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ropbox\Certificación 2BS\Glencore\Entregas\22-23\"/>
    </mc:Choice>
  </mc:AlternateContent>
  <xr:revisionPtr revIDLastSave="0" documentId="13_ncr:1_{A83DB90F-7263-48AD-8CDF-1EA8925F4C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2-23" sheetId="1" r:id="rId1"/>
  </sheets>
  <definedNames>
    <definedName name="_xlnm._FilterDatabase" localSheetId="0" hidden="1">'22-23'!$A$1:$AN$2478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OsLlEuCfaakuGfMbTEadQd8ySYQ=="/>
    </ext>
  </extLst>
</workbook>
</file>

<file path=xl/calcChain.xml><?xml version="1.0" encoding="utf-8"?>
<calcChain xmlns="http://schemas.openxmlformats.org/spreadsheetml/2006/main">
  <c r="AE2491" i="1" l="1"/>
  <c r="AC2491" i="1"/>
  <c r="AB2491" i="1"/>
  <c r="V2491" i="1"/>
  <c r="R2491" i="1"/>
  <c r="AC2490" i="1" l="1"/>
  <c r="AB2490" i="1"/>
  <c r="R2490" i="1"/>
  <c r="V2489" i="1"/>
  <c r="R2489" i="1"/>
  <c r="AC2488" i="1"/>
  <c r="AB2488" i="1"/>
  <c r="V2488" i="1"/>
  <c r="R2488" i="1"/>
  <c r="AC2487" i="1"/>
  <c r="AB2487" i="1"/>
  <c r="V2487" i="1"/>
  <c r="R2487" i="1"/>
  <c r="AC2486" i="1"/>
  <c r="AB2486" i="1"/>
  <c r="V2486" i="1"/>
  <c r="R2486" i="1"/>
  <c r="V2485" i="1"/>
  <c r="R2485" i="1"/>
  <c r="AC2484" i="1"/>
  <c r="AB2484" i="1"/>
  <c r="V2484" i="1"/>
  <c r="R2484" i="1"/>
  <c r="AC2483" i="1"/>
  <c r="AB2483" i="1"/>
  <c r="V2483" i="1"/>
  <c r="R2483" i="1"/>
  <c r="AC2482" i="1"/>
  <c r="AB2482" i="1"/>
  <c r="V2482" i="1"/>
  <c r="R2482" i="1"/>
  <c r="AE2481" i="1"/>
  <c r="AC2481" i="1"/>
  <c r="AB2481" i="1"/>
  <c r="V2481" i="1"/>
  <c r="R2481" i="1"/>
  <c r="AC2480" i="1" l="1"/>
  <c r="AB2480" i="1"/>
  <c r="V2480" i="1"/>
  <c r="R2480" i="1"/>
  <c r="V2479" i="1"/>
  <c r="R2479" i="1"/>
  <c r="AC2478" i="1"/>
  <c r="AB2478" i="1"/>
  <c r="V2478" i="1"/>
  <c r="R2478" i="1"/>
  <c r="AC2477" i="1"/>
  <c r="AB2477" i="1"/>
  <c r="V2477" i="1"/>
  <c r="R2477" i="1"/>
  <c r="AC2476" i="1"/>
  <c r="AB2476" i="1"/>
  <c r="V2476" i="1"/>
  <c r="R2476" i="1"/>
  <c r="AC2475" i="1"/>
  <c r="AB2475" i="1"/>
  <c r="V2475" i="1"/>
  <c r="R2475" i="1"/>
  <c r="AC2474" i="1"/>
  <c r="AB2474" i="1"/>
  <c r="V2474" i="1"/>
  <c r="R2474" i="1"/>
  <c r="AC2473" i="1"/>
  <c r="AB2473" i="1"/>
  <c r="V2473" i="1"/>
  <c r="R2473" i="1"/>
  <c r="AC2472" i="1"/>
  <c r="AB2472" i="1"/>
  <c r="R2472" i="1"/>
  <c r="AC2471" i="1"/>
  <c r="AB2471" i="1"/>
  <c r="V2471" i="1"/>
  <c r="R2471" i="1"/>
  <c r="AC2470" i="1"/>
  <c r="AB2470" i="1"/>
  <c r="V2470" i="1"/>
  <c r="R2470" i="1"/>
  <c r="AC2469" i="1"/>
  <c r="AB2469" i="1"/>
  <c r="V2469" i="1"/>
  <c r="R2469" i="1"/>
  <c r="AC2468" i="1"/>
  <c r="AB2468" i="1"/>
  <c r="V2468" i="1"/>
  <c r="R2468" i="1"/>
  <c r="AC2467" i="1"/>
  <c r="AB2467" i="1"/>
  <c r="V2467" i="1"/>
  <c r="R2467" i="1"/>
  <c r="AC2466" i="1"/>
  <c r="AB2466" i="1"/>
  <c r="V2466" i="1"/>
  <c r="R2466" i="1"/>
  <c r="AC2465" i="1"/>
  <c r="AB2465" i="1"/>
  <c r="V2465" i="1"/>
  <c r="R2465" i="1"/>
  <c r="AC2464" i="1"/>
  <c r="AB2464" i="1"/>
  <c r="V2464" i="1"/>
  <c r="R2464" i="1"/>
  <c r="AC2463" i="1"/>
  <c r="AB2463" i="1"/>
  <c r="V2463" i="1"/>
  <c r="R2463" i="1"/>
  <c r="AC2462" i="1"/>
  <c r="AB2462" i="1"/>
  <c r="V2462" i="1"/>
  <c r="R2462" i="1"/>
  <c r="AC2461" i="1"/>
  <c r="AB2461" i="1"/>
  <c r="V2461" i="1"/>
  <c r="R2461" i="1"/>
  <c r="AC2460" i="1"/>
  <c r="AB2460" i="1"/>
  <c r="V2460" i="1"/>
  <c r="R2460" i="1"/>
  <c r="AC2459" i="1"/>
  <c r="AB2459" i="1"/>
  <c r="V2459" i="1"/>
  <c r="R2459" i="1"/>
  <c r="AC2458" i="1"/>
  <c r="V2458" i="1"/>
  <c r="R2458" i="1"/>
  <c r="AC2457" i="1"/>
  <c r="AB2457" i="1"/>
  <c r="V2457" i="1"/>
  <c r="R2457" i="1"/>
  <c r="AC2455" i="1"/>
  <c r="AB2455" i="1"/>
  <c r="V2455" i="1"/>
  <c r="R2455" i="1"/>
  <c r="AC2454" i="1"/>
  <c r="AB2454" i="1"/>
  <c r="V2454" i="1"/>
  <c r="R2454" i="1"/>
  <c r="AC2453" i="1"/>
  <c r="AB2453" i="1"/>
  <c r="V2453" i="1"/>
  <c r="R2453" i="1"/>
  <c r="AC2451" i="1"/>
  <c r="AB2451" i="1"/>
  <c r="V2451" i="1"/>
  <c r="R2451" i="1"/>
  <c r="AC2450" i="1" l="1"/>
  <c r="V2450" i="1"/>
  <c r="R2450" i="1"/>
  <c r="AE2449" i="1"/>
  <c r="AC2449" i="1"/>
  <c r="AB2449" i="1"/>
  <c r="V2449" i="1"/>
  <c r="R2449" i="1"/>
  <c r="AE2448" i="1"/>
  <c r="AC2448" i="1"/>
  <c r="V2448" i="1"/>
  <c r="R2448" i="1"/>
  <c r="AC2447" i="1"/>
  <c r="V2447" i="1"/>
  <c r="R2447" i="1"/>
  <c r="AC2446" i="1"/>
  <c r="AB2446" i="1"/>
  <c r="V2446" i="1"/>
  <c r="R2446" i="1"/>
  <c r="AE2445" i="1"/>
  <c r="AC2445" i="1"/>
  <c r="AB2445" i="1"/>
  <c r="V2445" i="1"/>
  <c r="R2445" i="1"/>
  <c r="AC2444" i="1"/>
  <c r="AB2444" i="1"/>
  <c r="V2444" i="1"/>
  <c r="R2444" i="1"/>
  <c r="AE2443" i="1"/>
  <c r="AC2443" i="1"/>
  <c r="AB2443" i="1"/>
  <c r="V2443" i="1"/>
  <c r="R2443" i="1"/>
  <c r="AC2442" i="1"/>
  <c r="AB2442" i="1"/>
  <c r="V2442" i="1"/>
  <c r="R2442" i="1"/>
  <c r="AE2441" i="1"/>
  <c r="AC2441" i="1"/>
  <c r="AB2441" i="1"/>
  <c r="R2441" i="1"/>
  <c r="AE2440" i="1" l="1"/>
  <c r="AC2440" i="1"/>
  <c r="AB2440" i="1"/>
  <c r="V2440" i="1"/>
  <c r="R2440" i="1"/>
  <c r="AE2439" i="1"/>
  <c r="AC2439" i="1"/>
  <c r="AB2439" i="1"/>
  <c r="V2439" i="1"/>
  <c r="R2439" i="1"/>
  <c r="AC2438" i="1"/>
  <c r="AB2438" i="1"/>
  <c r="V2438" i="1"/>
  <c r="R2438" i="1"/>
  <c r="AC2437" i="1"/>
  <c r="AB2437" i="1"/>
  <c r="V2437" i="1"/>
  <c r="R2437" i="1"/>
  <c r="AE2436" i="1"/>
  <c r="AC2436" i="1"/>
  <c r="V2436" i="1"/>
  <c r="R2436" i="1"/>
  <c r="AC2435" i="1"/>
  <c r="AB2435" i="1"/>
  <c r="V2435" i="1"/>
  <c r="R2435" i="1"/>
  <c r="AC2434" i="1"/>
  <c r="AB2434" i="1"/>
  <c r="V2434" i="1"/>
  <c r="R2434" i="1"/>
  <c r="AC2433" i="1"/>
  <c r="AB2433" i="1"/>
  <c r="V2433" i="1"/>
  <c r="R2433" i="1"/>
  <c r="AC2432" i="1"/>
  <c r="AB2432" i="1"/>
  <c r="V2432" i="1"/>
  <c r="R2432" i="1"/>
  <c r="AE2431" i="1"/>
  <c r="AC2431" i="1"/>
  <c r="AB2431" i="1"/>
  <c r="V2431" i="1"/>
  <c r="R2431" i="1"/>
  <c r="AE2430" i="1"/>
  <c r="AC2430" i="1"/>
  <c r="AB2430" i="1"/>
  <c r="V2430" i="1"/>
  <c r="R2430" i="1"/>
  <c r="AE2429" i="1"/>
  <c r="AC2429" i="1"/>
  <c r="AB2429" i="1"/>
  <c r="V2429" i="1"/>
  <c r="R2429" i="1"/>
  <c r="AE2428" i="1"/>
  <c r="AC2428" i="1"/>
  <c r="AB2428" i="1"/>
  <c r="V2428" i="1"/>
  <c r="R2428" i="1"/>
  <c r="AE2427" i="1"/>
  <c r="AC2427" i="1"/>
  <c r="AB2427" i="1"/>
  <c r="V2427" i="1"/>
  <c r="R2427" i="1"/>
  <c r="AE2426" i="1"/>
  <c r="AC2426" i="1"/>
  <c r="AB2426" i="1"/>
  <c r="V2426" i="1"/>
  <c r="R2426" i="1"/>
  <c r="AE2425" i="1"/>
  <c r="AC2425" i="1"/>
  <c r="AB2425" i="1"/>
  <c r="V2425" i="1"/>
  <c r="R2425" i="1"/>
  <c r="AC2424" i="1"/>
  <c r="AB2424" i="1"/>
  <c r="V2424" i="1"/>
  <c r="R2424" i="1"/>
  <c r="AC2422" i="1"/>
  <c r="V2422" i="1"/>
  <c r="R2422" i="1"/>
  <c r="AE2421" i="1"/>
  <c r="AC2421" i="1"/>
  <c r="AB2421" i="1"/>
  <c r="V2421" i="1"/>
  <c r="R2421" i="1"/>
  <c r="AC2420" i="1"/>
  <c r="AB2420" i="1"/>
  <c r="AC2419" i="1"/>
  <c r="V2419" i="1"/>
  <c r="R2419" i="1"/>
  <c r="AC2418" i="1"/>
  <c r="V2418" i="1"/>
  <c r="R2418" i="1"/>
  <c r="AC2417" i="1"/>
  <c r="AB2417" i="1"/>
  <c r="V2417" i="1"/>
  <c r="R2417" i="1"/>
  <c r="AC2416" i="1"/>
  <c r="AB2416" i="1"/>
  <c r="V2416" i="1"/>
  <c r="R2416" i="1"/>
  <c r="AB2415" i="1"/>
  <c r="V2415" i="1"/>
  <c r="R2415" i="1"/>
  <c r="AF2414" i="1"/>
  <c r="AC2414" i="1"/>
  <c r="AB2414" i="1"/>
  <c r="AC2413" i="1"/>
  <c r="V2413" i="1"/>
  <c r="R2413" i="1"/>
  <c r="AC2412" i="1"/>
  <c r="AB2412" i="1"/>
  <c r="AC2411" i="1"/>
  <c r="AB2411" i="1"/>
  <c r="V2411" i="1"/>
  <c r="R2411" i="1"/>
  <c r="AD1741" i="1"/>
  <c r="AC2409" i="1" l="1"/>
  <c r="AB2409" i="1"/>
  <c r="V2409" i="1"/>
  <c r="R2409" i="1"/>
  <c r="AC2408" i="1"/>
  <c r="AB2408" i="1"/>
  <c r="V2408" i="1"/>
  <c r="R2408" i="1"/>
  <c r="AC2407" i="1"/>
  <c r="AB2407" i="1"/>
  <c r="V2407" i="1"/>
  <c r="R2407" i="1"/>
  <c r="AC2406" i="1"/>
  <c r="AB2406" i="1"/>
  <c r="V2406" i="1"/>
  <c r="R2406" i="1"/>
  <c r="AC2405" i="1"/>
  <c r="AB2405" i="1"/>
  <c r="V2405" i="1"/>
  <c r="R2405" i="1"/>
  <c r="AC2404" i="1"/>
  <c r="AB2404" i="1"/>
  <c r="V2404" i="1"/>
  <c r="R2404" i="1"/>
  <c r="AC2403" i="1"/>
  <c r="AB2403" i="1"/>
  <c r="V2403" i="1"/>
  <c r="R2403" i="1"/>
  <c r="AC2402" i="1"/>
  <c r="AB2402" i="1"/>
  <c r="V2402" i="1"/>
  <c r="R2402" i="1"/>
  <c r="AE2401" i="1"/>
  <c r="AC2401" i="1"/>
  <c r="AB2401" i="1"/>
  <c r="V2401" i="1"/>
  <c r="R2401" i="1"/>
  <c r="AB2400" i="1"/>
  <c r="AC2399" i="1"/>
  <c r="AB2399" i="1"/>
  <c r="V2399" i="1"/>
  <c r="R2399" i="1"/>
  <c r="AC2398" i="1"/>
  <c r="AB2398" i="1"/>
  <c r="V2398" i="1"/>
  <c r="R2398" i="1"/>
  <c r="AC2397" i="1"/>
  <c r="AB2397" i="1"/>
  <c r="V2397" i="1"/>
  <c r="R2397" i="1"/>
  <c r="AC2396" i="1"/>
  <c r="V2396" i="1"/>
  <c r="R2396" i="1"/>
  <c r="AC761" i="1"/>
  <c r="AC736" i="1"/>
  <c r="AB736" i="1"/>
  <c r="V736" i="1"/>
  <c r="R736" i="1"/>
  <c r="V383" i="1" l="1"/>
  <c r="R383" i="1"/>
  <c r="V363" i="1"/>
  <c r="R363" i="1"/>
  <c r="V215" i="1"/>
  <c r="R215" i="1"/>
  <c r="AC2395" i="1"/>
  <c r="AB2395" i="1"/>
  <c r="V2395" i="1"/>
  <c r="R2395" i="1"/>
  <c r="AC2394" i="1"/>
  <c r="AB2394" i="1"/>
  <c r="V2394" i="1"/>
  <c r="R2394" i="1"/>
  <c r="AC2393" i="1"/>
  <c r="AB2393" i="1"/>
  <c r="V2393" i="1"/>
  <c r="R2393" i="1"/>
  <c r="AC2392" i="1"/>
  <c r="AB2392" i="1"/>
  <c r="V2392" i="1"/>
  <c r="R2392" i="1"/>
  <c r="AC2391" i="1"/>
  <c r="AB2391" i="1"/>
  <c r="V2391" i="1"/>
  <c r="R2391" i="1"/>
  <c r="AC2390" i="1"/>
  <c r="AB2390" i="1"/>
  <c r="V2390" i="1"/>
  <c r="R2390" i="1"/>
  <c r="AC2389" i="1"/>
  <c r="AB2389" i="1"/>
  <c r="V2389" i="1"/>
  <c r="R2389" i="1"/>
  <c r="AC2388" i="1"/>
  <c r="AB2388" i="1"/>
  <c r="V2388" i="1"/>
  <c r="R2388" i="1"/>
  <c r="V2387" i="1"/>
  <c r="R2387" i="1"/>
  <c r="V2386" i="1"/>
  <c r="R2386" i="1"/>
  <c r="V2385" i="1"/>
  <c r="R2385" i="1"/>
  <c r="V2384" i="1"/>
  <c r="R2384" i="1"/>
  <c r="V2383" i="1"/>
  <c r="R2383" i="1"/>
  <c r="V2382" i="1"/>
  <c r="R2382" i="1"/>
  <c r="R2381" i="1"/>
  <c r="V2380" i="1"/>
  <c r="R2380" i="1"/>
  <c r="V2379" i="1"/>
  <c r="R2379" i="1"/>
  <c r="AC2378" i="1"/>
  <c r="AB2378" i="1"/>
  <c r="V2378" i="1"/>
  <c r="R2378" i="1"/>
  <c r="AC2377" i="1"/>
  <c r="AB2377" i="1"/>
  <c r="V2377" i="1"/>
  <c r="R2377" i="1"/>
  <c r="AC2376" i="1"/>
  <c r="AB2376" i="1"/>
  <c r="V2376" i="1"/>
  <c r="R2376" i="1"/>
  <c r="AC2375" i="1"/>
  <c r="AB2375" i="1"/>
  <c r="V2375" i="1"/>
  <c r="R2375" i="1"/>
  <c r="AC2374" i="1"/>
  <c r="AB2374" i="1"/>
  <c r="V2374" i="1"/>
  <c r="R2374" i="1"/>
  <c r="AL2371" i="1" l="1"/>
  <c r="AE2371" i="1"/>
  <c r="AC2371" i="1"/>
  <c r="AB2371" i="1"/>
  <c r="V2371" i="1"/>
  <c r="R2371" i="1"/>
  <c r="AL2370" i="1"/>
  <c r="AC2370" i="1"/>
  <c r="AB2370" i="1"/>
  <c r="V2370" i="1"/>
  <c r="R2370" i="1"/>
  <c r="AL2369" i="1"/>
  <c r="AC2369" i="1"/>
  <c r="AB2369" i="1"/>
  <c r="V2369" i="1"/>
  <c r="R2369" i="1"/>
  <c r="AL2368" i="1"/>
  <c r="AC2368" i="1"/>
  <c r="AB2368" i="1"/>
  <c r="V2368" i="1"/>
  <c r="R2368" i="1"/>
  <c r="AL2367" i="1"/>
  <c r="AC2367" i="1"/>
  <c r="V2367" i="1"/>
  <c r="R2367" i="1"/>
  <c r="AL2366" i="1"/>
  <c r="AC2366" i="1"/>
  <c r="AB2366" i="1"/>
  <c r="V2366" i="1"/>
  <c r="R2366" i="1"/>
  <c r="AL2365" i="1"/>
  <c r="AL2364" i="1"/>
  <c r="AC2364" i="1"/>
  <c r="AB2364" i="1"/>
  <c r="V2364" i="1"/>
  <c r="R2364" i="1"/>
  <c r="AL2363" i="1"/>
  <c r="AC2363" i="1"/>
  <c r="AB2363" i="1"/>
  <c r="V2363" i="1"/>
  <c r="R2363" i="1"/>
  <c r="AL2362" i="1"/>
  <c r="AC2362" i="1"/>
  <c r="AB2362" i="1"/>
  <c r="V2362" i="1"/>
  <c r="R2362" i="1"/>
  <c r="AL2361" i="1"/>
  <c r="AC2361" i="1"/>
  <c r="R2361" i="1"/>
  <c r="AL2360" i="1"/>
  <c r="AC2360" i="1"/>
  <c r="R2360" i="1"/>
  <c r="AL2359" i="1"/>
  <c r="AC2359" i="1"/>
  <c r="AB2359" i="1"/>
  <c r="V2359" i="1"/>
  <c r="R2359" i="1"/>
  <c r="AL2358" i="1"/>
  <c r="AC2358" i="1"/>
  <c r="AB2358" i="1"/>
  <c r="V2358" i="1"/>
  <c r="R2358" i="1"/>
  <c r="AL2357" i="1"/>
  <c r="AC2357" i="1"/>
  <c r="AB2357" i="1"/>
  <c r="V2357" i="1"/>
  <c r="R2357" i="1"/>
  <c r="AL2356" i="1"/>
  <c r="AC2356" i="1"/>
  <c r="AB2356" i="1"/>
  <c r="AL2355" i="1"/>
  <c r="AC2355" i="1"/>
  <c r="V2355" i="1"/>
  <c r="R2355" i="1"/>
  <c r="AL2354" i="1"/>
  <c r="AC2354" i="1"/>
  <c r="AB2354" i="1"/>
  <c r="V2354" i="1"/>
  <c r="R2354" i="1"/>
  <c r="AL2353" i="1"/>
  <c r="AC2353" i="1"/>
  <c r="AB2353" i="1"/>
  <c r="V2353" i="1"/>
  <c r="R2353" i="1"/>
  <c r="AL2352" i="1"/>
  <c r="AC2352" i="1"/>
  <c r="AB2352" i="1"/>
  <c r="V2352" i="1"/>
  <c r="R2352" i="1"/>
  <c r="AL2351" i="1"/>
  <c r="AC2351" i="1"/>
  <c r="V2351" i="1"/>
  <c r="R2351" i="1"/>
  <c r="AL2350" i="1"/>
  <c r="AC2350" i="1"/>
  <c r="AB2350" i="1"/>
  <c r="V2350" i="1"/>
  <c r="R2350" i="1"/>
  <c r="AL2349" i="1"/>
  <c r="AC2349" i="1"/>
  <c r="AB2349" i="1"/>
  <c r="V2349" i="1"/>
  <c r="R2349" i="1"/>
  <c r="AL2348" i="1"/>
  <c r="AC2348" i="1"/>
  <c r="AB2348" i="1"/>
  <c r="V2348" i="1"/>
  <c r="R2348" i="1"/>
  <c r="AL2347" i="1"/>
  <c r="AC2347" i="1"/>
  <c r="AB2347" i="1"/>
  <c r="V2347" i="1"/>
  <c r="R2347" i="1"/>
  <c r="AL2346" i="1"/>
  <c r="AC2346" i="1"/>
  <c r="AB2346" i="1"/>
  <c r="V2346" i="1"/>
  <c r="R2346" i="1"/>
  <c r="AL2345" i="1"/>
  <c r="AC2345" i="1"/>
  <c r="V2345" i="1"/>
  <c r="R2345" i="1"/>
  <c r="AL2344" i="1"/>
  <c r="AC2344" i="1"/>
  <c r="AB2344" i="1"/>
  <c r="V2344" i="1"/>
  <c r="R2344" i="1"/>
  <c r="AL2343" i="1"/>
  <c r="AC2343" i="1"/>
  <c r="V2343" i="1"/>
  <c r="R2343" i="1"/>
  <c r="AL2342" i="1"/>
  <c r="AC2342" i="1"/>
  <c r="V2342" i="1"/>
  <c r="R2342" i="1"/>
  <c r="AL2341" i="1"/>
  <c r="AC2341" i="1"/>
  <c r="V2341" i="1"/>
  <c r="R2341" i="1"/>
  <c r="AL2340" i="1"/>
  <c r="V2340" i="1"/>
  <c r="R2340" i="1"/>
  <c r="AL2339" i="1"/>
  <c r="AC2339" i="1"/>
  <c r="V2339" i="1"/>
  <c r="R2339" i="1"/>
  <c r="AL2338" i="1"/>
  <c r="AC2338" i="1"/>
  <c r="V2338" i="1"/>
  <c r="R2338" i="1"/>
  <c r="AL2337" i="1"/>
  <c r="AF2337" i="1"/>
  <c r="AC2337" i="1"/>
  <c r="V2337" i="1"/>
  <c r="R2337" i="1"/>
  <c r="AL2336" i="1"/>
  <c r="AC2336" i="1"/>
  <c r="V2336" i="1"/>
  <c r="R2336" i="1"/>
  <c r="AL2335" i="1"/>
  <c r="AC2335" i="1"/>
  <c r="V2335" i="1"/>
  <c r="R2335" i="1"/>
  <c r="AL2334" i="1"/>
  <c r="AD2334" i="1"/>
  <c r="AC2334" i="1"/>
  <c r="AB2334" i="1"/>
  <c r="V2334" i="1"/>
  <c r="R2334" i="1"/>
  <c r="AL2333" i="1"/>
  <c r="AL2332" i="1"/>
  <c r="AE2332" i="1"/>
  <c r="AC2332" i="1"/>
  <c r="V2332" i="1"/>
  <c r="R2332" i="1"/>
  <c r="AL2331" i="1"/>
  <c r="AC2331" i="1"/>
  <c r="V2331" i="1"/>
  <c r="R2331" i="1"/>
  <c r="AL2330" i="1"/>
  <c r="AL2329" i="1"/>
  <c r="AE2329" i="1"/>
  <c r="V2329" i="1"/>
  <c r="R2329" i="1"/>
  <c r="AL2328" i="1"/>
  <c r="V2328" i="1"/>
  <c r="R2328" i="1"/>
  <c r="AL2327" i="1"/>
  <c r="V2327" i="1"/>
  <c r="R2327" i="1"/>
  <c r="AL2326" i="1"/>
  <c r="AC2326" i="1"/>
  <c r="AB2326" i="1"/>
  <c r="V2326" i="1"/>
  <c r="R2326" i="1"/>
  <c r="AL2325" i="1"/>
  <c r="AL2324" i="1"/>
  <c r="AC2324" i="1"/>
  <c r="AB2324" i="1"/>
  <c r="V2324" i="1"/>
  <c r="R2324" i="1"/>
  <c r="AL2323" i="1"/>
  <c r="AE2323" i="1"/>
  <c r="AC2323" i="1"/>
  <c r="V2323" i="1"/>
  <c r="R2323" i="1"/>
  <c r="AL2322" i="1"/>
  <c r="AC2322" i="1"/>
  <c r="R2322" i="1"/>
  <c r="AL2321" i="1"/>
  <c r="AC2321" i="1"/>
  <c r="V2321" i="1"/>
  <c r="R2321" i="1"/>
  <c r="AL2320" i="1"/>
  <c r="AC2320" i="1"/>
  <c r="V2320" i="1"/>
  <c r="R2320" i="1"/>
  <c r="AL2318" i="1"/>
  <c r="AC2318" i="1"/>
  <c r="AB2318" i="1"/>
  <c r="V2318" i="1"/>
  <c r="R2318" i="1"/>
  <c r="AL2317" i="1"/>
  <c r="AE2317" i="1"/>
  <c r="AC2317" i="1"/>
  <c r="AB2317" i="1"/>
  <c r="V2317" i="1"/>
  <c r="R2317" i="1"/>
  <c r="AL2316" i="1"/>
  <c r="AE2316" i="1"/>
  <c r="AC2316" i="1"/>
  <c r="AB2316" i="1"/>
  <c r="V2316" i="1"/>
  <c r="R2316" i="1"/>
  <c r="AL2315" i="1"/>
  <c r="AE2315" i="1"/>
  <c r="AC2315" i="1"/>
  <c r="AB2315" i="1"/>
  <c r="V2315" i="1"/>
  <c r="R2315" i="1"/>
  <c r="AL2314" i="1"/>
  <c r="AC2314" i="1"/>
  <c r="AB2314" i="1"/>
  <c r="V2314" i="1"/>
  <c r="R2314" i="1"/>
  <c r="AL2313" i="1"/>
  <c r="AL2312" i="1"/>
  <c r="AL2311" i="1"/>
  <c r="AC2311" i="1"/>
  <c r="AB2311" i="1"/>
  <c r="V2311" i="1"/>
  <c r="R2311" i="1"/>
  <c r="AL2310" i="1"/>
  <c r="AC2310" i="1"/>
  <c r="AB2310" i="1"/>
  <c r="V2310" i="1"/>
  <c r="R2310" i="1"/>
  <c r="AL2309" i="1"/>
  <c r="AC2309" i="1"/>
  <c r="AB2309" i="1"/>
  <c r="V2309" i="1"/>
  <c r="R2309" i="1"/>
  <c r="AL2308" i="1"/>
  <c r="AC2308" i="1"/>
  <c r="V2308" i="1"/>
  <c r="R2308" i="1"/>
  <c r="AL2307" i="1"/>
  <c r="V2307" i="1"/>
  <c r="R2307" i="1"/>
  <c r="AL2306" i="1"/>
  <c r="AC2306" i="1"/>
  <c r="AB2306" i="1"/>
  <c r="V2306" i="1"/>
  <c r="R2306" i="1"/>
  <c r="AL2305" i="1"/>
  <c r="AC2305" i="1"/>
  <c r="AB2305" i="1"/>
  <c r="V2305" i="1"/>
  <c r="R2305" i="1"/>
  <c r="AF1075" i="1" l="1"/>
  <c r="R1255" i="1"/>
  <c r="V236" i="1"/>
  <c r="R236" i="1"/>
  <c r="V1552" i="1"/>
  <c r="R1552" i="1"/>
  <c r="AC2303" i="1" l="1"/>
  <c r="AB2303" i="1"/>
  <c r="V2303" i="1"/>
  <c r="R2303" i="1"/>
  <c r="AC2302" i="1"/>
  <c r="AB2302" i="1"/>
  <c r="V2302" i="1"/>
  <c r="R2302" i="1"/>
  <c r="AC2301" i="1"/>
  <c r="AB2301" i="1"/>
  <c r="V2301" i="1"/>
  <c r="R2301" i="1"/>
  <c r="AC2300" i="1"/>
  <c r="AB2300" i="1"/>
  <c r="V2300" i="1"/>
  <c r="R2300" i="1"/>
  <c r="AC2299" i="1"/>
  <c r="AB2299" i="1"/>
  <c r="V2299" i="1"/>
  <c r="R2299" i="1"/>
  <c r="AC2298" i="1"/>
  <c r="AB2298" i="1"/>
  <c r="V2298" i="1"/>
  <c r="R2298" i="1"/>
  <c r="AC2297" i="1"/>
  <c r="AB2297" i="1"/>
  <c r="V2297" i="1"/>
  <c r="R2297" i="1"/>
  <c r="AC1610" i="1" l="1"/>
  <c r="AB1610" i="1"/>
  <c r="V1610" i="1"/>
  <c r="R1610" i="1"/>
  <c r="V1489" i="1"/>
  <c r="V775" i="1" l="1"/>
  <c r="R775" i="1"/>
  <c r="AC2296" i="1" l="1"/>
  <c r="AB2296" i="1"/>
  <c r="V2296" i="1"/>
  <c r="R2296" i="1"/>
  <c r="AC2295" i="1"/>
  <c r="AB2295" i="1"/>
  <c r="V2295" i="1"/>
  <c r="R2295" i="1"/>
  <c r="AC2294" i="1"/>
  <c r="AB2294" i="1"/>
  <c r="V2294" i="1"/>
  <c r="R2294" i="1"/>
  <c r="AC2293" i="1"/>
  <c r="AB2293" i="1"/>
  <c r="V2293" i="1"/>
  <c r="R2293" i="1"/>
  <c r="V2174" i="1"/>
  <c r="R2174" i="1"/>
  <c r="V2032" i="1"/>
  <c r="R2032" i="1"/>
  <c r="V2031" i="1"/>
  <c r="R2031" i="1"/>
  <c r="V1820" i="1"/>
  <c r="R1820" i="1"/>
  <c r="V2027" i="1"/>
  <c r="R2027" i="1"/>
  <c r="V2026" i="1"/>
  <c r="R2026" i="1"/>
  <c r="V1285" i="1"/>
  <c r="R1285" i="1"/>
  <c r="V791" i="1"/>
  <c r="R791" i="1"/>
  <c r="V1957" i="1"/>
  <c r="R1957" i="1"/>
  <c r="V2121" i="1"/>
  <c r="R2121" i="1"/>
  <c r="V2117" i="1"/>
  <c r="R2117" i="1"/>
  <c r="V676" i="1"/>
  <c r="R676" i="1"/>
  <c r="V2116" i="1"/>
  <c r="R2116" i="1"/>
  <c r="V673" i="1"/>
  <c r="R673" i="1"/>
  <c r="V672" i="1"/>
  <c r="R672" i="1"/>
  <c r="V1279" i="1"/>
  <c r="R1279" i="1"/>
  <c r="V2046" i="1"/>
  <c r="R2046" i="1"/>
  <c r="V1582" i="1"/>
  <c r="R1582" i="1"/>
  <c r="V1273" i="1"/>
  <c r="R1273" i="1"/>
  <c r="V1272" i="1"/>
  <c r="R1272" i="1"/>
  <c r="V1739" i="1"/>
  <c r="R1739" i="1"/>
  <c r="V1268" i="1"/>
  <c r="R1268" i="1"/>
  <c r="AH1550" i="1" l="1"/>
  <c r="AH1576" i="1"/>
  <c r="AE1619" i="1"/>
  <c r="AC1619" i="1"/>
  <c r="AB1619" i="1"/>
  <c r="V1619" i="1"/>
  <c r="R1619" i="1"/>
  <c r="R1571" i="1" l="1"/>
  <c r="R1570" i="1"/>
  <c r="R1569" i="1"/>
  <c r="AL1670" i="1"/>
  <c r="AC1670" i="1"/>
  <c r="AB1670" i="1"/>
  <c r="V1670" i="1"/>
  <c r="R1670" i="1"/>
  <c r="AL682" i="1" l="1"/>
  <c r="AD682" i="1"/>
  <c r="V682" i="1"/>
  <c r="R682" i="1"/>
  <c r="AL681" i="1"/>
  <c r="AD681" i="1"/>
  <c r="V681" i="1"/>
  <c r="R681" i="1"/>
  <c r="AC2292" i="1" l="1"/>
  <c r="AB2292" i="1"/>
  <c r="V2292" i="1"/>
  <c r="R2292" i="1"/>
  <c r="AC2290" i="1"/>
  <c r="AB2290" i="1"/>
  <c r="V2290" i="1"/>
  <c r="R2290" i="1"/>
  <c r="AC2289" i="1"/>
  <c r="AB2289" i="1"/>
  <c r="V2289" i="1"/>
  <c r="R2289" i="1"/>
  <c r="AC2288" i="1"/>
  <c r="AB2288" i="1"/>
  <c r="AC2286" i="1"/>
  <c r="AB2286" i="1"/>
  <c r="V2286" i="1"/>
  <c r="R2286" i="1"/>
  <c r="AC2285" i="1"/>
  <c r="AB2285" i="1"/>
  <c r="V2285" i="1"/>
  <c r="R2285" i="1"/>
  <c r="AC2284" i="1"/>
  <c r="AB2284" i="1"/>
  <c r="V2284" i="1"/>
  <c r="R2284" i="1"/>
  <c r="AC2283" i="1"/>
  <c r="V2283" i="1"/>
  <c r="R2283" i="1"/>
  <c r="V2282" i="1"/>
  <c r="R2282" i="1"/>
  <c r="AC2281" i="1"/>
  <c r="AB2281" i="1"/>
  <c r="V2281" i="1"/>
  <c r="R2281" i="1"/>
  <c r="AC2280" i="1"/>
  <c r="AB2280" i="1"/>
  <c r="V2280" i="1"/>
  <c r="R2280" i="1"/>
  <c r="V2279" i="1"/>
  <c r="R2279" i="1"/>
  <c r="V2278" i="1"/>
  <c r="R2278" i="1"/>
  <c r="V2277" i="1"/>
  <c r="R2277" i="1"/>
  <c r="AE2276" i="1"/>
  <c r="V2276" i="1"/>
  <c r="R2276" i="1"/>
  <c r="V2275" i="1"/>
  <c r="R2275" i="1"/>
  <c r="V2274" i="1"/>
  <c r="R2274" i="1"/>
  <c r="V2273" i="1"/>
  <c r="R2273" i="1"/>
  <c r="V2272" i="1"/>
  <c r="R2272" i="1"/>
  <c r="AC2270" i="1"/>
  <c r="V2270" i="1"/>
  <c r="R2270" i="1"/>
  <c r="V2268" i="1"/>
  <c r="R2268" i="1"/>
  <c r="V2267" i="1"/>
  <c r="R2267" i="1"/>
  <c r="R1198" i="1" l="1"/>
  <c r="AL1590" i="1" l="1"/>
  <c r="V1590" i="1"/>
  <c r="R1590" i="1"/>
  <c r="AL268" i="1"/>
  <c r="AE268" i="1"/>
  <c r="V268" i="1"/>
  <c r="R268" i="1"/>
  <c r="AL2265" i="1" l="1"/>
  <c r="AC2265" i="1"/>
  <c r="AB2265" i="1"/>
  <c r="V2265" i="1"/>
  <c r="R2265" i="1"/>
  <c r="AL2264" i="1"/>
  <c r="AC2264" i="1"/>
  <c r="AB2264" i="1"/>
  <c r="V2264" i="1"/>
  <c r="R2264" i="1"/>
  <c r="AL2263" i="1"/>
  <c r="AC2263" i="1"/>
  <c r="AB2263" i="1"/>
  <c r="V2263" i="1"/>
  <c r="R2263" i="1"/>
  <c r="AL2262" i="1"/>
  <c r="AL2261" i="1"/>
  <c r="AC2261" i="1"/>
  <c r="AB2261" i="1"/>
  <c r="V2261" i="1"/>
  <c r="R2261" i="1"/>
  <c r="AL2260" i="1"/>
  <c r="AC2260" i="1"/>
  <c r="AB2260" i="1"/>
  <c r="V2260" i="1"/>
  <c r="R2260" i="1"/>
  <c r="AL2259" i="1"/>
  <c r="AC2259" i="1"/>
  <c r="AB2259" i="1"/>
  <c r="V2259" i="1"/>
  <c r="R2259" i="1"/>
  <c r="AL2258" i="1"/>
  <c r="AC2258" i="1"/>
  <c r="AB2258" i="1"/>
  <c r="V2258" i="1"/>
  <c r="R2258" i="1"/>
  <c r="AL2257" i="1"/>
  <c r="AC2257" i="1"/>
  <c r="AB2257" i="1"/>
  <c r="V2257" i="1"/>
  <c r="R2257" i="1"/>
  <c r="AL2256" i="1"/>
  <c r="AC2256" i="1"/>
  <c r="AB2256" i="1"/>
  <c r="V2256" i="1"/>
  <c r="R2256" i="1"/>
  <c r="AL2255" i="1"/>
  <c r="AC2255" i="1"/>
  <c r="AB2255" i="1"/>
  <c r="V2255" i="1"/>
  <c r="R2255" i="1"/>
  <c r="AL2254" i="1"/>
  <c r="AL2253" i="1"/>
  <c r="AC2253" i="1"/>
  <c r="AB2253" i="1"/>
  <c r="V2253" i="1"/>
  <c r="R2253" i="1"/>
  <c r="AL2252" i="1"/>
  <c r="AL2251" i="1"/>
  <c r="AL2250" i="1"/>
  <c r="AL2249" i="1"/>
  <c r="AC2249" i="1"/>
  <c r="AB2249" i="1"/>
  <c r="V2249" i="1"/>
  <c r="R2249" i="1"/>
  <c r="AL2248" i="1"/>
  <c r="AL2247" i="1"/>
  <c r="AL2246" i="1"/>
  <c r="AC2246" i="1"/>
  <c r="AB2246" i="1"/>
  <c r="V2246" i="1"/>
  <c r="R2246" i="1"/>
  <c r="AL2245" i="1"/>
  <c r="AC2245" i="1"/>
  <c r="AB2245" i="1"/>
  <c r="V2245" i="1"/>
  <c r="R2245" i="1"/>
  <c r="AL2244" i="1"/>
  <c r="V2244" i="1"/>
  <c r="R2244" i="1"/>
  <c r="AL2243" i="1"/>
  <c r="AC2243" i="1"/>
  <c r="AB2243" i="1"/>
  <c r="V2243" i="1"/>
  <c r="R2243" i="1"/>
  <c r="AL2242" i="1"/>
  <c r="AE2242" i="1"/>
  <c r="AC2242" i="1"/>
  <c r="AB2242" i="1"/>
  <c r="V2242" i="1"/>
  <c r="R2242" i="1"/>
  <c r="AL2241" i="1"/>
  <c r="AC2241" i="1"/>
  <c r="AB2241" i="1"/>
  <c r="V2241" i="1"/>
  <c r="R2241" i="1"/>
  <c r="AL2240" i="1"/>
  <c r="AL2239" i="1"/>
  <c r="AC2239" i="1"/>
  <c r="AB2239" i="1"/>
  <c r="V2239" i="1"/>
  <c r="R2239" i="1"/>
  <c r="AL2238" i="1"/>
  <c r="AL2237" i="1"/>
  <c r="AC2237" i="1"/>
  <c r="AB2237" i="1"/>
  <c r="V2237" i="1"/>
  <c r="R2237" i="1"/>
  <c r="AL2236" i="1"/>
  <c r="AC2236" i="1"/>
  <c r="AB2236" i="1"/>
  <c r="V2236" i="1"/>
  <c r="R2236" i="1"/>
  <c r="AL2235" i="1"/>
  <c r="AC2235" i="1"/>
  <c r="AB2235" i="1"/>
  <c r="V2235" i="1"/>
  <c r="R2235" i="1"/>
  <c r="AL2234" i="1"/>
  <c r="AC2234" i="1"/>
  <c r="AB2234" i="1"/>
  <c r="V2234" i="1"/>
  <c r="R2234" i="1"/>
  <c r="AL2233" i="1"/>
  <c r="V2233" i="1"/>
  <c r="R2233" i="1"/>
  <c r="AL2232" i="1"/>
  <c r="V2232" i="1"/>
  <c r="R2232" i="1"/>
  <c r="AL2231" i="1"/>
  <c r="V2231" i="1"/>
  <c r="R2231" i="1"/>
  <c r="AL2230" i="1"/>
  <c r="AL2229" i="1"/>
  <c r="V2229" i="1"/>
  <c r="R2229" i="1"/>
  <c r="AL2228" i="1"/>
  <c r="V2228" i="1"/>
  <c r="R2228" i="1"/>
  <c r="AL2227" i="1"/>
  <c r="V2227" i="1"/>
  <c r="R2227" i="1"/>
  <c r="AL2226" i="1"/>
  <c r="AC2226" i="1"/>
  <c r="AB2226" i="1"/>
  <c r="V2226" i="1"/>
  <c r="R2226" i="1"/>
  <c r="AL2225" i="1"/>
  <c r="AL2224" i="1"/>
  <c r="AL2223" i="1"/>
  <c r="AL2222" i="1"/>
  <c r="AL2221" i="1"/>
  <c r="AL2220" i="1"/>
  <c r="V2220" i="1"/>
  <c r="R2220" i="1"/>
  <c r="AL2219" i="1"/>
  <c r="V2219" i="1"/>
  <c r="R2219" i="1"/>
  <c r="AL2217" i="1" l="1"/>
  <c r="AL2216" i="1"/>
  <c r="AL2215" i="1"/>
  <c r="AC2215" i="1"/>
  <c r="AB2215" i="1"/>
  <c r="V2215" i="1"/>
  <c r="R2215" i="1"/>
  <c r="AL2214" i="1"/>
  <c r="AC2214" i="1"/>
  <c r="AB2214" i="1"/>
  <c r="V2214" i="1"/>
  <c r="R2214" i="1"/>
  <c r="AL2213" i="1"/>
  <c r="AC2213" i="1"/>
  <c r="AB2213" i="1"/>
  <c r="V2213" i="1"/>
  <c r="R2213" i="1"/>
  <c r="AL2212" i="1"/>
  <c r="AC2212" i="1"/>
  <c r="AB2212" i="1"/>
  <c r="V2212" i="1"/>
  <c r="R2212" i="1"/>
  <c r="AL2211" i="1"/>
  <c r="AL2210" i="1"/>
  <c r="AL2209" i="1"/>
  <c r="AL2208" i="1"/>
  <c r="AL2207" i="1"/>
  <c r="AC2207" i="1"/>
  <c r="AB2207" i="1"/>
  <c r="V2207" i="1"/>
  <c r="R2207" i="1"/>
  <c r="AL2206" i="1"/>
  <c r="AC2206" i="1"/>
  <c r="AB2206" i="1"/>
  <c r="V2206" i="1"/>
  <c r="R2206" i="1"/>
  <c r="AL2205" i="1"/>
  <c r="AL2204" i="1"/>
  <c r="AL2203" i="1"/>
  <c r="AL2202" i="1"/>
  <c r="AL2201" i="1"/>
  <c r="AL2200" i="1"/>
  <c r="AL2199" i="1"/>
  <c r="AL2198" i="1"/>
  <c r="AL2197" i="1"/>
  <c r="AL2196" i="1"/>
  <c r="AC2196" i="1"/>
  <c r="AB2196" i="1"/>
  <c r="V2196" i="1"/>
  <c r="R2196" i="1"/>
  <c r="AL2195" i="1"/>
  <c r="AC2193" i="1"/>
  <c r="AB2193" i="1"/>
  <c r="V2193" i="1"/>
  <c r="R2193" i="1"/>
  <c r="AL2192" i="1" l="1"/>
  <c r="AE2192" i="1"/>
  <c r="AC2192" i="1"/>
  <c r="AB2192" i="1"/>
  <c r="V2192" i="1"/>
  <c r="R2192" i="1"/>
  <c r="AL2191" i="1"/>
  <c r="AE2191" i="1"/>
  <c r="AC2191" i="1"/>
  <c r="AB2191" i="1"/>
  <c r="V2191" i="1"/>
  <c r="R2191" i="1"/>
  <c r="AL2190" i="1"/>
  <c r="AC2190" i="1"/>
  <c r="AB2190" i="1"/>
  <c r="V2190" i="1"/>
  <c r="R2190" i="1"/>
  <c r="AL2189" i="1"/>
  <c r="AC2189" i="1"/>
  <c r="AB2189" i="1"/>
  <c r="V2189" i="1"/>
  <c r="R2189" i="1"/>
  <c r="AL2188" i="1"/>
  <c r="AC2188" i="1"/>
  <c r="AB2188" i="1"/>
  <c r="V2188" i="1"/>
  <c r="R2188" i="1"/>
  <c r="AL2187" i="1"/>
  <c r="AE2187" i="1"/>
  <c r="AC2187" i="1"/>
  <c r="V2187" i="1"/>
  <c r="R2187" i="1"/>
  <c r="AL2186" i="1"/>
  <c r="AE2186" i="1"/>
  <c r="AC2186" i="1"/>
  <c r="V2186" i="1"/>
  <c r="R2186" i="1"/>
  <c r="AL2185" i="1"/>
  <c r="AE2185" i="1"/>
  <c r="AC2185" i="1"/>
  <c r="V2185" i="1"/>
  <c r="R2185" i="1"/>
  <c r="AL2184" i="1"/>
  <c r="AE2184" i="1"/>
  <c r="AL2183" i="1"/>
  <c r="AE2183" i="1"/>
  <c r="AL2182" i="1"/>
  <c r="AE2182" i="1"/>
  <c r="V2182" i="1"/>
  <c r="R2182" i="1"/>
  <c r="AL2181" i="1"/>
  <c r="AE2181" i="1"/>
  <c r="V2181" i="1"/>
  <c r="R2181" i="1"/>
  <c r="AL2180" i="1"/>
  <c r="AC2180" i="1"/>
  <c r="V2180" i="1"/>
  <c r="R2180" i="1"/>
  <c r="AL2179" i="1"/>
  <c r="AC2179" i="1"/>
  <c r="V2179" i="1"/>
  <c r="R2179" i="1"/>
  <c r="AL2178" i="1"/>
  <c r="AE2178" i="1"/>
  <c r="AC2178" i="1"/>
  <c r="V2178" i="1"/>
  <c r="R2178" i="1"/>
  <c r="AL2177" i="1"/>
  <c r="AE2177" i="1"/>
  <c r="AL2176" i="1"/>
  <c r="AE2176" i="1"/>
  <c r="AL2175" i="1"/>
  <c r="AE2175" i="1"/>
  <c r="AL2174" i="1"/>
  <c r="AE2174" i="1"/>
  <c r="AL2173" i="1"/>
  <c r="AE2173" i="1"/>
  <c r="AC2173" i="1"/>
  <c r="V2173" i="1"/>
  <c r="R2173" i="1"/>
  <c r="AL2172" i="1"/>
  <c r="AE2172" i="1"/>
  <c r="AL2171" i="1"/>
  <c r="AE2171" i="1"/>
  <c r="AL2170" i="1"/>
  <c r="AE2170" i="1"/>
  <c r="AC2170" i="1"/>
  <c r="V2170" i="1"/>
  <c r="R2170" i="1"/>
  <c r="AL2169" i="1"/>
  <c r="AE2169" i="1"/>
  <c r="AC2169" i="1"/>
  <c r="V2169" i="1"/>
  <c r="R2169" i="1"/>
  <c r="AL2168" i="1"/>
  <c r="AE2168" i="1"/>
  <c r="AL2167" i="1"/>
  <c r="AC2167" i="1"/>
  <c r="V2167" i="1"/>
  <c r="R2167" i="1"/>
  <c r="AL2166" i="1"/>
  <c r="AE2166" i="1"/>
  <c r="AC2166" i="1"/>
  <c r="V2166" i="1"/>
  <c r="R2166" i="1"/>
  <c r="AL2165" i="1"/>
  <c r="AC2165" i="1"/>
  <c r="AB2165" i="1"/>
  <c r="V2165" i="1"/>
  <c r="R2165" i="1"/>
  <c r="AL2164" i="1"/>
  <c r="V2164" i="1"/>
  <c r="R2164" i="1"/>
  <c r="AL2163" i="1"/>
  <c r="AE2163" i="1"/>
  <c r="AC2163" i="1"/>
  <c r="V2163" i="1"/>
  <c r="R2163" i="1"/>
  <c r="AL2162" i="1"/>
  <c r="AE2162" i="1"/>
  <c r="AC2162" i="1"/>
  <c r="V2162" i="1"/>
  <c r="R2162" i="1"/>
  <c r="AL2161" i="1"/>
  <c r="V2161" i="1"/>
  <c r="R2161" i="1"/>
  <c r="AL2160" i="1"/>
  <c r="V2160" i="1"/>
  <c r="R2160" i="1"/>
  <c r="AL2159" i="1"/>
  <c r="AE2159" i="1"/>
  <c r="AC2159" i="1"/>
  <c r="V2159" i="1"/>
  <c r="R2159" i="1"/>
  <c r="AL2158" i="1"/>
  <c r="AE2158" i="1"/>
  <c r="V2158" i="1"/>
  <c r="R2158" i="1"/>
  <c r="AL2157" i="1"/>
  <c r="AE2157" i="1"/>
  <c r="AC2157" i="1"/>
  <c r="AB2157" i="1"/>
  <c r="V2157" i="1"/>
  <c r="R2157" i="1"/>
  <c r="AL2156" i="1"/>
  <c r="AC2156" i="1"/>
  <c r="AB2156" i="1"/>
  <c r="V2156" i="1"/>
  <c r="R2156" i="1"/>
  <c r="AL2155" i="1"/>
  <c r="AE2155" i="1"/>
  <c r="AL2154" i="1"/>
  <c r="AE2154" i="1"/>
  <c r="AC2154" i="1"/>
  <c r="V2154" i="1"/>
  <c r="R2154" i="1"/>
  <c r="AL2153" i="1"/>
  <c r="AE2153" i="1"/>
  <c r="AC2153" i="1"/>
  <c r="AL2152" i="1"/>
  <c r="AC2152" i="1"/>
  <c r="AB2152" i="1"/>
  <c r="V2152" i="1"/>
  <c r="R2152" i="1"/>
  <c r="AL2151" i="1"/>
  <c r="AC2151" i="1"/>
  <c r="AB2151" i="1"/>
  <c r="V2151" i="1"/>
  <c r="R2151" i="1"/>
  <c r="AL2150" i="1"/>
  <c r="AE2150" i="1"/>
  <c r="AL2149" i="1"/>
  <c r="AE2149" i="1"/>
  <c r="AB2149" i="1"/>
  <c r="V2149" i="1"/>
  <c r="R2149" i="1"/>
  <c r="AL2148" i="1"/>
  <c r="AC2148" i="1"/>
  <c r="AB2148" i="1"/>
  <c r="V2148" i="1"/>
  <c r="R2148" i="1"/>
  <c r="AL2147" i="1"/>
  <c r="AE2147" i="1"/>
  <c r="AC2147" i="1"/>
  <c r="V2147" i="1"/>
  <c r="R2147" i="1"/>
  <c r="AL2146" i="1"/>
  <c r="AC2146" i="1"/>
  <c r="AB2146" i="1"/>
  <c r="V2146" i="1"/>
  <c r="R2146" i="1"/>
  <c r="AL2145" i="1"/>
  <c r="AL2144" i="1"/>
  <c r="AL2143" i="1"/>
  <c r="AL2142" i="1"/>
  <c r="AL2141" i="1"/>
  <c r="AL2140" i="1"/>
  <c r="AC2140" i="1"/>
  <c r="V2140" i="1"/>
  <c r="R2140" i="1"/>
  <c r="AL2139" i="1"/>
  <c r="AC2139" i="1"/>
  <c r="V2139" i="1"/>
  <c r="R2139" i="1"/>
  <c r="AL2138" i="1"/>
  <c r="AC2138" i="1"/>
  <c r="V2138" i="1"/>
  <c r="R2138" i="1"/>
  <c r="AL2137" i="1"/>
  <c r="AC2137" i="1"/>
  <c r="AB2137" i="1"/>
  <c r="V2137" i="1"/>
  <c r="R2137" i="1"/>
  <c r="AL2136" i="1"/>
  <c r="AC2136" i="1"/>
  <c r="AB2136" i="1"/>
  <c r="V2136" i="1"/>
  <c r="R2136" i="1"/>
  <c r="AL2135" i="1"/>
  <c r="AC2135" i="1"/>
  <c r="V2135" i="1"/>
  <c r="R2135" i="1"/>
  <c r="AL2134" i="1"/>
  <c r="AC2134" i="1"/>
  <c r="AB2134" i="1"/>
  <c r="V2134" i="1"/>
  <c r="R2134" i="1"/>
  <c r="AL2133" i="1"/>
  <c r="AC2133" i="1"/>
  <c r="AB2133" i="1"/>
  <c r="V2133" i="1"/>
  <c r="R2133" i="1"/>
  <c r="AL2132" i="1"/>
  <c r="AC2132" i="1"/>
  <c r="V2132" i="1"/>
  <c r="R2132" i="1"/>
  <c r="AL2131" i="1"/>
  <c r="AC2131" i="1"/>
  <c r="AB2131" i="1"/>
  <c r="V2131" i="1"/>
  <c r="R2131" i="1"/>
  <c r="AL2130" i="1"/>
  <c r="AE2130" i="1"/>
  <c r="AC2130" i="1"/>
  <c r="V2130" i="1"/>
  <c r="R2130" i="1"/>
  <c r="AL2129" i="1"/>
  <c r="AE2129" i="1"/>
  <c r="AC2129" i="1"/>
  <c r="V2129" i="1"/>
  <c r="R2129" i="1"/>
  <c r="AL2128" i="1"/>
  <c r="AC2128" i="1"/>
  <c r="AB2128" i="1"/>
  <c r="V2128" i="1"/>
  <c r="R2128" i="1"/>
  <c r="AL2127" i="1"/>
  <c r="AL2126" i="1"/>
  <c r="AL2125" i="1"/>
  <c r="AC2125" i="1"/>
  <c r="AB2125" i="1"/>
  <c r="V2125" i="1"/>
  <c r="R2125" i="1"/>
  <c r="AL2124" i="1"/>
  <c r="AC2124" i="1"/>
  <c r="AB2124" i="1"/>
  <c r="V2124" i="1"/>
  <c r="R2124" i="1"/>
  <c r="AL2123" i="1"/>
  <c r="AC2123" i="1"/>
  <c r="V2123" i="1"/>
  <c r="R2123" i="1"/>
  <c r="AL2122" i="1"/>
  <c r="AC2122" i="1"/>
  <c r="V2122" i="1"/>
  <c r="R2122" i="1"/>
  <c r="AL2121" i="1"/>
  <c r="AL2120" i="1"/>
  <c r="AL2119" i="1"/>
  <c r="AC2119" i="1"/>
  <c r="AB2119" i="1"/>
  <c r="V2119" i="1"/>
  <c r="R2119" i="1"/>
  <c r="AL2118" i="1"/>
  <c r="AL2117" i="1"/>
  <c r="AL2116" i="1"/>
  <c r="AL2115" i="1"/>
  <c r="AC2115" i="1"/>
  <c r="AL2114" i="1"/>
  <c r="AC2114" i="1"/>
  <c r="AB2114" i="1"/>
  <c r="V2114" i="1"/>
  <c r="R2114" i="1"/>
  <c r="AL2113" i="1"/>
  <c r="AC2113" i="1"/>
  <c r="AB2113" i="1"/>
  <c r="V2113" i="1"/>
  <c r="R2113" i="1"/>
  <c r="AL2112" i="1"/>
  <c r="AE2112" i="1"/>
  <c r="AC2112" i="1"/>
  <c r="R2112" i="1"/>
  <c r="AL2111" i="1"/>
  <c r="AE2111" i="1"/>
  <c r="AC2111" i="1"/>
  <c r="R2111" i="1"/>
  <c r="AL2110" i="1"/>
  <c r="AC2110" i="1"/>
  <c r="V2110" i="1"/>
  <c r="R2110" i="1"/>
  <c r="AL2109" i="1"/>
  <c r="AL2108" i="1"/>
  <c r="AC2108" i="1"/>
  <c r="R2108" i="1"/>
  <c r="AL2107" i="1"/>
  <c r="AC2107" i="1"/>
  <c r="AB2107" i="1"/>
  <c r="AL2106" i="1"/>
  <c r="AC2106" i="1"/>
  <c r="AB2106" i="1"/>
  <c r="V2106" i="1"/>
  <c r="R2106" i="1"/>
  <c r="AL2105" i="1"/>
  <c r="AL2104" i="1"/>
  <c r="AL2103" i="1"/>
  <c r="AC2103" i="1"/>
  <c r="V2103" i="1"/>
  <c r="R2103" i="1"/>
  <c r="AL2102" i="1"/>
  <c r="AC2102" i="1"/>
  <c r="V2102" i="1"/>
  <c r="R2102" i="1"/>
  <c r="AL2101" i="1"/>
  <c r="AC2101" i="1"/>
  <c r="AB2101" i="1"/>
  <c r="V2101" i="1"/>
  <c r="R2101" i="1"/>
  <c r="AL2100" i="1"/>
  <c r="AC2100" i="1"/>
  <c r="V2100" i="1"/>
  <c r="R2100" i="1"/>
  <c r="AL2099" i="1"/>
  <c r="AC2099" i="1"/>
  <c r="AB2099" i="1"/>
  <c r="V2099" i="1"/>
  <c r="R2099" i="1"/>
  <c r="AL2098" i="1"/>
  <c r="AL2097" i="1"/>
  <c r="AL2096" i="1"/>
  <c r="AL2095" i="1"/>
  <c r="AL2094" i="1"/>
  <c r="AC2094" i="1"/>
  <c r="AB2094" i="1"/>
  <c r="V2094" i="1"/>
  <c r="R2094" i="1"/>
  <c r="AC1659" i="1"/>
  <c r="AB1659" i="1"/>
  <c r="V1659" i="1"/>
  <c r="R1659" i="1"/>
  <c r="AC2073" i="1" l="1"/>
  <c r="AB2073" i="1"/>
  <c r="V2073" i="1"/>
  <c r="R2073" i="1"/>
  <c r="AL2092" i="1" l="1"/>
  <c r="AC2092" i="1"/>
  <c r="AB2092" i="1"/>
  <c r="V2092" i="1"/>
  <c r="R2092" i="1"/>
  <c r="AL2091" i="1"/>
  <c r="AE2091" i="1"/>
  <c r="AC2091" i="1"/>
  <c r="AB2091" i="1"/>
  <c r="V2091" i="1"/>
  <c r="R2091" i="1"/>
  <c r="AL2090" i="1"/>
  <c r="AC2090" i="1"/>
  <c r="AB2090" i="1"/>
  <c r="V2090" i="1"/>
  <c r="R2090" i="1"/>
  <c r="AL2089" i="1"/>
  <c r="AC2089" i="1"/>
  <c r="AB2089" i="1"/>
  <c r="V2089" i="1"/>
  <c r="R2089" i="1"/>
  <c r="AL2088" i="1"/>
  <c r="AC2088" i="1"/>
  <c r="AB2088" i="1"/>
  <c r="V2088" i="1"/>
  <c r="R2088" i="1"/>
  <c r="AL2087" i="1"/>
  <c r="AC2087" i="1"/>
  <c r="AB2087" i="1"/>
  <c r="V2087" i="1"/>
  <c r="R2087" i="1"/>
  <c r="AL2086" i="1"/>
  <c r="AC2086" i="1"/>
  <c r="AB2086" i="1"/>
  <c r="V2086" i="1"/>
  <c r="R2086" i="1"/>
  <c r="AL2085" i="1"/>
  <c r="AC2085" i="1"/>
  <c r="AB2085" i="1"/>
  <c r="V2085" i="1"/>
  <c r="R2085" i="1"/>
  <c r="AL2084" i="1"/>
  <c r="AC2084" i="1"/>
  <c r="AB2084" i="1"/>
  <c r="V2084" i="1"/>
  <c r="R2084" i="1"/>
  <c r="AL2083" i="1"/>
  <c r="AC2083" i="1"/>
  <c r="AB2083" i="1"/>
  <c r="V2083" i="1"/>
  <c r="R2083" i="1"/>
  <c r="AL2082" i="1"/>
  <c r="AC2082" i="1"/>
  <c r="AB2082" i="1"/>
  <c r="V2082" i="1"/>
  <c r="R2082" i="1"/>
  <c r="AL2081" i="1"/>
  <c r="AC2081" i="1"/>
  <c r="AB2081" i="1"/>
  <c r="V2081" i="1"/>
  <c r="R2081" i="1"/>
  <c r="AL2080" i="1"/>
  <c r="AC2080" i="1"/>
  <c r="AB2080" i="1"/>
  <c r="V2080" i="1"/>
  <c r="R2080" i="1"/>
  <c r="AL2079" i="1"/>
  <c r="AC2079" i="1"/>
  <c r="AB2079" i="1"/>
  <c r="V2079" i="1"/>
  <c r="R2079" i="1"/>
  <c r="AL2078" i="1"/>
  <c r="AE2078" i="1"/>
  <c r="AC2078" i="1"/>
  <c r="AB2078" i="1"/>
  <c r="R2078" i="1"/>
  <c r="AL2077" i="1"/>
  <c r="AC2077" i="1"/>
  <c r="V2077" i="1"/>
  <c r="R2077" i="1"/>
  <c r="AC2076" i="1"/>
  <c r="AB2076" i="1"/>
  <c r="V2076" i="1"/>
  <c r="R2076" i="1"/>
  <c r="AL2075" i="1"/>
  <c r="AC2075" i="1"/>
  <c r="AB2075" i="1"/>
  <c r="V2075" i="1"/>
  <c r="R2075" i="1"/>
  <c r="AL2074" i="1"/>
  <c r="AC2074" i="1"/>
  <c r="V2074" i="1"/>
  <c r="R2074" i="1"/>
  <c r="AL2073" i="1"/>
  <c r="AL2072" i="1"/>
  <c r="AC2072" i="1"/>
  <c r="AB2072" i="1"/>
  <c r="V2072" i="1"/>
  <c r="R2072" i="1"/>
  <c r="AL2071" i="1"/>
  <c r="AC2071" i="1"/>
  <c r="AB2071" i="1"/>
  <c r="V2071" i="1"/>
  <c r="R2071" i="1"/>
  <c r="AL2070" i="1"/>
  <c r="AC2070" i="1"/>
  <c r="AB2070" i="1"/>
  <c r="V2070" i="1"/>
  <c r="R2070" i="1"/>
  <c r="AL2069" i="1"/>
  <c r="AC2069" i="1"/>
  <c r="AB2069" i="1"/>
  <c r="AL2068" i="1"/>
  <c r="AC2068" i="1"/>
  <c r="AB2068" i="1"/>
  <c r="R2068" i="1"/>
  <c r="AL2067" i="1"/>
  <c r="AC2067" i="1"/>
  <c r="AB2067" i="1"/>
  <c r="AL2066" i="1"/>
  <c r="AC2066" i="1"/>
  <c r="AB2066" i="1"/>
  <c r="R2066" i="1"/>
  <c r="AL2065" i="1"/>
  <c r="AC2065" i="1"/>
  <c r="AB2065" i="1"/>
  <c r="R2065" i="1"/>
  <c r="AL2064" i="1"/>
  <c r="AC2064" i="1"/>
  <c r="AB2064" i="1"/>
  <c r="V2064" i="1"/>
  <c r="R2064" i="1"/>
  <c r="AL2063" i="1"/>
  <c r="AC2063" i="1"/>
  <c r="AB2063" i="1"/>
  <c r="AL2062" i="1"/>
  <c r="AC2062" i="1"/>
  <c r="AB2062" i="1"/>
  <c r="AL2061" i="1"/>
  <c r="AL2060" i="1"/>
  <c r="AC2060" i="1"/>
  <c r="AB2060" i="1"/>
  <c r="AL2059" i="1"/>
  <c r="AC2059" i="1"/>
  <c r="AB2059" i="1"/>
  <c r="AL2058" i="1"/>
  <c r="AC2058" i="1"/>
  <c r="AB2058" i="1"/>
  <c r="AL2057" i="1"/>
  <c r="AC2057" i="1"/>
  <c r="AB2057" i="1"/>
  <c r="AL2056" i="1"/>
  <c r="AL2055" i="1"/>
  <c r="AC2055" i="1"/>
  <c r="R2055" i="1"/>
  <c r="AL2054" i="1"/>
  <c r="AC2054" i="1"/>
  <c r="AB2054" i="1"/>
  <c r="V2054" i="1"/>
  <c r="R2054" i="1"/>
  <c r="AL2053" i="1"/>
  <c r="AB2053" i="1"/>
  <c r="V2053" i="1"/>
  <c r="R2053" i="1"/>
  <c r="AL2052" i="1"/>
  <c r="AC2052" i="1"/>
  <c r="AB2052" i="1"/>
  <c r="V2052" i="1"/>
  <c r="R2052" i="1"/>
  <c r="AL2051" i="1"/>
  <c r="AC2051" i="1"/>
  <c r="AB2051" i="1"/>
  <c r="V2051" i="1"/>
  <c r="R2051" i="1"/>
  <c r="AL2050" i="1"/>
  <c r="AL2049" i="1"/>
  <c r="AC2049" i="1"/>
  <c r="AB2049" i="1"/>
  <c r="AL2048" i="1"/>
  <c r="AE2048" i="1"/>
  <c r="AC2048" i="1"/>
  <c r="R2048" i="1"/>
  <c r="AL2047" i="1"/>
  <c r="AC2047" i="1"/>
  <c r="AB2047" i="1"/>
  <c r="V2047" i="1"/>
  <c r="R2047" i="1"/>
  <c r="AL2046" i="1"/>
  <c r="AL2045" i="1"/>
  <c r="AE2045" i="1"/>
  <c r="AC2045" i="1"/>
  <c r="AB2045" i="1"/>
  <c r="V2045" i="1"/>
  <c r="R2045" i="1"/>
  <c r="AL2044" i="1"/>
  <c r="AC2044" i="1"/>
  <c r="AB2044" i="1"/>
  <c r="V2044" i="1"/>
  <c r="R2044" i="1"/>
  <c r="AL2043" i="1"/>
  <c r="AC2043" i="1"/>
  <c r="V2043" i="1"/>
  <c r="R2043" i="1"/>
  <c r="AL2042" i="1"/>
  <c r="AE2042" i="1"/>
  <c r="R2042" i="1"/>
  <c r="AC1539" i="1" l="1"/>
  <c r="AB1539" i="1"/>
  <c r="V1539" i="1"/>
  <c r="R1539" i="1"/>
  <c r="AC1897" i="1" l="1"/>
  <c r="AB1897" i="1"/>
  <c r="V1897" i="1"/>
  <c r="R1897" i="1"/>
  <c r="V2040" i="1" l="1"/>
  <c r="R2040" i="1"/>
  <c r="AL2038" i="1"/>
  <c r="V2038" i="1"/>
  <c r="R2038" i="1"/>
  <c r="V2037" i="1"/>
  <c r="R2037" i="1"/>
  <c r="AE2036" i="1"/>
  <c r="AE2035" i="1"/>
  <c r="AC2033" i="1"/>
  <c r="V2033" i="1"/>
  <c r="R2033" i="1"/>
  <c r="R2030" i="1"/>
  <c r="R2029" i="1"/>
  <c r="AC2028" i="1"/>
  <c r="V2028" i="1"/>
  <c r="R2028" i="1"/>
  <c r="AL2027" i="1"/>
  <c r="AL2026" i="1"/>
  <c r="V2025" i="1"/>
  <c r="R2025" i="1"/>
  <c r="V2024" i="1"/>
  <c r="R2024" i="1"/>
  <c r="V2023" i="1"/>
  <c r="R2023" i="1"/>
  <c r="V2022" i="1"/>
  <c r="R2022" i="1"/>
  <c r="V2021" i="1"/>
  <c r="R2021" i="1"/>
  <c r="V2020" i="1"/>
  <c r="R2020" i="1"/>
  <c r="V2019" i="1"/>
  <c r="R2019" i="1"/>
  <c r="AL2018" i="1"/>
  <c r="V2018" i="1"/>
  <c r="R2018" i="1"/>
  <c r="AL2017" i="1"/>
  <c r="V2017" i="1"/>
  <c r="R2017" i="1"/>
  <c r="AL2016" i="1"/>
  <c r="V2016" i="1"/>
  <c r="R2016" i="1"/>
  <c r="AL2015" i="1"/>
  <c r="V2015" i="1"/>
  <c r="R2015" i="1"/>
  <c r="AL2014" i="1"/>
  <c r="V2014" i="1"/>
  <c r="R2014" i="1"/>
  <c r="R2013" i="1"/>
  <c r="AC2012" i="1"/>
  <c r="V2012" i="1"/>
  <c r="R2012" i="1"/>
  <c r="AL2010" i="1"/>
  <c r="V2010" i="1"/>
  <c r="R2010" i="1"/>
  <c r="AL2009" i="1"/>
  <c r="V2009" i="1"/>
  <c r="R2009" i="1"/>
  <c r="AL2008" i="1"/>
  <c r="V2008" i="1"/>
  <c r="R2008" i="1"/>
  <c r="AL2007" i="1"/>
  <c r="V2007" i="1"/>
  <c r="R2007" i="1"/>
  <c r="AC2005" i="1" l="1"/>
  <c r="AB2005" i="1"/>
  <c r="V2005" i="1"/>
  <c r="R2005" i="1"/>
  <c r="AC2004" i="1"/>
  <c r="AB2004" i="1"/>
  <c r="V2004" i="1"/>
  <c r="R2004" i="1"/>
  <c r="AC2003" i="1"/>
  <c r="AB2003" i="1"/>
  <c r="V2003" i="1"/>
  <c r="R2003" i="1"/>
  <c r="AE2002" i="1"/>
  <c r="AC2002" i="1"/>
  <c r="AB2002" i="1"/>
  <c r="V2002" i="1"/>
  <c r="R2002" i="1"/>
  <c r="AC2000" i="1"/>
  <c r="AB2000" i="1"/>
  <c r="V2000" i="1"/>
  <c r="R2000" i="1"/>
  <c r="AC1999" i="1"/>
  <c r="AB1999" i="1"/>
  <c r="V1999" i="1"/>
  <c r="R1999" i="1"/>
  <c r="AC1998" i="1"/>
  <c r="AB1998" i="1"/>
  <c r="V1998" i="1"/>
  <c r="R1998" i="1"/>
  <c r="AC1997" i="1"/>
  <c r="AB1997" i="1"/>
  <c r="V1997" i="1"/>
  <c r="R1997" i="1"/>
  <c r="AC1996" i="1"/>
  <c r="AB1996" i="1"/>
  <c r="V1996" i="1"/>
  <c r="R1996" i="1"/>
  <c r="AC1995" i="1"/>
  <c r="AB1995" i="1"/>
  <c r="V1995" i="1"/>
  <c r="R1995" i="1"/>
  <c r="AC1991" i="1"/>
  <c r="AB1991" i="1"/>
  <c r="V1991" i="1"/>
  <c r="R1991" i="1"/>
  <c r="AC1989" i="1"/>
  <c r="AB1989" i="1"/>
  <c r="V1989" i="1"/>
  <c r="R1989" i="1"/>
  <c r="AC1988" i="1"/>
  <c r="AB1988" i="1"/>
  <c r="V1988" i="1"/>
  <c r="R1988" i="1"/>
  <c r="AC1987" i="1"/>
  <c r="AB1987" i="1"/>
  <c r="V1987" i="1"/>
  <c r="R1987" i="1"/>
  <c r="AC1986" i="1"/>
  <c r="AB1986" i="1"/>
  <c r="V1986" i="1"/>
  <c r="R1986" i="1"/>
  <c r="AC1985" i="1"/>
  <c r="V1985" i="1"/>
  <c r="R1985" i="1"/>
  <c r="AC1984" i="1"/>
  <c r="V1984" i="1"/>
  <c r="R1984" i="1"/>
  <c r="AC1983" i="1"/>
  <c r="V1983" i="1"/>
  <c r="R1983" i="1"/>
  <c r="AC1982" i="1"/>
  <c r="V1982" i="1"/>
  <c r="R1982" i="1"/>
  <c r="V1978" i="1"/>
  <c r="R1978" i="1"/>
  <c r="V1977" i="1"/>
  <c r="R1977" i="1"/>
  <c r="V1976" i="1"/>
  <c r="R1976" i="1"/>
  <c r="AE1968" i="1"/>
  <c r="AB1968" i="1"/>
  <c r="V1968" i="1"/>
  <c r="R1968" i="1"/>
  <c r="AC1967" i="1"/>
  <c r="AB1967" i="1"/>
  <c r="V1967" i="1"/>
  <c r="R1967" i="1"/>
  <c r="AL367" i="1" l="1"/>
  <c r="V367" i="1"/>
  <c r="R367" i="1"/>
  <c r="AL1882" i="1" l="1"/>
  <c r="V1882" i="1"/>
  <c r="R1882" i="1"/>
  <c r="AL1961" i="1"/>
  <c r="V1961" i="1"/>
  <c r="R1961" i="1"/>
  <c r="AL1960" i="1"/>
  <c r="V1960" i="1"/>
  <c r="R1960" i="1"/>
  <c r="AL1959" i="1"/>
  <c r="V1959" i="1"/>
  <c r="R1959" i="1"/>
  <c r="AL1958" i="1"/>
  <c r="V1958" i="1"/>
  <c r="R1958" i="1"/>
  <c r="AC1956" i="1"/>
  <c r="V1956" i="1"/>
  <c r="R1956" i="1"/>
  <c r="AC1955" i="1"/>
  <c r="AB1955" i="1"/>
  <c r="V1955" i="1"/>
  <c r="R1955" i="1"/>
  <c r="AC1954" i="1"/>
  <c r="AB1954" i="1"/>
  <c r="V1954" i="1"/>
  <c r="R1954" i="1"/>
  <c r="AE1953" i="1"/>
  <c r="AC1952" i="1"/>
  <c r="V1952" i="1"/>
  <c r="R1952" i="1"/>
  <c r="AC1951" i="1"/>
  <c r="V1951" i="1"/>
  <c r="R1951" i="1"/>
  <c r="AE1950" i="1"/>
  <c r="AB1950" i="1"/>
  <c r="V1950" i="1"/>
  <c r="R1950" i="1"/>
  <c r="V1946" i="1"/>
  <c r="R1946" i="1"/>
  <c r="V1945" i="1"/>
  <c r="R1945" i="1"/>
  <c r="AL1933" i="1"/>
  <c r="AC1933" i="1"/>
  <c r="AB1933" i="1"/>
  <c r="V1933" i="1"/>
  <c r="R1933" i="1"/>
  <c r="AL1922" i="1"/>
  <c r="V1920" i="1"/>
  <c r="R1920" i="1"/>
  <c r="V1919" i="1"/>
  <c r="R1919" i="1"/>
  <c r="V1909" i="1"/>
  <c r="R1909" i="1"/>
  <c r="V1908" i="1"/>
  <c r="R1908" i="1"/>
  <c r="V1903" i="1"/>
  <c r="R1903" i="1"/>
  <c r="V1902" i="1"/>
  <c r="R1902" i="1"/>
  <c r="AL1901" i="1"/>
  <c r="AC1901" i="1"/>
  <c r="AB1901" i="1"/>
  <c r="V1901" i="1"/>
  <c r="R1901" i="1"/>
  <c r="V1899" i="1"/>
  <c r="R1899" i="1"/>
  <c r="V1898" i="1"/>
  <c r="R1898" i="1"/>
  <c r="AL1892" i="1"/>
  <c r="AC1892" i="1"/>
  <c r="AB1892" i="1"/>
  <c r="V1892" i="1"/>
  <c r="R1892" i="1"/>
  <c r="AL1883" i="1"/>
  <c r="AB1883" i="1"/>
  <c r="V1883" i="1"/>
  <c r="R1883" i="1"/>
  <c r="AL1881" i="1"/>
  <c r="AB1881" i="1"/>
  <c r="V1881" i="1"/>
  <c r="R1881" i="1"/>
  <c r="AL1879" i="1"/>
  <c r="AC1879" i="1"/>
  <c r="AB1879" i="1"/>
  <c r="V1879" i="1"/>
  <c r="R1879" i="1"/>
  <c r="AL1878" i="1"/>
  <c r="AB1878" i="1"/>
  <c r="V1878" i="1"/>
  <c r="R1878" i="1"/>
  <c r="AL1877" i="1"/>
  <c r="AB1877" i="1"/>
  <c r="V1877" i="1"/>
  <c r="R1877" i="1"/>
  <c r="AE1872" i="1"/>
  <c r="AC1872" i="1"/>
  <c r="AB1872" i="1"/>
  <c r="V1872" i="1"/>
  <c r="R1872" i="1"/>
  <c r="AC1870" i="1"/>
  <c r="AB1870" i="1"/>
  <c r="V1870" i="1"/>
  <c r="R1870" i="1"/>
  <c r="AC1869" i="1"/>
  <c r="AB1869" i="1"/>
  <c r="V1869" i="1"/>
  <c r="R1869" i="1"/>
  <c r="AC1863" i="1"/>
  <c r="V1863" i="1"/>
  <c r="R1863" i="1"/>
  <c r="AC1859" i="1"/>
  <c r="AB1859" i="1"/>
  <c r="V1859" i="1"/>
  <c r="R1859" i="1"/>
  <c r="AC1850" i="1"/>
  <c r="V1850" i="1"/>
  <c r="R1850" i="1"/>
  <c r="AC1848" i="1"/>
  <c r="V1848" i="1"/>
  <c r="R1848" i="1"/>
  <c r="AC1846" i="1"/>
  <c r="V1846" i="1"/>
  <c r="R1846" i="1"/>
  <c r="AL1844" i="1"/>
  <c r="AE1844" i="1"/>
  <c r="AC1844" i="1"/>
  <c r="AB1844" i="1"/>
  <c r="V1844" i="1"/>
  <c r="R1844" i="1"/>
  <c r="AC1843" i="1"/>
  <c r="AB1843" i="1"/>
  <c r="V1843" i="1"/>
  <c r="R1843" i="1"/>
  <c r="AC1842" i="1"/>
  <c r="AB1842" i="1"/>
  <c r="V1842" i="1"/>
  <c r="R1842" i="1"/>
  <c r="AC1841" i="1"/>
  <c r="AB1841" i="1"/>
  <c r="V1841" i="1"/>
  <c r="R1841" i="1"/>
  <c r="AC1830" i="1"/>
  <c r="AB1830" i="1"/>
  <c r="V1830" i="1"/>
  <c r="R1830" i="1"/>
  <c r="AL1829" i="1"/>
  <c r="AE1829" i="1"/>
  <c r="AC1829" i="1"/>
  <c r="AB1829" i="1"/>
  <c r="V1829" i="1"/>
  <c r="R1829" i="1"/>
  <c r="AC1828" i="1"/>
  <c r="AB1828" i="1"/>
  <c r="V1828" i="1"/>
  <c r="R1828" i="1"/>
  <c r="AC1827" i="1"/>
  <c r="AB1827" i="1"/>
  <c r="V1827" i="1"/>
  <c r="R1827" i="1"/>
  <c r="AC1826" i="1"/>
  <c r="AB1826" i="1"/>
  <c r="V1826" i="1"/>
  <c r="R1826" i="1"/>
  <c r="AC1825" i="1"/>
  <c r="AB1825" i="1"/>
  <c r="V1825" i="1"/>
  <c r="R1825" i="1"/>
  <c r="AC1824" i="1"/>
  <c r="AB1824" i="1"/>
  <c r="V1824" i="1"/>
  <c r="R1824" i="1"/>
  <c r="AC1823" i="1"/>
  <c r="AB1823" i="1"/>
  <c r="V1823" i="1"/>
  <c r="R1823" i="1"/>
  <c r="AC1822" i="1"/>
  <c r="AB1822" i="1"/>
  <c r="V1822" i="1"/>
  <c r="R1822" i="1"/>
  <c r="AC1821" i="1"/>
  <c r="AB1821" i="1"/>
  <c r="V1821" i="1"/>
  <c r="R1821" i="1"/>
  <c r="AC1819" i="1"/>
  <c r="AB1819" i="1"/>
  <c r="V1819" i="1"/>
  <c r="R1819" i="1"/>
  <c r="AC1818" i="1"/>
  <c r="AB1818" i="1"/>
  <c r="V1818" i="1"/>
  <c r="R1818" i="1"/>
  <c r="AC1817" i="1"/>
  <c r="AB1817" i="1"/>
  <c r="V1817" i="1"/>
  <c r="R1817" i="1"/>
  <c r="AE1816" i="1"/>
  <c r="AC1816" i="1"/>
  <c r="AB1816" i="1"/>
  <c r="V1816" i="1"/>
  <c r="R1816" i="1"/>
  <c r="AE1815" i="1"/>
  <c r="AC1815" i="1"/>
  <c r="AB1815" i="1"/>
  <c r="V1815" i="1"/>
  <c r="R1815" i="1"/>
  <c r="AE1814" i="1"/>
  <c r="AC1814" i="1"/>
  <c r="AB1814" i="1"/>
  <c r="V1814" i="1"/>
  <c r="R1814" i="1"/>
  <c r="AB1813" i="1"/>
  <c r="V1813" i="1"/>
  <c r="R1813" i="1"/>
  <c r="AE1812" i="1"/>
  <c r="AC1812" i="1"/>
  <c r="AB1812" i="1"/>
  <c r="V1812" i="1"/>
  <c r="R1812" i="1"/>
  <c r="AE1811" i="1"/>
  <c r="AC1811" i="1"/>
  <c r="AB1811" i="1"/>
  <c r="V1811" i="1"/>
  <c r="R1811" i="1"/>
  <c r="AE1810" i="1"/>
  <c r="AC1810" i="1"/>
  <c r="AB1810" i="1"/>
  <c r="V1810" i="1"/>
  <c r="R1810" i="1"/>
  <c r="AE1809" i="1"/>
  <c r="AC1809" i="1"/>
  <c r="AB1809" i="1"/>
  <c r="V1809" i="1"/>
  <c r="R1809" i="1"/>
  <c r="AE1808" i="1"/>
  <c r="AC1808" i="1"/>
  <c r="AB1808" i="1"/>
  <c r="V1808" i="1"/>
  <c r="R1808" i="1"/>
  <c r="AE1807" i="1"/>
  <c r="AC1807" i="1"/>
  <c r="AB1807" i="1"/>
  <c r="V1807" i="1"/>
  <c r="R1807" i="1"/>
  <c r="AL1805" i="1"/>
  <c r="AE1805" i="1"/>
  <c r="AC1805" i="1"/>
  <c r="AB1805" i="1"/>
  <c r="V1805" i="1"/>
  <c r="R1805" i="1"/>
  <c r="AE1804" i="1"/>
  <c r="AC1804" i="1"/>
  <c r="AB1804" i="1"/>
  <c r="V1804" i="1"/>
  <c r="R1804" i="1"/>
  <c r="AL1803" i="1"/>
  <c r="AC1803" i="1"/>
  <c r="AB1803" i="1"/>
  <c r="AL1799" i="1"/>
  <c r="AD1799" i="1"/>
  <c r="R1799" i="1"/>
  <c r="AL1798" i="1"/>
  <c r="AC1798" i="1"/>
  <c r="AB1798" i="1"/>
  <c r="R1798" i="1"/>
  <c r="AL1797" i="1"/>
  <c r="AB1797" i="1"/>
  <c r="R1797" i="1"/>
  <c r="AL1796" i="1"/>
  <c r="AB1796" i="1"/>
  <c r="R1796" i="1"/>
  <c r="AC1795" i="1"/>
  <c r="AB1795" i="1"/>
  <c r="V1795" i="1"/>
  <c r="R1795" i="1"/>
  <c r="AL1794" i="1"/>
  <c r="V1794" i="1"/>
  <c r="R1794" i="1"/>
  <c r="AC1793" i="1"/>
  <c r="AB1793" i="1"/>
  <c r="V1793" i="1"/>
  <c r="R1793" i="1"/>
  <c r="AC1792" i="1"/>
  <c r="AB1792" i="1"/>
  <c r="V1792" i="1"/>
  <c r="R1792" i="1"/>
  <c r="AC1791" i="1"/>
  <c r="AB1791" i="1"/>
  <c r="V1791" i="1"/>
  <c r="R1791" i="1"/>
  <c r="AC1790" i="1"/>
  <c r="AB1790" i="1"/>
  <c r="V1790" i="1"/>
  <c r="R1790" i="1"/>
  <c r="AC1789" i="1"/>
  <c r="AB1789" i="1"/>
  <c r="V1789" i="1"/>
  <c r="R1789" i="1"/>
  <c r="AC1788" i="1"/>
  <c r="AB1788" i="1"/>
  <c r="V1788" i="1"/>
  <c r="R1788" i="1"/>
  <c r="AC1787" i="1"/>
  <c r="AB1787" i="1"/>
  <c r="V1787" i="1"/>
  <c r="R1787" i="1"/>
  <c r="AL1786" i="1"/>
  <c r="V1786" i="1"/>
  <c r="R1786" i="1"/>
  <c r="AE1785" i="1"/>
  <c r="AC1785" i="1"/>
  <c r="V1785" i="1"/>
  <c r="R1785" i="1"/>
  <c r="AE1784" i="1"/>
  <c r="AC1784" i="1"/>
  <c r="V1784" i="1"/>
  <c r="R1784" i="1"/>
  <c r="AC1783" i="1"/>
  <c r="AB1783" i="1"/>
  <c r="V1783" i="1"/>
  <c r="R1783" i="1"/>
  <c r="AC1782" i="1"/>
  <c r="AB1782" i="1"/>
  <c r="V1782" i="1"/>
  <c r="R1782" i="1"/>
  <c r="AC1781" i="1"/>
  <c r="AB1781" i="1"/>
  <c r="V1781" i="1"/>
  <c r="R1781" i="1"/>
  <c r="AC1780" i="1"/>
  <c r="AB1780" i="1"/>
  <c r="V1780" i="1"/>
  <c r="R1780" i="1"/>
  <c r="AC1779" i="1"/>
  <c r="AB1779" i="1"/>
  <c r="V1779" i="1"/>
  <c r="R1779" i="1"/>
  <c r="AC1778" i="1"/>
  <c r="AB1778" i="1"/>
  <c r="V1778" i="1"/>
  <c r="R1778" i="1"/>
  <c r="AC1777" i="1"/>
  <c r="AB1777" i="1"/>
  <c r="V1777" i="1"/>
  <c r="R1777" i="1"/>
  <c r="AC1776" i="1"/>
  <c r="AB1776" i="1"/>
  <c r="V1776" i="1"/>
  <c r="R1776" i="1"/>
  <c r="AC1775" i="1"/>
  <c r="AB1775" i="1"/>
  <c r="V1775" i="1"/>
  <c r="R1775" i="1"/>
  <c r="AB1774" i="1"/>
  <c r="V1774" i="1"/>
  <c r="R1774" i="1"/>
  <c r="AC1773" i="1"/>
  <c r="AB1773" i="1"/>
  <c r="V1773" i="1"/>
  <c r="R1773" i="1"/>
  <c r="AC1772" i="1"/>
  <c r="AB1772" i="1"/>
  <c r="V1772" i="1"/>
  <c r="R1772" i="1"/>
  <c r="AL1771" i="1"/>
  <c r="V1771" i="1"/>
  <c r="R1771" i="1"/>
  <c r="AE1770" i="1"/>
  <c r="AC1770" i="1"/>
  <c r="AB1770" i="1"/>
  <c r="V1770" i="1"/>
  <c r="R1770" i="1"/>
  <c r="AE1769" i="1"/>
  <c r="AC1769" i="1"/>
  <c r="AB1769" i="1"/>
  <c r="V1769" i="1"/>
  <c r="R1769" i="1"/>
  <c r="AC1768" i="1"/>
  <c r="AB1768" i="1"/>
  <c r="V1768" i="1"/>
  <c r="R1768" i="1"/>
  <c r="AL1767" i="1"/>
  <c r="AC1767" i="1"/>
  <c r="AB1767" i="1"/>
  <c r="V1767" i="1"/>
  <c r="R1767" i="1"/>
  <c r="AL1766" i="1"/>
  <c r="AC1766" i="1"/>
  <c r="AB1766" i="1"/>
  <c r="V1766" i="1"/>
  <c r="R1766" i="1"/>
  <c r="AL1765" i="1"/>
  <c r="AC1765" i="1"/>
  <c r="AB1765" i="1"/>
  <c r="V1765" i="1"/>
  <c r="R1765" i="1"/>
  <c r="V1764" i="1"/>
  <c r="R1764" i="1"/>
  <c r="AL1762" i="1"/>
  <c r="AC1762" i="1"/>
  <c r="AB1762" i="1"/>
  <c r="V1762" i="1"/>
  <c r="R1762" i="1"/>
  <c r="AC1761" i="1"/>
  <c r="AB1761" i="1"/>
  <c r="V1761" i="1"/>
  <c r="AL1760" i="1"/>
  <c r="AC1760" i="1"/>
  <c r="AB1760" i="1"/>
  <c r="V1760" i="1"/>
  <c r="R1760" i="1"/>
  <c r="AL1759" i="1"/>
  <c r="AC1759" i="1"/>
  <c r="AB1759" i="1"/>
  <c r="V1759" i="1"/>
  <c r="R1759" i="1"/>
  <c r="AL1758" i="1"/>
  <c r="AC1758" i="1"/>
  <c r="AB1758" i="1"/>
  <c r="V1758" i="1"/>
  <c r="R1758" i="1"/>
  <c r="AL1757" i="1"/>
  <c r="AC1757" i="1"/>
  <c r="AB1757" i="1"/>
  <c r="V1757" i="1"/>
  <c r="R1757" i="1"/>
  <c r="AL1756" i="1"/>
  <c r="AC1756" i="1"/>
  <c r="AB1756" i="1"/>
  <c r="V1756" i="1"/>
  <c r="R1756" i="1"/>
  <c r="AL1755" i="1"/>
  <c r="AC1755" i="1"/>
  <c r="AB1755" i="1"/>
  <c r="V1755" i="1"/>
  <c r="R1755" i="1"/>
  <c r="AC1754" i="1"/>
  <c r="AB1754" i="1"/>
  <c r="V1754" i="1"/>
  <c r="R1754" i="1"/>
  <c r="AB1753" i="1"/>
  <c r="V1753" i="1"/>
  <c r="R1753" i="1"/>
  <c r="AC1752" i="1"/>
  <c r="AB1752" i="1"/>
  <c r="V1752" i="1"/>
  <c r="R1752" i="1"/>
  <c r="AC1751" i="1"/>
  <c r="AB1751" i="1"/>
  <c r="V1751" i="1"/>
  <c r="R1751" i="1"/>
  <c r="AC1750" i="1"/>
  <c r="AB1750" i="1"/>
  <c r="V1750" i="1"/>
  <c r="R1750" i="1"/>
  <c r="AC1749" i="1"/>
  <c r="AB1749" i="1"/>
  <c r="V1749" i="1"/>
  <c r="R1749" i="1"/>
  <c r="AL1748" i="1"/>
  <c r="AC1748" i="1"/>
  <c r="AB1748" i="1"/>
  <c r="V1748" i="1"/>
  <c r="R1748" i="1"/>
  <c r="AL1747" i="1"/>
  <c r="AC1747" i="1"/>
  <c r="AB1747" i="1"/>
  <c r="V1747" i="1"/>
  <c r="R1747" i="1"/>
  <c r="AL1746" i="1"/>
  <c r="AC1746" i="1"/>
  <c r="AB1746" i="1"/>
  <c r="V1746" i="1"/>
  <c r="R1746" i="1"/>
  <c r="AC1745" i="1"/>
  <c r="AB1745" i="1"/>
  <c r="V1745" i="1"/>
  <c r="R1745" i="1"/>
  <c r="AL1744" i="1"/>
  <c r="AC1744" i="1"/>
  <c r="AB1744" i="1"/>
  <c r="V1744" i="1"/>
  <c r="R1744" i="1"/>
  <c r="AC1743" i="1"/>
  <c r="AB1743" i="1"/>
  <c r="V1743" i="1"/>
  <c r="R1743" i="1"/>
  <c r="AL1742" i="1"/>
  <c r="AD1742" i="1"/>
  <c r="AC1742" i="1"/>
  <c r="AB1742" i="1"/>
  <c r="V1742" i="1"/>
  <c r="R1742" i="1"/>
  <c r="AL1740" i="1"/>
  <c r="AD1740" i="1"/>
  <c r="AC1740" i="1"/>
  <c r="AB1740" i="1"/>
  <c r="V1740" i="1"/>
  <c r="R1740" i="1"/>
  <c r="AC1738" i="1"/>
  <c r="AB1738" i="1"/>
  <c r="V1738" i="1"/>
  <c r="R1738" i="1"/>
  <c r="AC1737" i="1"/>
  <c r="AB1737" i="1"/>
  <c r="V1737" i="1"/>
  <c r="R1737" i="1"/>
  <c r="AL1736" i="1"/>
  <c r="AD1736" i="1"/>
  <c r="AC1736" i="1"/>
  <c r="AB1736" i="1"/>
  <c r="V1736" i="1"/>
  <c r="R1736" i="1"/>
  <c r="AL1735" i="1"/>
  <c r="AD1735" i="1"/>
  <c r="AC1735" i="1"/>
  <c r="AB1735" i="1"/>
  <c r="V1735" i="1"/>
  <c r="R1735" i="1"/>
  <c r="AL1734" i="1"/>
  <c r="AD1734" i="1"/>
  <c r="AC1734" i="1"/>
  <c r="AB1734" i="1"/>
  <c r="V1734" i="1"/>
  <c r="R1734" i="1"/>
  <c r="AL1733" i="1"/>
  <c r="AD1733" i="1"/>
  <c r="AC1733" i="1"/>
  <c r="AB1733" i="1"/>
  <c r="V1733" i="1"/>
  <c r="R1733" i="1"/>
  <c r="AL1732" i="1"/>
  <c r="AD1732" i="1"/>
  <c r="AC1732" i="1"/>
  <c r="AB1732" i="1"/>
  <c r="V1732" i="1"/>
  <c r="R1732" i="1"/>
  <c r="AL1731" i="1"/>
  <c r="AC1731" i="1"/>
  <c r="AB1731" i="1"/>
  <c r="V1731" i="1"/>
  <c r="R1731" i="1"/>
  <c r="AC1730" i="1"/>
  <c r="AB1730" i="1"/>
  <c r="V1730" i="1"/>
  <c r="R1730" i="1"/>
  <c r="AC1728" i="1"/>
  <c r="AB1728" i="1"/>
  <c r="V1728" i="1"/>
  <c r="R1728" i="1"/>
  <c r="AC1727" i="1"/>
  <c r="AB1727" i="1"/>
  <c r="V1727" i="1"/>
  <c r="R1727" i="1"/>
  <c r="AC1726" i="1"/>
  <c r="AB1726" i="1"/>
  <c r="V1726" i="1"/>
  <c r="R1726" i="1"/>
  <c r="AC1725" i="1"/>
  <c r="AB1725" i="1"/>
  <c r="V1725" i="1"/>
  <c r="R1725" i="1"/>
  <c r="AC1724" i="1"/>
  <c r="AB1724" i="1"/>
  <c r="V1724" i="1"/>
  <c r="R1724" i="1"/>
  <c r="AC1723" i="1"/>
  <c r="AB1723" i="1"/>
  <c r="V1723" i="1"/>
  <c r="R1723" i="1"/>
  <c r="AC1722" i="1"/>
  <c r="AB1722" i="1"/>
  <c r="V1722" i="1"/>
  <c r="R1722" i="1"/>
  <c r="AC1721" i="1"/>
  <c r="AB1721" i="1"/>
  <c r="V1721" i="1"/>
  <c r="R1721" i="1"/>
  <c r="AC1720" i="1"/>
  <c r="AB1720" i="1"/>
  <c r="V1720" i="1"/>
  <c r="R1720" i="1"/>
  <c r="AC1719" i="1"/>
  <c r="AB1719" i="1"/>
  <c r="V1719" i="1"/>
  <c r="R1719" i="1"/>
  <c r="AC1718" i="1"/>
  <c r="AB1718" i="1"/>
  <c r="V1718" i="1"/>
  <c r="R1718" i="1"/>
  <c r="AC1717" i="1"/>
  <c r="AB1717" i="1"/>
  <c r="V1717" i="1"/>
  <c r="R1717" i="1"/>
  <c r="AC1716" i="1"/>
  <c r="AB1716" i="1"/>
  <c r="V1716" i="1"/>
  <c r="R1716" i="1"/>
  <c r="AC1715" i="1"/>
  <c r="AB1715" i="1"/>
  <c r="V1715" i="1"/>
  <c r="R1715" i="1"/>
  <c r="AL1714" i="1"/>
  <c r="AC1714" i="1"/>
  <c r="AB1714" i="1"/>
  <c r="V1714" i="1"/>
  <c r="R1714" i="1"/>
  <c r="AC1713" i="1"/>
  <c r="AB1713" i="1"/>
  <c r="V1713" i="1"/>
  <c r="R1713" i="1"/>
  <c r="AC1712" i="1"/>
  <c r="AB1712" i="1"/>
  <c r="V1712" i="1"/>
  <c r="R1712" i="1"/>
  <c r="AB1711" i="1"/>
  <c r="V1711" i="1"/>
  <c r="R1711" i="1"/>
  <c r="AB1710" i="1"/>
  <c r="V1710" i="1"/>
  <c r="R1710" i="1"/>
  <c r="AC1709" i="1"/>
  <c r="AB1709" i="1"/>
  <c r="V1709" i="1"/>
  <c r="R1709" i="1"/>
  <c r="AC1708" i="1"/>
  <c r="AB1708" i="1"/>
  <c r="V1708" i="1"/>
  <c r="R1708" i="1"/>
  <c r="AC1707" i="1"/>
  <c r="AB1707" i="1"/>
  <c r="V1707" i="1"/>
  <c r="R1707" i="1"/>
  <c r="AC1706" i="1"/>
  <c r="AB1706" i="1"/>
  <c r="AC1705" i="1"/>
  <c r="AB1705" i="1"/>
  <c r="V1705" i="1"/>
  <c r="R1705" i="1"/>
  <c r="AC1704" i="1"/>
  <c r="AB1704" i="1"/>
  <c r="V1704" i="1"/>
  <c r="R1704" i="1"/>
  <c r="AC1703" i="1"/>
  <c r="AB1703" i="1"/>
  <c r="V1703" i="1"/>
  <c r="R1703" i="1"/>
  <c r="AC1702" i="1"/>
  <c r="AB1702" i="1"/>
  <c r="V1702" i="1"/>
  <c r="R1702" i="1"/>
  <c r="AC1701" i="1"/>
  <c r="AB1701" i="1"/>
  <c r="V1701" i="1"/>
  <c r="R1701" i="1"/>
  <c r="AC1700" i="1"/>
  <c r="AB1700" i="1"/>
  <c r="AC1699" i="1"/>
  <c r="AB1699" i="1"/>
  <c r="V1699" i="1"/>
  <c r="R1699" i="1"/>
  <c r="AD1698" i="1"/>
  <c r="AC1698" i="1"/>
  <c r="AB1698" i="1"/>
  <c r="V1698" i="1"/>
  <c r="R1698" i="1"/>
  <c r="AC1697" i="1"/>
  <c r="AB1697" i="1"/>
  <c r="AC1696" i="1"/>
  <c r="AB1696" i="1"/>
  <c r="V1696" i="1"/>
  <c r="R1696" i="1"/>
  <c r="AC1695" i="1"/>
  <c r="AB1695" i="1"/>
  <c r="V1695" i="1"/>
  <c r="R1695" i="1"/>
  <c r="AC1694" i="1"/>
  <c r="AB1694" i="1"/>
  <c r="V1694" i="1"/>
  <c r="R1694" i="1"/>
  <c r="AC1693" i="1"/>
  <c r="AB1693" i="1"/>
  <c r="AC1692" i="1"/>
  <c r="AB1692" i="1"/>
  <c r="V1692" i="1"/>
  <c r="R1692" i="1"/>
  <c r="AC1691" i="1"/>
  <c r="V1691" i="1"/>
  <c r="R1691" i="1"/>
  <c r="AC1690" i="1"/>
  <c r="AB1690" i="1"/>
  <c r="AC1689" i="1"/>
  <c r="V1689" i="1"/>
  <c r="R1689" i="1"/>
  <c r="AC1688" i="1"/>
  <c r="AB1688" i="1"/>
  <c r="V1688" i="1"/>
  <c r="R1688" i="1"/>
  <c r="AL1687" i="1"/>
  <c r="AC1687" i="1"/>
  <c r="AB1687" i="1"/>
  <c r="V1687" i="1"/>
  <c r="R1687" i="1"/>
  <c r="AC1686" i="1"/>
  <c r="AB1686" i="1"/>
  <c r="V1686" i="1"/>
  <c r="R1686" i="1"/>
  <c r="AC1685" i="1"/>
  <c r="AB1685" i="1"/>
  <c r="V1685" i="1"/>
  <c r="R1685" i="1"/>
  <c r="AC1684" i="1"/>
  <c r="AB1684" i="1"/>
  <c r="V1684" i="1"/>
  <c r="R1684" i="1"/>
  <c r="AC1683" i="1"/>
  <c r="AB1683" i="1"/>
  <c r="V1683" i="1"/>
  <c r="R1683" i="1"/>
  <c r="AL1682" i="1"/>
  <c r="AC1682" i="1"/>
  <c r="AB1682" i="1"/>
  <c r="V1682" i="1"/>
  <c r="R1682" i="1"/>
  <c r="AL1681" i="1"/>
  <c r="AC1681" i="1"/>
  <c r="AB1681" i="1"/>
  <c r="V1681" i="1"/>
  <c r="R1681" i="1"/>
  <c r="AC1680" i="1"/>
  <c r="AB1680" i="1"/>
  <c r="V1680" i="1"/>
  <c r="R1680" i="1"/>
  <c r="AC1679" i="1"/>
  <c r="AB1679" i="1"/>
  <c r="AC1678" i="1"/>
  <c r="AB1678" i="1"/>
  <c r="V1678" i="1"/>
  <c r="R1678" i="1"/>
  <c r="AC1677" i="1"/>
  <c r="AB1677" i="1"/>
  <c r="V1677" i="1"/>
  <c r="R1677" i="1"/>
  <c r="AL1676" i="1"/>
  <c r="AC1676" i="1"/>
  <c r="AB1676" i="1"/>
  <c r="V1676" i="1"/>
  <c r="R1676" i="1"/>
  <c r="AL1675" i="1"/>
  <c r="AC1675" i="1"/>
  <c r="AB1675" i="1"/>
  <c r="V1675" i="1"/>
  <c r="R1675" i="1"/>
  <c r="AL1674" i="1"/>
  <c r="AC1674" i="1"/>
  <c r="AB1674" i="1"/>
  <c r="V1674" i="1"/>
  <c r="R1674" i="1"/>
  <c r="AL1673" i="1"/>
  <c r="AC1673" i="1"/>
  <c r="AB1673" i="1"/>
  <c r="V1673" i="1"/>
  <c r="R1673" i="1"/>
  <c r="AL1672" i="1"/>
  <c r="AC1672" i="1"/>
  <c r="AB1672" i="1"/>
  <c r="V1672" i="1"/>
  <c r="R1672" i="1"/>
  <c r="AL1671" i="1"/>
  <c r="AC1671" i="1"/>
  <c r="AB1671" i="1"/>
  <c r="V1671" i="1"/>
  <c r="R1671" i="1"/>
  <c r="AC1669" i="1"/>
  <c r="AB1669" i="1"/>
  <c r="V1669" i="1"/>
  <c r="R1669" i="1"/>
  <c r="AL1668" i="1"/>
  <c r="AC1668" i="1"/>
  <c r="AB1668" i="1"/>
  <c r="V1668" i="1"/>
  <c r="R1668" i="1"/>
  <c r="AL1667" i="1"/>
  <c r="AC1667" i="1"/>
  <c r="AB1667" i="1"/>
  <c r="V1667" i="1"/>
  <c r="R1667" i="1"/>
  <c r="AC1666" i="1"/>
  <c r="AB1666" i="1"/>
  <c r="V1666" i="1"/>
  <c r="R1666" i="1"/>
  <c r="AL1665" i="1"/>
  <c r="AC1665" i="1"/>
  <c r="AB1665" i="1"/>
  <c r="V1665" i="1"/>
  <c r="R1665" i="1"/>
  <c r="AC1664" i="1"/>
  <c r="AB1664" i="1"/>
  <c r="V1664" i="1"/>
  <c r="R1664" i="1"/>
  <c r="AC1663" i="1"/>
  <c r="AB1663" i="1"/>
  <c r="V1663" i="1"/>
  <c r="R1663" i="1"/>
  <c r="AC1662" i="1"/>
  <c r="AB1662" i="1"/>
  <c r="V1662" i="1"/>
  <c r="R1662" i="1"/>
  <c r="AL1661" i="1"/>
  <c r="AC1660" i="1"/>
  <c r="AB1660" i="1"/>
  <c r="V1660" i="1"/>
  <c r="R1660" i="1"/>
  <c r="AL1658" i="1"/>
  <c r="AC1658" i="1"/>
  <c r="AB1658" i="1"/>
  <c r="V1658" i="1"/>
  <c r="R1658" i="1"/>
  <c r="AL1657" i="1"/>
  <c r="AC1657" i="1"/>
  <c r="AB1657" i="1"/>
  <c r="V1657" i="1"/>
  <c r="R1657" i="1"/>
  <c r="AL1656" i="1"/>
  <c r="AC1656" i="1"/>
  <c r="AB1656" i="1"/>
  <c r="V1656" i="1"/>
  <c r="R1656" i="1"/>
  <c r="AC1655" i="1"/>
  <c r="AB1655" i="1"/>
  <c r="V1655" i="1"/>
  <c r="R1655" i="1"/>
  <c r="AL1654" i="1"/>
  <c r="AC1654" i="1"/>
  <c r="AB1654" i="1"/>
  <c r="V1654" i="1"/>
  <c r="R1654" i="1"/>
  <c r="AL1653" i="1"/>
  <c r="AE1653" i="1"/>
  <c r="AC1653" i="1"/>
  <c r="AB1653" i="1"/>
  <c r="V1653" i="1"/>
  <c r="R1653" i="1"/>
  <c r="AL1652" i="1"/>
  <c r="AC1652" i="1"/>
  <c r="AB1652" i="1"/>
  <c r="V1652" i="1"/>
  <c r="R1652" i="1"/>
  <c r="AL1651" i="1"/>
  <c r="AE1651" i="1"/>
  <c r="AC1651" i="1"/>
  <c r="AB1651" i="1"/>
  <c r="V1651" i="1"/>
  <c r="R1651" i="1"/>
  <c r="AC1650" i="1"/>
  <c r="AB1650" i="1"/>
  <c r="V1650" i="1"/>
  <c r="R1650" i="1"/>
  <c r="AE1649" i="1"/>
  <c r="AC1649" i="1"/>
  <c r="AB1649" i="1"/>
  <c r="V1649" i="1"/>
  <c r="R1649" i="1"/>
  <c r="AL1648" i="1"/>
  <c r="AC1648" i="1"/>
  <c r="AB1648" i="1"/>
  <c r="V1648" i="1"/>
  <c r="R1648" i="1"/>
  <c r="AE1647" i="1"/>
  <c r="AC1647" i="1"/>
  <c r="AB1647" i="1"/>
  <c r="V1647" i="1"/>
  <c r="R1647" i="1"/>
  <c r="AE1646" i="1"/>
  <c r="AC1646" i="1"/>
  <c r="AB1646" i="1"/>
  <c r="V1646" i="1"/>
  <c r="R1646" i="1"/>
  <c r="AE1645" i="1"/>
  <c r="AC1645" i="1"/>
  <c r="AB1645" i="1"/>
  <c r="V1645" i="1"/>
  <c r="R1645" i="1"/>
  <c r="AE1644" i="1"/>
  <c r="AC1644" i="1"/>
  <c r="AB1644" i="1"/>
  <c r="V1644" i="1"/>
  <c r="R1644" i="1"/>
  <c r="AC1643" i="1"/>
  <c r="AB1643" i="1"/>
  <c r="V1643" i="1"/>
  <c r="R1643" i="1"/>
  <c r="AL1642" i="1"/>
  <c r="AE1642" i="1"/>
  <c r="AC1642" i="1"/>
  <c r="AB1642" i="1"/>
  <c r="R1642" i="1"/>
  <c r="AE1641" i="1"/>
  <c r="AC1641" i="1"/>
  <c r="AB1641" i="1"/>
  <c r="V1641" i="1"/>
  <c r="R1641" i="1"/>
  <c r="AE1640" i="1"/>
  <c r="AC1640" i="1"/>
  <c r="AB1640" i="1"/>
  <c r="V1640" i="1"/>
  <c r="R1640" i="1"/>
  <c r="AC1639" i="1"/>
  <c r="AB1639" i="1"/>
  <c r="V1639" i="1"/>
  <c r="R1639" i="1"/>
  <c r="AE1638" i="1"/>
  <c r="AC1638" i="1"/>
  <c r="AB1638" i="1"/>
  <c r="V1638" i="1"/>
  <c r="R1638" i="1"/>
  <c r="AL1637" i="1"/>
  <c r="AE1637" i="1"/>
  <c r="AC1637" i="1"/>
  <c r="AB1637" i="1"/>
  <c r="V1637" i="1"/>
  <c r="R1637" i="1"/>
  <c r="AE1636" i="1"/>
  <c r="AC1636" i="1"/>
  <c r="AB1636" i="1"/>
  <c r="V1636" i="1"/>
  <c r="R1636" i="1"/>
  <c r="AL1635" i="1"/>
  <c r="AE1635" i="1"/>
  <c r="AC1635" i="1"/>
  <c r="AB1635" i="1"/>
  <c r="V1635" i="1"/>
  <c r="R1635" i="1"/>
  <c r="AE1634" i="1"/>
  <c r="AC1634" i="1"/>
  <c r="AB1634" i="1"/>
  <c r="R1634" i="1"/>
  <c r="AE1633" i="1"/>
  <c r="AC1633" i="1"/>
  <c r="AB1633" i="1"/>
  <c r="V1633" i="1"/>
  <c r="R1633" i="1"/>
  <c r="AE1632" i="1"/>
  <c r="AC1632" i="1"/>
  <c r="AB1632" i="1"/>
  <c r="V1632" i="1"/>
  <c r="R1632" i="1"/>
  <c r="AE1631" i="1"/>
  <c r="AC1631" i="1"/>
  <c r="AB1631" i="1"/>
  <c r="V1631" i="1"/>
  <c r="R1631" i="1"/>
  <c r="AC1630" i="1"/>
  <c r="AB1630" i="1"/>
  <c r="V1630" i="1"/>
  <c r="R1630" i="1"/>
  <c r="AE1629" i="1"/>
  <c r="AC1629" i="1"/>
  <c r="AB1629" i="1"/>
  <c r="V1629" i="1"/>
  <c r="R1629" i="1"/>
  <c r="AE1628" i="1"/>
  <c r="AC1628" i="1"/>
  <c r="AB1628" i="1"/>
  <c r="AC1627" i="1"/>
  <c r="AB1627" i="1"/>
  <c r="V1627" i="1"/>
  <c r="R1627" i="1"/>
  <c r="AL1626" i="1"/>
  <c r="AE1626" i="1"/>
  <c r="AC1626" i="1"/>
  <c r="AB1626" i="1"/>
  <c r="V1626" i="1"/>
  <c r="R1626" i="1"/>
  <c r="AL1625" i="1"/>
  <c r="AE1625" i="1"/>
  <c r="AC1625" i="1"/>
  <c r="AB1625" i="1"/>
  <c r="V1625" i="1"/>
  <c r="R1625" i="1"/>
  <c r="AL1624" i="1"/>
  <c r="AE1624" i="1"/>
  <c r="AC1624" i="1"/>
  <c r="AB1624" i="1"/>
  <c r="V1624" i="1"/>
  <c r="R1624" i="1"/>
  <c r="AL1623" i="1"/>
  <c r="AE1623" i="1"/>
  <c r="AC1623" i="1"/>
  <c r="AB1623" i="1"/>
  <c r="V1623" i="1"/>
  <c r="R1623" i="1"/>
  <c r="AL1622" i="1"/>
  <c r="AE1622" i="1"/>
  <c r="AC1622" i="1"/>
  <c r="AB1622" i="1"/>
  <c r="V1622" i="1"/>
  <c r="R1622" i="1"/>
  <c r="AL1621" i="1"/>
  <c r="AE1621" i="1"/>
  <c r="AC1621" i="1"/>
  <c r="AB1621" i="1"/>
  <c r="V1621" i="1"/>
  <c r="R1621" i="1"/>
  <c r="AL1620" i="1"/>
  <c r="AE1620" i="1"/>
  <c r="AC1620" i="1"/>
  <c r="AB1620" i="1"/>
  <c r="V1620" i="1"/>
  <c r="R1620" i="1"/>
  <c r="AL1618" i="1"/>
  <c r="AE1618" i="1"/>
  <c r="AC1618" i="1"/>
  <c r="AB1618" i="1"/>
  <c r="V1618" i="1"/>
  <c r="R1618" i="1"/>
  <c r="AL1617" i="1"/>
  <c r="V1617" i="1"/>
  <c r="R1617" i="1"/>
  <c r="AE1616" i="1"/>
  <c r="AC1616" i="1"/>
  <c r="AB1616" i="1"/>
  <c r="V1616" i="1"/>
  <c r="R1616" i="1"/>
  <c r="AL1615" i="1"/>
  <c r="AE1615" i="1"/>
  <c r="AC1615" i="1"/>
  <c r="AB1615" i="1"/>
  <c r="R1615" i="1"/>
  <c r="AE1614" i="1"/>
  <c r="AC1614" i="1"/>
  <c r="AB1614" i="1"/>
  <c r="AE1613" i="1"/>
  <c r="AC1613" i="1"/>
  <c r="AB1613" i="1"/>
  <c r="V1613" i="1"/>
  <c r="R1613" i="1"/>
  <c r="AL1612" i="1"/>
  <c r="AE1612" i="1"/>
  <c r="AC1612" i="1"/>
  <c r="AB1612" i="1"/>
  <c r="V1612" i="1"/>
  <c r="R1612" i="1"/>
  <c r="AL1611" i="1"/>
  <c r="AE1611" i="1"/>
  <c r="AC1611" i="1"/>
  <c r="AB1611" i="1"/>
  <c r="R1611" i="1"/>
  <c r="AE1610" i="1"/>
  <c r="AE1609" i="1"/>
  <c r="AC1609" i="1"/>
  <c r="V1609" i="1"/>
  <c r="R1609" i="1"/>
  <c r="AL1608" i="1"/>
  <c r="AE1608" i="1"/>
  <c r="AC1608" i="1"/>
  <c r="AB1608" i="1"/>
  <c r="V1608" i="1"/>
  <c r="R1608" i="1"/>
  <c r="AL1607" i="1"/>
  <c r="AC1607" i="1"/>
  <c r="AB1607" i="1"/>
  <c r="V1607" i="1"/>
  <c r="R1607" i="1"/>
  <c r="AL1606" i="1"/>
  <c r="AC1606" i="1"/>
  <c r="AB1606" i="1"/>
  <c r="V1606" i="1"/>
  <c r="R1606" i="1"/>
  <c r="AE1605" i="1"/>
  <c r="AC1605" i="1"/>
  <c r="AB1605" i="1"/>
  <c r="V1605" i="1"/>
  <c r="R1605" i="1"/>
  <c r="AL1604" i="1"/>
  <c r="AE1604" i="1"/>
  <c r="AC1604" i="1"/>
  <c r="AB1604" i="1"/>
  <c r="V1604" i="1"/>
  <c r="R1604" i="1"/>
  <c r="AL1187" i="1"/>
  <c r="AC1187" i="1"/>
  <c r="AB1187" i="1"/>
  <c r="V1187" i="1"/>
  <c r="R1187" i="1"/>
  <c r="AL1186" i="1"/>
  <c r="AC1186" i="1"/>
  <c r="AB1186" i="1"/>
  <c r="V1186" i="1"/>
  <c r="R1186" i="1"/>
  <c r="AL1185" i="1"/>
  <c r="AC1185" i="1"/>
  <c r="AB1185" i="1"/>
  <c r="V1185" i="1"/>
  <c r="R1185" i="1"/>
  <c r="AL1184" i="1"/>
  <c r="AC1184" i="1"/>
  <c r="AB1184" i="1"/>
  <c r="V1184" i="1"/>
  <c r="R1184" i="1"/>
  <c r="AL1183" i="1"/>
  <c r="AC1183" i="1"/>
  <c r="AB1183" i="1"/>
  <c r="V1183" i="1"/>
  <c r="R1183" i="1"/>
  <c r="AL1182" i="1"/>
  <c r="AC1182" i="1"/>
  <c r="AB1182" i="1"/>
  <c r="V1182" i="1"/>
  <c r="R1182" i="1"/>
  <c r="AL1181" i="1"/>
  <c r="AC1181" i="1"/>
  <c r="AB1181" i="1"/>
  <c r="V1181" i="1"/>
  <c r="R1181" i="1"/>
  <c r="AL1180" i="1"/>
  <c r="AC1180" i="1"/>
  <c r="AB1180" i="1"/>
  <c r="V1180" i="1"/>
  <c r="R1180" i="1"/>
  <c r="AL1179" i="1"/>
  <c r="AC1179" i="1"/>
  <c r="AB1179" i="1"/>
  <c r="V1179" i="1"/>
  <c r="R1179" i="1"/>
  <c r="AL1178" i="1"/>
  <c r="AC1178" i="1"/>
  <c r="AB1178" i="1"/>
  <c r="V1178" i="1"/>
  <c r="R1178" i="1"/>
  <c r="AL1177" i="1"/>
  <c r="AC1177" i="1"/>
  <c r="AB1177" i="1"/>
  <c r="V1177" i="1"/>
  <c r="R1177" i="1"/>
  <c r="AL1176" i="1"/>
  <c r="AC1176" i="1"/>
  <c r="AB1176" i="1"/>
  <c r="V1176" i="1"/>
  <c r="R1176" i="1"/>
  <c r="AL1175" i="1"/>
  <c r="AC1175" i="1"/>
  <c r="AB1175" i="1"/>
  <c r="V1175" i="1"/>
  <c r="R1175" i="1"/>
  <c r="AL1174" i="1"/>
  <c r="AC1174" i="1"/>
  <c r="AB1174" i="1"/>
  <c r="V1174" i="1"/>
  <c r="R1174" i="1"/>
  <c r="AL1173" i="1"/>
  <c r="AC1173" i="1"/>
  <c r="AB1173" i="1"/>
  <c r="V1173" i="1"/>
  <c r="R1173" i="1"/>
  <c r="AL1172" i="1"/>
  <c r="AC1172" i="1"/>
  <c r="AB1172" i="1"/>
  <c r="AL1171" i="1"/>
  <c r="AC1171" i="1"/>
  <c r="AB1171" i="1"/>
  <c r="V1171" i="1"/>
  <c r="R1171" i="1"/>
  <c r="AL1170" i="1"/>
  <c r="AC1170" i="1"/>
  <c r="AB1170" i="1"/>
  <c r="V1170" i="1"/>
  <c r="R1170" i="1"/>
  <c r="AL1169" i="1"/>
  <c r="AC1169" i="1"/>
  <c r="AB1169" i="1"/>
  <c r="V1169" i="1"/>
  <c r="R1169" i="1"/>
  <c r="AL1168" i="1"/>
  <c r="AC1168" i="1"/>
  <c r="AB1168" i="1"/>
  <c r="V1168" i="1"/>
  <c r="R1168" i="1"/>
  <c r="AL1167" i="1"/>
  <c r="AC1167" i="1"/>
  <c r="AB1167" i="1"/>
  <c r="V1167" i="1"/>
  <c r="R1167" i="1"/>
  <c r="AL1166" i="1"/>
  <c r="AC1166" i="1"/>
  <c r="AB1166" i="1"/>
  <c r="V1166" i="1"/>
  <c r="R1166" i="1"/>
  <c r="AL1165" i="1"/>
  <c r="AB1165" i="1"/>
  <c r="V1165" i="1"/>
  <c r="R1165" i="1"/>
  <c r="AL1164" i="1"/>
  <c r="AC1164" i="1"/>
  <c r="AB1164" i="1"/>
  <c r="V1164" i="1"/>
  <c r="R1164" i="1"/>
  <c r="AL1163" i="1"/>
  <c r="AC1163" i="1"/>
  <c r="AB1163" i="1"/>
  <c r="V1163" i="1"/>
  <c r="R1163" i="1"/>
  <c r="AC1162" i="1"/>
  <c r="AB1162" i="1"/>
  <c r="V1162" i="1"/>
  <c r="R1162" i="1"/>
  <c r="AE1161" i="1"/>
  <c r="V1161" i="1"/>
  <c r="R1161" i="1"/>
  <c r="V1160" i="1"/>
  <c r="R1160" i="1"/>
  <c r="V1159" i="1"/>
  <c r="R1159" i="1"/>
  <c r="V1158" i="1"/>
  <c r="R1158" i="1"/>
  <c r="AE1157" i="1"/>
  <c r="AC1157" i="1"/>
  <c r="AB1157" i="1"/>
  <c r="V1157" i="1"/>
  <c r="R1157" i="1"/>
  <c r="V1156" i="1"/>
  <c r="R1156" i="1"/>
  <c r="V1155" i="1"/>
  <c r="R1155" i="1"/>
  <c r="V1154" i="1"/>
  <c r="R1154" i="1"/>
  <c r="V1153" i="1"/>
  <c r="R1153" i="1"/>
  <c r="V1152" i="1"/>
  <c r="R1152" i="1"/>
  <c r="V1151" i="1"/>
  <c r="R1151" i="1"/>
  <c r="V1150" i="1"/>
  <c r="R1150" i="1"/>
  <c r="V1149" i="1"/>
  <c r="R1149" i="1"/>
  <c r="AL1148" i="1"/>
  <c r="AC1148" i="1"/>
  <c r="AB1148" i="1"/>
  <c r="V1148" i="1"/>
  <c r="R1148" i="1"/>
  <c r="AC1147" i="1"/>
  <c r="AB1147" i="1"/>
  <c r="V1147" i="1"/>
  <c r="R1147" i="1"/>
  <c r="AL1146" i="1"/>
  <c r="AE1146" i="1"/>
  <c r="AC1146" i="1"/>
  <c r="AB1146" i="1"/>
  <c r="V1146" i="1"/>
  <c r="R1146" i="1"/>
  <c r="AL1145" i="1"/>
  <c r="AC1145" i="1"/>
  <c r="AB1145" i="1"/>
  <c r="V1145" i="1"/>
  <c r="R1145" i="1"/>
  <c r="AL1144" i="1"/>
  <c r="AB1144" i="1"/>
  <c r="V1144" i="1"/>
  <c r="R1144" i="1"/>
  <c r="AL1143" i="1"/>
  <c r="AC1143" i="1"/>
  <c r="AB1143" i="1"/>
  <c r="V1143" i="1"/>
  <c r="R1143" i="1"/>
  <c r="AL1142" i="1"/>
  <c r="AC1142" i="1"/>
  <c r="AB1142" i="1"/>
  <c r="V1142" i="1"/>
  <c r="R1142" i="1"/>
  <c r="AL1141" i="1"/>
  <c r="AC1141" i="1"/>
  <c r="AB1141" i="1"/>
  <c r="V1141" i="1"/>
  <c r="R1141" i="1"/>
  <c r="AL1140" i="1"/>
  <c r="AC1140" i="1"/>
  <c r="AB1140" i="1"/>
  <c r="V1140" i="1"/>
  <c r="R1140" i="1"/>
  <c r="AL1139" i="1"/>
  <c r="AC1139" i="1"/>
  <c r="AB1139" i="1"/>
  <c r="V1139" i="1"/>
  <c r="R1139" i="1"/>
  <c r="AL1138" i="1"/>
  <c r="AC1138" i="1"/>
  <c r="AB1138" i="1"/>
  <c r="V1138" i="1"/>
  <c r="R1138" i="1"/>
  <c r="AC1137" i="1"/>
  <c r="AB1137" i="1"/>
  <c r="V1137" i="1"/>
  <c r="R1137" i="1"/>
  <c r="V1136" i="1"/>
  <c r="R1136" i="1"/>
  <c r="V1135" i="1"/>
  <c r="R1135" i="1"/>
  <c r="AL1134" i="1"/>
  <c r="AC1134" i="1"/>
  <c r="AB1134" i="1"/>
  <c r="V1134" i="1"/>
  <c r="R1134" i="1"/>
  <c r="AL1133" i="1"/>
  <c r="AC1133" i="1"/>
  <c r="AB1133" i="1"/>
  <c r="V1133" i="1"/>
  <c r="R1133" i="1"/>
  <c r="AL1132" i="1"/>
  <c r="AC1132" i="1"/>
  <c r="AB1132" i="1"/>
  <c r="V1132" i="1"/>
  <c r="R1132" i="1"/>
  <c r="AL1131" i="1"/>
  <c r="AC1131" i="1"/>
  <c r="AB1131" i="1"/>
  <c r="V1131" i="1"/>
  <c r="R1131" i="1"/>
  <c r="AL1130" i="1"/>
  <c r="AC1130" i="1"/>
  <c r="AB1130" i="1"/>
  <c r="V1130" i="1"/>
  <c r="R1130" i="1"/>
  <c r="AL1129" i="1"/>
  <c r="AC1129" i="1"/>
  <c r="AB1129" i="1"/>
  <c r="V1129" i="1"/>
  <c r="R1129" i="1"/>
  <c r="AL1128" i="1"/>
  <c r="AC1128" i="1"/>
  <c r="AB1128" i="1"/>
  <c r="V1128" i="1"/>
  <c r="R1128" i="1"/>
  <c r="AL1127" i="1"/>
  <c r="AC1127" i="1"/>
  <c r="AB1127" i="1"/>
  <c r="V1127" i="1"/>
  <c r="R1127" i="1"/>
  <c r="AL1126" i="1"/>
  <c r="AC1126" i="1"/>
  <c r="AB1126" i="1"/>
  <c r="V1126" i="1"/>
  <c r="R1126" i="1"/>
  <c r="AL1125" i="1"/>
  <c r="AC1125" i="1"/>
  <c r="AB1125" i="1"/>
  <c r="V1125" i="1"/>
  <c r="R1125" i="1"/>
  <c r="AL1124" i="1"/>
  <c r="AC1124" i="1"/>
  <c r="AB1124" i="1"/>
  <c r="V1124" i="1"/>
  <c r="R1124" i="1"/>
  <c r="AL1123" i="1"/>
  <c r="AC1123" i="1"/>
  <c r="AB1123" i="1"/>
  <c r="V1123" i="1"/>
  <c r="R1123" i="1"/>
  <c r="AL1122" i="1"/>
  <c r="AC1122" i="1"/>
  <c r="AB1122" i="1"/>
  <c r="V1122" i="1"/>
  <c r="R1122" i="1"/>
  <c r="AL1121" i="1"/>
  <c r="AC1121" i="1"/>
  <c r="AB1121" i="1"/>
  <c r="V1121" i="1"/>
  <c r="R1121" i="1"/>
  <c r="AL1120" i="1"/>
  <c r="AC1120" i="1"/>
  <c r="AB1120" i="1"/>
  <c r="V1120" i="1"/>
  <c r="R1120" i="1"/>
  <c r="AL1119" i="1"/>
  <c r="AC1119" i="1"/>
  <c r="AB1119" i="1"/>
  <c r="V1119" i="1"/>
  <c r="R1119" i="1"/>
  <c r="AL1118" i="1"/>
  <c r="AC1118" i="1"/>
  <c r="AB1118" i="1"/>
  <c r="V1118" i="1"/>
  <c r="R1118" i="1"/>
  <c r="AL1117" i="1"/>
  <c r="AC1117" i="1"/>
  <c r="AB1117" i="1"/>
  <c r="V1117" i="1"/>
  <c r="R1117" i="1"/>
  <c r="AL1116" i="1"/>
  <c r="AC1116" i="1"/>
  <c r="AB1116" i="1"/>
  <c r="V1116" i="1"/>
  <c r="R1116" i="1"/>
  <c r="AL1115" i="1"/>
  <c r="AC1115" i="1"/>
  <c r="AB1115" i="1"/>
  <c r="V1115" i="1"/>
  <c r="R1115" i="1"/>
  <c r="AL1114" i="1"/>
  <c r="AC1114" i="1"/>
  <c r="AB1114" i="1"/>
  <c r="V1114" i="1"/>
  <c r="R1114" i="1"/>
  <c r="AL1113" i="1"/>
  <c r="AC1113" i="1"/>
  <c r="AB1113" i="1"/>
  <c r="V1113" i="1"/>
  <c r="R1113" i="1"/>
  <c r="AL1112" i="1"/>
  <c r="AC1112" i="1"/>
  <c r="AB1112" i="1"/>
  <c r="V1112" i="1"/>
  <c r="R1112" i="1"/>
  <c r="AL1111" i="1"/>
  <c r="AC1111" i="1"/>
  <c r="AB1111" i="1"/>
  <c r="V1111" i="1"/>
  <c r="R1111" i="1"/>
  <c r="AL1110" i="1"/>
  <c r="AC1110" i="1"/>
  <c r="AB1110" i="1"/>
  <c r="V1110" i="1"/>
  <c r="R1110" i="1"/>
  <c r="AL1109" i="1"/>
  <c r="AC1109" i="1"/>
  <c r="AB1109" i="1"/>
  <c r="V1109" i="1"/>
  <c r="R1109" i="1"/>
  <c r="AL1108" i="1"/>
  <c r="AC1108" i="1"/>
  <c r="AB1108" i="1"/>
  <c r="V1108" i="1"/>
  <c r="R1108" i="1"/>
  <c r="AL1107" i="1"/>
  <c r="AC1107" i="1"/>
  <c r="AB1107" i="1"/>
  <c r="V1107" i="1"/>
  <c r="R1107" i="1"/>
  <c r="AL1106" i="1"/>
  <c r="AC1106" i="1"/>
  <c r="AB1106" i="1"/>
  <c r="V1106" i="1"/>
  <c r="R1106" i="1"/>
  <c r="AL1105" i="1"/>
  <c r="AC1105" i="1"/>
  <c r="AB1105" i="1"/>
  <c r="V1105" i="1"/>
  <c r="R1105" i="1"/>
  <c r="AL1104" i="1"/>
  <c r="AC1104" i="1"/>
  <c r="AB1104" i="1"/>
  <c r="V1104" i="1"/>
  <c r="R1104" i="1"/>
  <c r="AL1103" i="1"/>
  <c r="AC1103" i="1"/>
  <c r="AB1103" i="1"/>
  <c r="V1103" i="1"/>
  <c r="R1103" i="1"/>
  <c r="AL1102" i="1"/>
  <c r="AC1102" i="1"/>
  <c r="AB1102" i="1"/>
  <c r="V1102" i="1"/>
  <c r="R1102" i="1"/>
  <c r="AL1101" i="1"/>
  <c r="AC1101" i="1"/>
  <c r="AB1101" i="1"/>
  <c r="V1101" i="1"/>
  <c r="R1101" i="1"/>
  <c r="AL1100" i="1"/>
  <c r="AC1100" i="1"/>
  <c r="AB1100" i="1"/>
  <c r="V1100" i="1"/>
  <c r="R1100" i="1"/>
  <c r="AL1099" i="1"/>
  <c r="AC1099" i="1"/>
  <c r="AB1099" i="1"/>
  <c r="V1099" i="1"/>
  <c r="R1099" i="1"/>
  <c r="AL1098" i="1"/>
  <c r="AC1098" i="1"/>
  <c r="AB1098" i="1"/>
  <c r="V1098" i="1"/>
  <c r="R1098" i="1"/>
  <c r="AL1097" i="1"/>
  <c r="AC1097" i="1"/>
  <c r="AB1097" i="1"/>
  <c r="V1097" i="1"/>
  <c r="R1097" i="1"/>
  <c r="AL1096" i="1"/>
  <c r="AC1096" i="1"/>
  <c r="AB1096" i="1"/>
  <c r="V1096" i="1"/>
  <c r="R1096" i="1"/>
  <c r="AL1095" i="1"/>
  <c r="AC1095" i="1"/>
  <c r="AB1095" i="1"/>
  <c r="V1095" i="1"/>
  <c r="R1095" i="1"/>
  <c r="AL1094" i="1"/>
  <c r="AC1094" i="1"/>
  <c r="AB1094" i="1"/>
  <c r="V1094" i="1"/>
  <c r="R1094" i="1"/>
  <c r="AL1093" i="1"/>
  <c r="AC1093" i="1"/>
  <c r="AB1093" i="1"/>
  <c r="V1093" i="1"/>
  <c r="R1093" i="1"/>
  <c r="AL1091" i="1"/>
  <c r="AC1091" i="1"/>
  <c r="AB1091" i="1"/>
  <c r="V1091" i="1"/>
  <c r="R1091" i="1"/>
  <c r="AL1090" i="1"/>
  <c r="AB1090" i="1"/>
  <c r="V1090" i="1"/>
  <c r="R1090" i="1"/>
  <c r="AL1088" i="1"/>
  <c r="AC1088" i="1"/>
  <c r="AB1088" i="1"/>
  <c r="V1088" i="1"/>
  <c r="R1088" i="1"/>
  <c r="AL1086" i="1"/>
  <c r="AC1086" i="1"/>
  <c r="AB1086" i="1"/>
  <c r="V1086" i="1"/>
  <c r="R1086" i="1"/>
  <c r="AL1085" i="1"/>
  <c r="AC1085" i="1"/>
  <c r="AB1085" i="1"/>
  <c r="V1085" i="1"/>
  <c r="R1085" i="1"/>
  <c r="AL1084" i="1"/>
  <c r="AC1084" i="1"/>
  <c r="AB1084" i="1"/>
  <c r="V1084" i="1"/>
  <c r="R1084" i="1"/>
  <c r="AL1083" i="1"/>
  <c r="AC1083" i="1"/>
  <c r="AB1083" i="1"/>
  <c r="V1083" i="1"/>
  <c r="R1083" i="1"/>
  <c r="AL1081" i="1"/>
  <c r="AC1081" i="1"/>
  <c r="AB1081" i="1"/>
  <c r="V1081" i="1"/>
  <c r="R1081" i="1"/>
  <c r="AL1080" i="1"/>
  <c r="AC1080" i="1"/>
  <c r="AB1080" i="1"/>
  <c r="V1080" i="1"/>
  <c r="R1080" i="1"/>
  <c r="AL1079" i="1"/>
  <c r="AL1078" i="1"/>
  <c r="AL1076" i="1"/>
  <c r="V1076" i="1"/>
  <c r="R1076" i="1"/>
  <c r="AL1075" i="1"/>
  <c r="AL1074" i="1"/>
  <c r="AC1074" i="1"/>
  <c r="AB1074" i="1"/>
  <c r="V1074" i="1"/>
  <c r="R1074" i="1"/>
  <c r="AL1071" i="1"/>
  <c r="AB1071" i="1"/>
  <c r="V1071" i="1"/>
  <c r="R1071" i="1"/>
  <c r="AC1070" i="1"/>
  <c r="AB1070" i="1"/>
  <c r="V1070" i="1"/>
  <c r="R1070" i="1"/>
  <c r="AL1069" i="1"/>
  <c r="AC1069" i="1"/>
  <c r="AB1069" i="1"/>
  <c r="V1069" i="1"/>
  <c r="R1069" i="1"/>
  <c r="AL1068" i="1"/>
  <c r="AL1067" i="1"/>
  <c r="AC1067" i="1"/>
  <c r="AB1067" i="1"/>
  <c r="V1067" i="1"/>
  <c r="R1067" i="1"/>
  <c r="AL1066" i="1"/>
  <c r="AC1066" i="1"/>
  <c r="AB1066" i="1"/>
  <c r="V1066" i="1"/>
  <c r="R1066" i="1"/>
  <c r="AL1063" i="1"/>
  <c r="AC1063" i="1"/>
  <c r="AB1063" i="1"/>
  <c r="V1063" i="1"/>
  <c r="R1063" i="1"/>
  <c r="AL1062" i="1"/>
  <c r="AC1062" i="1"/>
  <c r="V1062" i="1"/>
  <c r="R1062" i="1"/>
  <c r="AL1061" i="1"/>
  <c r="AC1061" i="1"/>
  <c r="AB1061" i="1"/>
  <c r="V1061" i="1"/>
  <c r="R1061" i="1"/>
  <c r="AL1060" i="1"/>
  <c r="AC1060" i="1"/>
  <c r="AB1060" i="1"/>
  <c r="V1060" i="1"/>
  <c r="R1060" i="1"/>
  <c r="AL1058" i="1"/>
  <c r="AC1058" i="1"/>
  <c r="AB1058" i="1"/>
  <c r="V1058" i="1"/>
  <c r="R1058" i="1"/>
  <c r="AL1057" i="1"/>
  <c r="AC1057" i="1"/>
  <c r="AB1057" i="1"/>
  <c r="V1057" i="1"/>
  <c r="R1057" i="1"/>
  <c r="AL1056" i="1"/>
  <c r="AC1056" i="1"/>
  <c r="AB1056" i="1"/>
  <c r="V1056" i="1"/>
  <c r="R1056" i="1"/>
  <c r="AL1054" i="1"/>
  <c r="AC1054" i="1"/>
  <c r="AB1054" i="1"/>
  <c r="V1054" i="1"/>
  <c r="R1054" i="1"/>
  <c r="AL1053" i="1"/>
  <c r="AC1053" i="1"/>
  <c r="AB1053" i="1"/>
  <c r="V1053" i="1"/>
  <c r="R1053" i="1"/>
  <c r="AL1052" i="1"/>
  <c r="AC1052" i="1"/>
  <c r="AB1052" i="1"/>
  <c r="V1052" i="1"/>
  <c r="R1052" i="1"/>
  <c r="AL1051" i="1"/>
  <c r="AC1051" i="1"/>
  <c r="AB1051" i="1"/>
  <c r="V1051" i="1"/>
  <c r="R1051" i="1"/>
  <c r="AL1050" i="1"/>
  <c r="AC1050" i="1"/>
  <c r="AB1050" i="1"/>
  <c r="V1050" i="1"/>
  <c r="R1050" i="1"/>
  <c r="AL1049" i="1"/>
  <c r="AC1049" i="1"/>
  <c r="AB1049" i="1"/>
  <c r="V1049" i="1"/>
  <c r="R1049" i="1"/>
  <c r="AL1048" i="1"/>
  <c r="AC1048" i="1"/>
  <c r="AB1048" i="1"/>
  <c r="V1048" i="1"/>
  <c r="R1048" i="1"/>
  <c r="AL1047" i="1"/>
  <c r="AC1047" i="1"/>
  <c r="AB1047" i="1"/>
  <c r="V1047" i="1"/>
  <c r="R1047" i="1"/>
  <c r="AL1046" i="1"/>
  <c r="AC1046" i="1"/>
  <c r="AB1046" i="1"/>
  <c r="V1046" i="1"/>
  <c r="R1046" i="1"/>
  <c r="AL1045" i="1"/>
  <c r="AC1045" i="1"/>
  <c r="AB1045" i="1"/>
  <c r="V1045" i="1"/>
  <c r="R1045" i="1"/>
  <c r="AL1044" i="1"/>
  <c r="AC1044" i="1"/>
  <c r="V1044" i="1"/>
  <c r="R1044" i="1"/>
  <c r="AL1043" i="1"/>
  <c r="AC1043" i="1"/>
  <c r="V1043" i="1"/>
  <c r="R1043" i="1"/>
  <c r="AL1042" i="1"/>
  <c r="AC1042" i="1"/>
  <c r="AB1042" i="1"/>
  <c r="V1042" i="1"/>
  <c r="R1042" i="1"/>
  <c r="AL1041" i="1"/>
  <c r="AC1041" i="1"/>
  <c r="AB1041" i="1"/>
  <c r="V1041" i="1"/>
  <c r="R1041" i="1"/>
  <c r="AL1039" i="1"/>
  <c r="AC1039" i="1"/>
  <c r="AB1039" i="1"/>
  <c r="V1039" i="1"/>
  <c r="R1039" i="1"/>
  <c r="AL1038" i="1"/>
  <c r="AC1038" i="1"/>
  <c r="AB1038" i="1"/>
  <c r="V1038" i="1"/>
  <c r="R1038" i="1"/>
  <c r="AC1035" i="1"/>
  <c r="AB1035" i="1"/>
  <c r="V1035" i="1"/>
  <c r="R1035" i="1"/>
  <c r="AL1034" i="1"/>
  <c r="AC1034" i="1"/>
  <c r="AB1034" i="1"/>
  <c r="V1034" i="1"/>
  <c r="R1034" i="1"/>
  <c r="AL1033" i="1"/>
  <c r="AC1033" i="1"/>
  <c r="AB1033" i="1"/>
  <c r="V1033" i="1"/>
  <c r="R1033" i="1"/>
  <c r="AC1032" i="1"/>
  <c r="AB1032" i="1"/>
  <c r="V1032" i="1"/>
  <c r="R1032" i="1"/>
  <c r="AC1031" i="1"/>
  <c r="AB1031" i="1"/>
  <c r="V1031" i="1"/>
  <c r="R1031" i="1"/>
  <c r="AL1030" i="1"/>
  <c r="AC1030" i="1"/>
  <c r="AB1030" i="1"/>
  <c r="V1030" i="1"/>
  <c r="R1030" i="1"/>
  <c r="AL1029" i="1"/>
  <c r="AC1029" i="1"/>
  <c r="AB1029" i="1"/>
  <c r="V1029" i="1"/>
  <c r="R1029" i="1"/>
  <c r="AL1028" i="1"/>
  <c r="AC1028" i="1"/>
  <c r="AB1028" i="1"/>
  <c r="V1028" i="1"/>
  <c r="R1028" i="1"/>
  <c r="AL1026" i="1"/>
  <c r="AC1026" i="1"/>
  <c r="AB1026" i="1"/>
  <c r="V1026" i="1"/>
  <c r="R1026" i="1"/>
  <c r="AC1022" i="1"/>
  <c r="AB1022" i="1"/>
  <c r="V1022" i="1"/>
  <c r="R1022" i="1"/>
  <c r="AL1021" i="1"/>
  <c r="AC1021" i="1"/>
  <c r="AB1021" i="1"/>
  <c r="V1021" i="1"/>
  <c r="R1021" i="1"/>
  <c r="AL1020" i="1"/>
  <c r="AC1020" i="1"/>
  <c r="AB1020" i="1"/>
  <c r="V1020" i="1"/>
  <c r="R1020" i="1"/>
  <c r="AC1019" i="1"/>
  <c r="AB1019" i="1"/>
  <c r="V1019" i="1"/>
  <c r="R1019" i="1"/>
  <c r="AL1018" i="1"/>
  <c r="AC1018" i="1"/>
  <c r="AB1018" i="1"/>
  <c r="V1018" i="1"/>
  <c r="R1018" i="1"/>
  <c r="AL1016" i="1"/>
  <c r="AC1016" i="1"/>
  <c r="AB1016" i="1"/>
  <c r="V1016" i="1"/>
  <c r="R1016" i="1"/>
  <c r="AL1015" i="1"/>
  <c r="AC1015" i="1"/>
  <c r="AB1015" i="1"/>
  <c r="V1015" i="1"/>
  <c r="R1015" i="1"/>
  <c r="AL1014" i="1"/>
  <c r="AC1014" i="1"/>
  <c r="AB1014" i="1"/>
  <c r="V1014" i="1"/>
  <c r="R1014" i="1"/>
  <c r="AL1013" i="1"/>
  <c r="AC1013" i="1"/>
  <c r="AB1013" i="1"/>
  <c r="V1013" i="1"/>
  <c r="R1013" i="1"/>
  <c r="AL1012" i="1"/>
  <c r="AC1012" i="1"/>
  <c r="AB1012" i="1"/>
  <c r="V1012" i="1"/>
  <c r="R1012" i="1"/>
  <c r="AL1011" i="1"/>
  <c r="AC1011" i="1"/>
  <c r="AB1011" i="1"/>
  <c r="V1011" i="1"/>
  <c r="R1011" i="1"/>
  <c r="AL1010" i="1"/>
  <c r="AC1010" i="1"/>
  <c r="AB1010" i="1"/>
  <c r="V1010" i="1"/>
  <c r="R1010" i="1"/>
  <c r="AL1009" i="1"/>
  <c r="AC1009" i="1"/>
  <c r="AB1009" i="1"/>
  <c r="V1009" i="1"/>
  <c r="R1009" i="1"/>
  <c r="AL1008" i="1"/>
  <c r="AC1008" i="1"/>
  <c r="AB1008" i="1"/>
  <c r="V1008" i="1"/>
  <c r="R1008" i="1"/>
  <c r="AL1007" i="1"/>
  <c r="AC1007" i="1"/>
  <c r="AB1007" i="1"/>
  <c r="V1007" i="1"/>
  <c r="R1007" i="1"/>
  <c r="AL1005" i="1"/>
  <c r="AC1005" i="1"/>
  <c r="AB1005" i="1"/>
  <c r="V1005" i="1"/>
  <c r="R1005" i="1"/>
  <c r="AL1004" i="1"/>
  <c r="AC1004" i="1"/>
  <c r="AB1004" i="1"/>
  <c r="V1004" i="1"/>
  <c r="R1004" i="1"/>
  <c r="AL1003" i="1"/>
  <c r="AC1003" i="1"/>
  <c r="AB1003" i="1"/>
  <c r="V1003" i="1"/>
  <c r="R1003" i="1"/>
  <c r="AL1002" i="1"/>
  <c r="AC1002" i="1"/>
  <c r="AB1002" i="1"/>
  <c r="V1002" i="1"/>
  <c r="R1002" i="1"/>
  <c r="AL1001" i="1"/>
  <c r="AC1001" i="1"/>
  <c r="AB1001" i="1"/>
  <c r="V1001" i="1"/>
  <c r="R1001" i="1"/>
  <c r="AL1000" i="1"/>
  <c r="AC1000" i="1"/>
  <c r="AB1000" i="1"/>
  <c r="V1000" i="1"/>
  <c r="R1000" i="1"/>
  <c r="AL999" i="1"/>
  <c r="AC999" i="1"/>
  <c r="AB999" i="1"/>
  <c r="V999" i="1"/>
  <c r="R999" i="1"/>
  <c r="AL998" i="1"/>
  <c r="AC998" i="1"/>
  <c r="AB998" i="1"/>
  <c r="V998" i="1"/>
  <c r="R998" i="1"/>
  <c r="AL997" i="1"/>
  <c r="AE997" i="1"/>
  <c r="AC997" i="1"/>
  <c r="AB997" i="1"/>
  <c r="V997" i="1"/>
  <c r="R997" i="1"/>
  <c r="AL994" i="1"/>
  <c r="AC994" i="1"/>
  <c r="AB994" i="1"/>
  <c r="V994" i="1"/>
  <c r="R994" i="1"/>
  <c r="AL992" i="1"/>
  <c r="AC992" i="1"/>
  <c r="AB992" i="1"/>
  <c r="V992" i="1"/>
  <c r="R992" i="1"/>
  <c r="AL991" i="1"/>
  <c r="AC991" i="1"/>
  <c r="AB991" i="1"/>
  <c r="V991" i="1"/>
  <c r="R991" i="1"/>
  <c r="AL990" i="1"/>
  <c r="AC990" i="1"/>
  <c r="AB990" i="1"/>
  <c r="V990" i="1"/>
  <c r="R990" i="1"/>
  <c r="AC987" i="1"/>
  <c r="AB987" i="1"/>
  <c r="V987" i="1"/>
  <c r="R987" i="1"/>
  <c r="AL984" i="1"/>
  <c r="AC984" i="1"/>
  <c r="AB984" i="1"/>
  <c r="V984" i="1"/>
  <c r="R984" i="1"/>
  <c r="AL983" i="1"/>
  <c r="AC983" i="1"/>
  <c r="AB983" i="1"/>
  <c r="V983" i="1"/>
  <c r="R983" i="1"/>
  <c r="AL982" i="1"/>
  <c r="AC982" i="1"/>
  <c r="AB982" i="1"/>
  <c r="V982" i="1"/>
  <c r="R982" i="1"/>
  <c r="AL981" i="1"/>
  <c r="AC981" i="1"/>
  <c r="AB981" i="1"/>
  <c r="V981" i="1"/>
  <c r="R981" i="1"/>
  <c r="AL980" i="1"/>
  <c r="AC980" i="1"/>
  <c r="AB980" i="1"/>
  <c r="V980" i="1"/>
  <c r="R980" i="1"/>
  <c r="AL979" i="1"/>
  <c r="AC979" i="1"/>
  <c r="AB979" i="1"/>
  <c r="V979" i="1"/>
  <c r="R979" i="1"/>
  <c r="AL978" i="1"/>
  <c r="AC978" i="1"/>
  <c r="AB978" i="1"/>
  <c r="V978" i="1"/>
  <c r="R978" i="1"/>
  <c r="AL977" i="1"/>
  <c r="AC977" i="1"/>
  <c r="AB977" i="1"/>
  <c r="V977" i="1"/>
  <c r="R977" i="1"/>
  <c r="AL976" i="1"/>
  <c r="V976" i="1"/>
  <c r="R976" i="1"/>
  <c r="AL975" i="1"/>
  <c r="V975" i="1"/>
  <c r="R975" i="1"/>
  <c r="AL974" i="1"/>
  <c r="AC974" i="1"/>
  <c r="AB974" i="1"/>
  <c r="V974" i="1"/>
  <c r="R974" i="1"/>
  <c r="AL972" i="1"/>
  <c r="AC972" i="1"/>
  <c r="AB972" i="1"/>
  <c r="V972" i="1"/>
  <c r="R972" i="1"/>
  <c r="AL970" i="1"/>
  <c r="AC970" i="1"/>
  <c r="AB970" i="1"/>
  <c r="V970" i="1"/>
  <c r="R970" i="1"/>
  <c r="V969" i="1"/>
  <c r="R969" i="1"/>
  <c r="AL968" i="1"/>
  <c r="AL967" i="1"/>
  <c r="AE967" i="1"/>
  <c r="AC967" i="1"/>
  <c r="AB967" i="1"/>
  <c r="V967" i="1"/>
  <c r="R967" i="1"/>
  <c r="AL966" i="1"/>
  <c r="AE966" i="1"/>
  <c r="AC966" i="1"/>
  <c r="AB966" i="1"/>
  <c r="V966" i="1"/>
  <c r="R966" i="1"/>
  <c r="AL965" i="1"/>
  <c r="AC965" i="1"/>
  <c r="AB965" i="1"/>
  <c r="V965" i="1"/>
  <c r="R965" i="1"/>
  <c r="AL964" i="1"/>
  <c r="AL963" i="1"/>
  <c r="AC963" i="1"/>
  <c r="AB963" i="1"/>
  <c r="V963" i="1"/>
  <c r="R963" i="1"/>
  <c r="AL962" i="1"/>
  <c r="AL961" i="1"/>
  <c r="AL960" i="1"/>
  <c r="AC960" i="1"/>
  <c r="AB960" i="1"/>
  <c r="V960" i="1"/>
  <c r="R960" i="1"/>
  <c r="AL959" i="1"/>
  <c r="AC959" i="1"/>
  <c r="AB959" i="1"/>
  <c r="V959" i="1"/>
  <c r="R959" i="1"/>
  <c r="AL958" i="1"/>
  <c r="AC958" i="1"/>
  <c r="AB958" i="1"/>
  <c r="V958" i="1"/>
  <c r="R958" i="1"/>
  <c r="AL956" i="1"/>
  <c r="AC956" i="1"/>
  <c r="V956" i="1"/>
  <c r="R956" i="1"/>
  <c r="AL955" i="1"/>
  <c r="AC955" i="1"/>
  <c r="V955" i="1"/>
  <c r="R955" i="1"/>
  <c r="AL954" i="1"/>
  <c r="AC954" i="1"/>
  <c r="V954" i="1"/>
  <c r="R954" i="1"/>
  <c r="AL953" i="1"/>
  <c r="AC953" i="1"/>
  <c r="V953" i="1"/>
  <c r="R953" i="1"/>
  <c r="AL952" i="1"/>
  <c r="V952" i="1"/>
  <c r="R952" i="1"/>
  <c r="AL951" i="1"/>
  <c r="AC951" i="1"/>
  <c r="V951" i="1"/>
  <c r="R951" i="1"/>
  <c r="AL950" i="1"/>
  <c r="AC950" i="1"/>
  <c r="V950" i="1"/>
  <c r="R950" i="1"/>
  <c r="AL949" i="1"/>
  <c r="AC949" i="1"/>
  <c r="V949" i="1"/>
  <c r="R949" i="1"/>
  <c r="AL948" i="1"/>
  <c r="AC948" i="1"/>
  <c r="V948" i="1"/>
  <c r="R948" i="1"/>
  <c r="AL947" i="1"/>
  <c r="AC947" i="1"/>
  <c r="V947" i="1"/>
  <c r="R947" i="1"/>
  <c r="AL946" i="1"/>
  <c r="AC946" i="1"/>
  <c r="V946" i="1"/>
  <c r="R946" i="1"/>
  <c r="AL945" i="1"/>
  <c r="AL944" i="1"/>
  <c r="AC944" i="1"/>
  <c r="V944" i="1"/>
  <c r="R944" i="1"/>
  <c r="AL942" i="1"/>
  <c r="AL941" i="1"/>
  <c r="AC941" i="1"/>
  <c r="V941" i="1"/>
  <c r="R941" i="1"/>
  <c r="AL940" i="1"/>
  <c r="AC940" i="1"/>
  <c r="V940" i="1"/>
  <c r="R940" i="1"/>
  <c r="AL939" i="1"/>
  <c r="AC939" i="1"/>
  <c r="V939" i="1"/>
  <c r="R939" i="1"/>
  <c r="AL938" i="1"/>
  <c r="AC938" i="1"/>
  <c r="V938" i="1"/>
  <c r="R938" i="1"/>
  <c r="AL937" i="1"/>
  <c r="AC937" i="1"/>
  <c r="V937" i="1"/>
  <c r="R937" i="1"/>
  <c r="AL936" i="1"/>
  <c r="AL935" i="1"/>
  <c r="AC935" i="1"/>
  <c r="AB935" i="1"/>
  <c r="V935" i="1"/>
  <c r="R935" i="1"/>
  <c r="AL934" i="1"/>
  <c r="AC934" i="1"/>
  <c r="V934" i="1"/>
  <c r="R934" i="1"/>
  <c r="AL933" i="1"/>
  <c r="AC933" i="1"/>
  <c r="AB933" i="1"/>
  <c r="V933" i="1"/>
  <c r="R933" i="1"/>
  <c r="AL932" i="1"/>
  <c r="AC932" i="1"/>
  <c r="V932" i="1"/>
  <c r="R932" i="1"/>
  <c r="AL931" i="1"/>
  <c r="V931" i="1"/>
  <c r="R931" i="1"/>
  <c r="AL930" i="1"/>
  <c r="AC930" i="1"/>
  <c r="V930" i="1"/>
  <c r="R930" i="1"/>
  <c r="AL929" i="1"/>
  <c r="AC929" i="1"/>
  <c r="V929" i="1"/>
  <c r="R929" i="1"/>
  <c r="AL928" i="1"/>
  <c r="AC928" i="1"/>
  <c r="V928" i="1"/>
  <c r="R928" i="1"/>
  <c r="AL927" i="1"/>
  <c r="AC927" i="1"/>
  <c r="V927" i="1"/>
  <c r="R927" i="1"/>
  <c r="AL926" i="1"/>
  <c r="V926" i="1"/>
  <c r="R926" i="1"/>
  <c r="AL925" i="1"/>
  <c r="AL924" i="1"/>
  <c r="AC924" i="1"/>
  <c r="V924" i="1"/>
  <c r="R924" i="1"/>
  <c r="AL923" i="1"/>
  <c r="AC923" i="1"/>
  <c r="AB923" i="1"/>
  <c r="V923" i="1"/>
  <c r="R923" i="1"/>
  <c r="AL922" i="1"/>
  <c r="AC922" i="1"/>
  <c r="V922" i="1"/>
  <c r="R922" i="1"/>
  <c r="AL921" i="1"/>
  <c r="AL920" i="1"/>
  <c r="AC920" i="1"/>
  <c r="V920" i="1"/>
  <c r="R920" i="1"/>
  <c r="AL919" i="1"/>
  <c r="AC919" i="1"/>
  <c r="V919" i="1"/>
  <c r="R919" i="1"/>
  <c r="AL918" i="1"/>
  <c r="AC918" i="1"/>
  <c r="V918" i="1"/>
  <c r="R918" i="1"/>
  <c r="AL917" i="1"/>
  <c r="AC917" i="1"/>
  <c r="AB917" i="1"/>
  <c r="V917" i="1"/>
  <c r="R917" i="1"/>
  <c r="AL916" i="1"/>
  <c r="AC916" i="1"/>
  <c r="V916" i="1"/>
  <c r="R916" i="1"/>
  <c r="AL915" i="1"/>
  <c r="AC915" i="1"/>
  <c r="V915" i="1"/>
  <c r="R915" i="1"/>
  <c r="AL914" i="1"/>
  <c r="AC914" i="1"/>
  <c r="V914" i="1"/>
  <c r="R914" i="1"/>
  <c r="AL913" i="1"/>
  <c r="AC913" i="1"/>
  <c r="AB913" i="1"/>
  <c r="V913" i="1"/>
  <c r="R913" i="1"/>
  <c r="AL912" i="1"/>
  <c r="AC912" i="1"/>
  <c r="V912" i="1"/>
  <c r="R912" i="1"/>
  <c r="AL911" i="1"/>
  <c r="AC911" i="1"/>
  <c r="V911" i="1"/>
  <c r="R911" i="1"/>
  <c r="AL910" i="1"/>
  <c r="AC910" i="1"/>
  <c r="V910" i="1"/>
  <c r="R910" i="1"/>
  <c r="AL909" i="1"/>
  <c r="AC909" i="1"/>
  <c r="V909" i="1"/>
  <c r="R909" i="1"/>
  <c r="AL908" i="1"/>
  <c r="AC908" i="1"/>
  <c r="V908" i="1"/>
  <c r="R908" i="1"/>
  <c r="AL907" i="1"/>
  <c r="AC907" i="1"/>
  <c r="V907" i="1"/>
  <c r="R907" i="1"/>
  <c r="AL906" i="1"/>
  <c r="AC906" i="1"/>
  <c r="V906" i="1"/>
  <c r="R906" i="1"/>
  <c r="AL905" i="1"/>
  <c r="AL904" i="1"/>
  <c r="AC904" i="1"/>
  <c r="V904" i="1"/>
  <c r="R904" i="1"/>
  <c r="AL903" i="1"/>
  <c r="AC903" i="1"/>
  <c r="AB903" i="1"/>
  <c r="V903" i="1"/>
  <c r="R903" i="1"/>
  <c r="AL902" i="1"/>
  <c r="AC902" i="1"/>
  <c r="V902" i="1"/>
  <c r="R902" i="1"/>
  <c r="AL901" i="1"/>
  <c r="AC901" i="1"/>
  <c r="V901" i="1"/>
  <c r="R901" i="1"/>
  <c r="AL900" i="1"/>
  <c r="AC900" i="1"/>
  <c r="AB900" i="1"/>
  <c r="V900" i="1"/>
  <c r="R900" i="1"/>
  <c r="AL899" i="1"/>
  <c r="AC899" i="1"/>
  <c r="V899" i="1"/>
  <c r="R899" i="1"/>
  <c r="AL898" i="1"/>
  <c r="AC898" i="1"/>
  <c r="V898" i="1"/>
  <c r="R898" i="1"/>
  <c r="AL897" i="1"/>
  <c r="AL896" i="1"/>
  <c r="AL895" i="1"/>
  <c r="AL894" i="1"/>
  <c r="AL893" i="1"/>
  <c r="AL892" i="1"/>
  <c r="AE892" i="1"/>
  <c r="AC892" i="1"/>
  <c r="V892" i="1"/>
  <c r="R892" i="1"/>
  <c r="AL891" i="1"/>
  <c r="AL890" i="1"/>
  <c r="AL889" i="1"/>
  <c r="AB888" i="1"/>
  <c r="V888" i="1"/>
  <c r="R888" i="1"/>
  <c r="AL887" i="1"/>
  <c r="AL886" i="1"/>
  <c r="AL885" i="1"/>
  <c r="AE885" i="1"/>
  <c r="AC885" i="1"/>
  <c r="V885" i="1"/>
  <c r="R885" i="1"/>
  <c r="AL884" i="1"/>
  <c r="AL883" i="1"/>
  <c r="AL882" i="1"/>
  <c r="AC882" i="1"/>
  <c r="V882" i="1"/>
  <c r="R882" i="1"/>
  <c r="AL881" i="1"/>
  <c r="AL880" i="1"/>
  <c r="AC880" i="1"/>
  <c r="V880" i="1"/>
  <c r="R880" i="1"/>
  <c r="AL879" i="1"/>
  <c r="AL878" i="1"/>
  <c r="AL877" i="1"/>
  <c r="AC877" i="1"/>
  <c r="V877" i="1"/>
  <c r="R877" i="1"/>
  <c r="AL876" i="1"/>
  <c r="AL875" i="1"/>
  <c r="AL874" i="1"/>
  <c r="AC874" i="1"/>
  <c r="V874" i="1"/>
  <c r="R874" i="1"/>
  <c r="AL873" i="1"/>
  <c r="AC873" i="1"/>
  <c r="V873" i="1"/>
  <c r="R873" i="1"/>
  <c r="AL872" i="1"/>
  <c r="AC872" i="1"/>
  <c r="V872" i="1"/>
  <c r="R872" i="1"/>
  <c r="AL871" i="1"/>
  <c r="AC871" i="1"/>
  <c r="V871" i="1"/>
  <c r="R871" i="1"/>
  <c r="AL870" i="1"/>
  <c r="AC870" i="1"/>
  <c r="V870" i="1"/>
  <c r="R870" i="1"/>
  <c r="AL869" i="1"/>
  <c r="AC869" i="1"/>
  <c r="V869" i="1"/>
  <c r="R869" i="1"/>
  <c r="AL868" i="1"/>
  <c r="AL867" i="1"/>
  <c r="AC867" i="1"/>
  <c r="V867" i="1"/>
  <c r="R867" i="1"/>
  <c r="AL866" i="1"/>
  <c r="AC866" i="1"/>
  <c r="V866" i="1"/>
  <c r="R866" i="1"/>
  <c r="AL865" i="1"/>
  <c r="AL864" i="1"/>
  <c r="AL863" i="1"/>
  <c r="AL862" i="1"/>
  <c r="AC862" i="1"/>
  <c r="V862" i="1"/>
  <c r="R862" i="1"/>
  <c r="AL861" i="1"/>
  <c r="AC861" i="1"/>
  <c r="V861" i="1"/>
  <c r="R861" i="1"/>
  <c r="AL860" i="1"/>
  <c r="AL859" i="1"/>
  <c r="AE859" i="1"/>
  <c r="AC859" i="1"/>
  <c r="AB859" i="1"/>
  <c r="V859" i="1"/>
  <c r="R859" i="1"/>
  <c r="AL858" i="1"/>
  <c r="AC858" i="1"/>
  <c r="AB858" i="1"/>
  <c r="V858" i="1"/>
  <c r="R858" i="1"/>
  <c r="AL857" i="1"/>
  <c r="AL856" i="1"/>
  <c r="AC856" i="1"/>
  <c r="AB856" i="1"/>
  <c r="V856" i="1"/>
  <c r="R856" i="1"/>
  <c r="AL855" i="1"/>
  <c r="AE855" i="1"/>
  <c r="AC855" i="1"/>
  <c r="AB855" i="1"/>
  <c r="V855" i="1"/>
  <c r="R855" i="1"/>
  <c r="AL854" i="1"/>
  <c r="AC854" i="1"/>
  <c r="AB854" i="1"/>
  <c r="V854" i="1"/>
  <c r="R854" i="1"/>
  <c r="AL853" i="1"/>
  <c r="AC853" i="1"/>
  <c r="AB853" i="1"/>
  <c r="V853" i="1"/>
  <c r="R853" i="1"/>
  <c r="AL852" i="1"/>
  <c r="AC852" i="1"/>
  <c r="AB852" i="1"/>
  <c r="V852" i="1"/>
  <c r="R852" i="1"/>
  <c r="AD851" i="1"/>
  <c r="V851" i="1"/>
  <c r="R851" i="1"/>
  <c r="AL850" i="1"/>
  <c r="AL849" i="1"/>
  <c r="AC849" i="1"/>
  <c r="AB849" i="1"/>
  <c r="V849" i="1"/>
  <c r="R849" i="1"/>
  <c r="AL848" i="1"/>
  <c r="AL847" i="1"/>
  <c r="AL846" i="1"/>
  <c r="AC846" i="1"/>
  <c r="AB846" i="1"/>
  <c r="V846" i="1"/>
  <c r="R846" i="1"/>
  <c r="AL845" i="1"/>
  <c r="AC845" i="1"/>
  <c r="AB845" i="1"/>
  <c r="V845" i="1"/>
  <c r="R845" i="1"/>
  <c r="AL844" i="1"/>
  <c r="AC844" i="1"/>
  <c r="AB844" i="1"/>
  <c r="V844" i="1"/>
  <c r="R844" i="1"/>
  <c r="AL843" i="1"/>
  <c r="AC843" i="1"/>
  <c r="AB843" i="1"/>
  <c r="V843" i="1"/>
  <c r="R843" i="1"/>
  <c r="AL842" i="1"/>
  <c r="AC842" i="1"/>
  <c r="AB842" i="1"/>
  <c r="V842" i="1"/>
  <c r="R842" i="1"/>
  <c r="AD841" i="1"/>
  <c r="V841" i="1"/>
  <c r="R841" i="1"/>
  <c r="AL840" i="1"/>
  <c r="AC840" i="1"/>
  <c r="AB840" i="1"/>
  <c r="V840" i="1"/>
  <c r="R840" i="1"/>
  <c r="AD839" i="1"/>
  <c r="V839" i="1"/>
  <c r="R839" i="1"/>
  <c r="AL838" i="1"/>
  <c r="AC838" i="1"/>
  <c r="AB838" i="1"/>
  <c r="V838" i="1"/>
  <c r="R838" i="1"/>
  <c r="AL837" i="1"/>
  <c r="AC837" i="1"/>
  <c r="AB837" i="1"/>
  <c r="V837" i="1"/>
  <c r="R837" i="1"/>
  <c r="AL836" i="1"/>
  <c r="AC836" i="1"/>
  <c r="AB836" i="1"/>
  <c r="V836" i="1"/>
  <c r="R836" i="1"/>
  <c r="AL835" i="1"/>
  <c r="AC835" i="1"/>
  <c r="AB835" i="1"/>
  <c r="V835" i="1"/>
  <c r="R835" i="1"/>
  <c r="AL834" i="1"/>
  <c r="AL833" i="1"/>
  <c r="AC833" i="1"/>
  <c r="AB833" i="1"/>
  <c r="V833" i="1"/>
  <c r="R833" i="1"/>
  <c r="AL832" i="1"/>
  <c r="AL831" i="1"/>
  <c r="AC831" i="1"/>
  <c r="V831" i="1"/>
  <c r="R831" i="1"/>
  <c r="AL830" i="1"/>
  <c r="AC830" i="1"/>
  <c r="V830" i="1"/>
  <c r="R830" i="1"/>
  <c r="AL829" i="1"/>
  <c r="AC829" i="1"/>
  <c r="V829" i="1"/>
  <c r="R829" i="1"/>
  <c r="AL828" i="1"/>
  <c r="AC828" i="1"/>
  <c r="AB828" i="1"/>
  <c r="V828" i="1"/>
  <c r="R828" i="1"/>
  <c r="AC827" i="1"/>
  <c r="AB827" i="1"/>
  <c r="V827" i="1"/>
  <c r="R827" i="1"/>
  <c r="AL826" i="1"/>
  <c r="AC826" i="1"/>
  <c r="V826" i="1"/>
  <c r="R826" i="1"/>
  <c r="AL825" i="1"/>
  <c r="AC825" i="1"/>
  <c r="V825" i="1"/>
  <c r="R825" i="1"/>
  <c r="AL824" i="1"/>
  <c r="AC824" i="1"/>
  <c r="AB824" i="1"/>
  <c r="V824" i="1"/>
  <c r="R824" i="1"/>
  <c r="AL823" i="1"/>
  <c r="AC823" i="1"/>
  <c r="AB823" i="1"/>
  <c r="V823" i="1"/>
  <c r="R823" i="1"/>
  <c r="AL822" i="1"/>
  <c r="AL821" i="1"/>
  <c r="AL820" i="1"/>
  <c r="AC820" i="1"/>
  <c r="AB820" i="1"/>
  <c r="V820" i="1"/>
  <c r="R820" i="1"/>
  <c r="AL819" i="1"/>
  <c r="AC819" i="1"/>
  <c r="AB819" i="1"/>
  <c r="V819" i="1"/>
  <c r="R819" i="1"/>
  <c r="AL818" i="1"/>
  <c r="AC818" i="1"/>
  <c r="AB818" i="1"/>
  <c r="V818" i="1"/>
  <c r="R818" i="1"/>
  <c r="AL817" i="1"/>
  <c r="AC817" i="1"/>
  <c r="AB817" i="1"/>
  <c r="V817" i="1"/>
  <c r="R817" i="1"/>
  <c r="AL816" i="1"/>
  <c r="AC816" i="1"/>
  <c r="AB816" i="1"/>
  <c r="V816" i="1"/>
  <c r="R816" i="1"/>
  <c r="AL815" i="1"/>
  <c r="AC815" i="1"/>
  <c r="AB815" i="1"/>
  <c r="V815" i="1"/>
  <c r="R815" i="1"/>
  <c r="AL814" i="1"/>
  <c r="AC814" i="1"/>
  <c r="AB814" i="1"/>
  <c r="V814" i="1"/>
  <c r="R814" i="1"/>
  <c r="AC813" i="1"/>
  <c r="AB813" i="1"/>
  <c r="V813" i="1"/>
  <c r="R813" i="1"/>
  <c r="AL811" i="1"/>
  <c r="AC811" i="1"/>
  <c r="AB811" i="1"/>
  <c r="V811" i="1"/>
  <c r="R811" i="1"/>
  <c r="AC810" i="1"/>
  <c r="AB810" i="1"/>
  <c r="V810" i="1"/>
  <c r="R810" i="1"/>
  <c r="AC809" i="1"/>
  <c r="AB809" i="1"/>
  <c r="V809" i="1"/>
  <c r="R809" i="1"/>
  <c r="AL808" i="1"/>
  <c r="AL807" i="1"/>
  <c r="AL806" i="1"/>
  <c r="AC806" i="1"/>
  <c r="AB806" i="1"/>
  <c r="V806" i="1"/>
  <c r="R806" i="1"/>
  <c r="AL805" i="1"/>
  <c r="AC805" i="1"/>
  <c r="AB805" i="1"/>
  <c r="V805" i="1"/>
  <c r="R805" i="1"/>
  <c r="AL804" i="1"/>
  <c r="AC804" i="1"/>
  <c r="AB804" i="1"/>
  <c r="V804" i="1"/>
  <c r="R804" i="1"/>
  <c r="AL803" i="1"/>
  <c r="AC803" i="1"/>
  <c r="AB803" i="1"/>
  <c r="V803" i="1"/>
  <c r="R803" i="1"/>
  <c r="AL802" i="1"/>
  <c r="AC802" i="1"/>
  <c r="AB802" i="1"/>
  <c r="V802" i="1"/>
  <c r="R802" i="1"/>
  <c r="AL801" i="1"/>
  <c r="AL799" i="1"/>
  <c r="AC799" i="1"/>
  <c r="AB799" i="1"/>
  <c r="V799" i="1"/>
  <c r="R799" i="1"/>
  <c r="AL798" i="1"/>
  <c r="AC798" i="1"/>
  <c r="AB798" i="1"/>
  <c r="V798" i="1"/>
  <c r="R798" i="1"/>
  <c r="AL797" i="1"/>
  <c r="AL796" i="1"/>
  <c r="AC796" i="1"/>
  <c r="V796" i="1"/>
  <c r="R796" i="1"/>
  <c r="AL795" i="1"/>
  <c r="AL794" i="1"/>
  <c r="AC794" i="1"/>
  <c r="AB794" i="1"/>
  <c r="V794" i="1"/>
  <c r="R794" i="1"/>
  <c r="AL793" i="1"/>
  <c r="AL792" i="1"/>
  <c r="AL791" i="1"/>
  <c r="AL790" i="1"/>
  <c r="AC790" i="1"/>
  <c r="V790" i="1"/>
  <c r="R790" i="1"/>
  <c r="AL789" i="1"/>
  <c r="AC789" i="1"/>
  <c r="V789" i="1"/>
  <c r="R789" i="1"/>
  <c r="AL788" i="1"/>
  <c r="AC788" i="1"/>
  <c r="V788" i="1"/>
  <c r="R788" i="1"/>
  <c r="AL787" i="1"/>
  <c r="AL786" i="1"/>
  <c r="AE786" i="1"/>
  <c r="AC786" i="1"/>
  <c r="V786" i="1"/>
  <c r="R786" i="1"/>
  <c r="AL785" i="1"/>
  <c r="AL784" i="1"/>
  <c r="AL783" i="1"/>
  <c r="AL782" i="1"/>
  <c r="AL781" i="1"/>
  <c r="AC781" i="1"/>
  <c r="AB781" i="1"/>
  <c r="V781" i="1"/>
  <c r="R781" i="1"/>
  <c r="AL780" i="1"/>
  <c r="AC780" i="1"/>
  <c r="AB780" i="1"/>
  <c r="V780" i="1"/>
  <c r="R780" i="1"/>
  <c r="AL779" i="1"/>
  <c r="AC779" i="1"/>
  <c r="AB779" i="1"/>
  <c r="V779" i="1"/>
  <c r="R779" i="1"/>
  <c r="AL778" i="1"/>
  <c r="AC778" i="1"/>
  <c r="AB778" i="1"/>
  <c r="V778" i="1"/>
  <c r="R778" i="1"/>
  <c r="AL777" i="1"/>
  <c r="AC777" i="1"/>
  <c r="AB777" i="1"/>
  <c r="V777" i="1"/>
  <c r="R777" i="1"/>
  <c r="AL776" i="1"/>
  <c r="AL775" i="1"/>
  <c r="AL774" i="1"/>
  <c r="AC774" i="1"/>
  <c r="V774" i="1"/>
  <c r="R774" i="1"/>
  <c r="AL773" i="1"/>
  <c r="AC773" i="1"/>
  <c r="V773" i="1"/>
  <c r="R773" i="1"/>
  <c r="AL772" i="1"/>
  <c r="AL770" i="1" l="1"/>
  <c r="AC770" i="1"/>
  <c r="AB770" i="1"/>
  <c r="V770" i="1"/>
  <c r="R770" i="1"/>
  <c r="AL769" i="1"/>
  <c r="AC769" i="1"/>
  <c r="AB769" i="1"/>
  <c r="V769" i="1"/>
  <c r="R769" i="1"/>
  <c r="AL768" i="1"/>
  <c r="AC768" i="1"/>
  <c r="AB768" i="1"/>
  <c r="V768" i="1"/>
  <c r="R768" i="1"/>
  <c r="AL767" i="1"/>
  <c r="AC767" i="1"/>
  <c r="AB767" i="1"/>
  <c r="V767" i="1"/>
  <c r="R767" i="1"/>
  <c r="AL766" i="1"/>
  <c r="AC766" i="1"/>
  <c r="AB766" i="1"/>
  <c r="V766" i="1"/>
  <c r="R766" i="1"/>
  <c r="AL765" i="1"/>
  <c r="AC765" i="1"/>
  <c r="AB765" i="1"/>
  <c r="V765" i="1"/>
  <c r="R765" i="1"/>
  <c r="AL764" i="1"/>
  <c r="AC764" i="1"/>
  <c r="AB764" i="1"/>
  <c r="V764" i="1"/>
  <c r="R764" i="1"/>
  <c r="AL763" i="1"/>
  <c r="AC763" i="1"/>
  <c r="AB763" i="1"/>
  <c r="V763" i="1"/>
  <c r="R763" i="1"/>
  <c r="AL762" i="1"/>
  <c r="AC762" i="1"/>
  <c r="AB762" i="1"/>
  <c r="V762" i="1"/>
  <c r="R762" i="1"/>
  <c r="AL761" i="1"/>
  <c r="AL760" i="1"/>
  <c r="AC760" i="1"/>
  <c r="AB760" i="1"/>
  <c r="V760" i="1"/>
  <c r="R760" i="1"/>
  <c r="AL759" i="1"/>
  <c r="AC759" i="1"/>
  <c r="AL758" i="1"/>
  <c r="AC758" i="1"/>
  <c r="AB758" i="1"/>
  <c r="V758" i="1"/>
  <c r="R758" i="1"/>
  <c r="AL757" i="1"/>
  <c r="AC757" i="1"/>
  <c r="AL756" i="1"/>
  <c r="AC756" i="1"/>
  <c r="AB756" i="1"/>
  <c r="V756" i="1"/>
  <c r="R756" i="1"/>
  <c r="AL755" i="1"/>
  <c r="AC755" i="1"/>
  <c r="AL754" i="1"/>
  <c r="AC754" i="1"/>
  <c r="AB754" i="1"/>
  <c r="V754" i="1"/>
  <c r="R754" i="1"/>
  <c r="AL753" i="1"/>
  <c r="AC753" i="1"/>
  <c r="AB753" i="1"/>
  <c r="V753" i="1"/>
  <c r="R753" i="1"/>
  <c r="AL752" i="1"/>
  <c r="AC752" i="1"/>
  <c r="AB752" i="1"/>
  <c r="V752" i="1"/>
  <c r="R752" i="1"/>
  <c r="AL751" i="1"/>
  <c r="AC751" i="1"/>
  <c r="AB751" i="1"/>
  <c r="V751" i="1"/>
  <c r="R751" i="1"/>
  <c r="AL750" i="1"/>
  <c r="AC750" i="1"/>
  <c r="AB750" i="1"/>
  <c r="V750" i="1"/>
  <c r="R750" i="1"/>
  <c r="AL749" i="1"/>
  <c r="AC749" i="1"/>
  <c r="AB749" i="1"/>
  <c r="V749" i="1"/>
  <c r="R749" i="1"/>
  <c r="AL748" i="1"/>
  <c r="AC748" i="1"/>
  <c r="AB748" i="1"/>
  <c r="V748" i="1"/>
  <c r="R748" i="1"/>
  <c r="AL747" i="1"/>
  <c r="AC747" i="1"/>
  <c r="AB747" i="1"/>
  <c r="V747" i="1"/>
  <c r="R747" i="1"/>
  <c r="AL746" i="1"/>
  <c r="AC746" i="1"/>
  <c r="AB746" i="1"/>
  <c r="V746" i="1"/>
  <c r="R746" i="1"/>
  <c r="AL745" i="1"/>
  <c r="AC745" i="1"/>
  <c r="AL744" i="1"/>
  <c r="AC744" i="1"/>
  <c r="AB744" i="1"/>
  <c r="V744" i="1"/>
  <c r="R744" i="1"/>
  <c r="AL743" i="1"/>
  <c r="AC743" i="1"/>
  <c r="AB743" i="1"/>
  <c r="V743" i="1"/>
  <c r="R743" i="1"/>
  <c r="AC742" i="1"/>
  <c r="AB742" i="1"/>
  <c r="AL741" i="1"/>
  <c r="AC741" i="1"/>
  <c r="AB741" i="1"/>
  <c r="V741" i="1"/>
  <c r="R741" i="1"/>
  <c r="AL740" i="1"/>
  <c r="AC740" i="1"/>
  <c r="AL739" i="1"/>
  <c r="AC739" i="1"/>
  <c r="AL738" i="1"/>
  <c r="AC738" i="1"/>
  <c r="AL737" i="1"/>
  <c r="AC737" i="1"/>
  <c r="AL736" i="1"/>
  <c r="AL735" i="1"/>
  <c r="AC735" i="1"/>
  <c r="AB735" i="1"/>
  <c r="V735" i="1"/>
  <c r="R735" i="1"/>
  <c r="AL734" i="1"/>
  <c r="AC734" i="1"/>
  <c r="AL733" i="1"/>
  <c r="AC733" i="1"/>
  <c r="AL732" i="1"/>
  <c r="AC732" i="1"/>
  <c r="V732" i="1"/>
  <c r="R732" i="1"/>
  <c r="AL731" i="1"/>
  <c r="AL730" i="1"/>
  <c r="AC730" i="1"/>
  <c r="AL729" i="1"/>
  <c r="AC729" i="1"/>
  <c r="AL728" i="1"/>
  <c r="AC728" i="1"/>
  <c r="AL727" i="1"/>
  <c r="AC727" i="1"/>
  <c r="AL726" i="1"/>
  <c r="AC726" i="1"/>
  <c r="AL725" i="1"/>
  <c r="AC725" i="1"/>
  <c r="AL724" i="1"/>
  <c r="AC724" i="1"/>
  <c r="AL723" i="1"/>
  <c r="AC723" i="1"/>
  <c r="AL722" i="1"/>
  <c r="AC722" i="1"/>
  <c r="AL721" i="1"/>
  <c r="AC721" i="1"/>
  <c r="AL720" i="1"/>
  <c r="AC720" i="1"/>
  <c r="AL719" i="1"/>
  <c r="AC719" i="1"/>
  <c r="AL718" i="1"/>
  <c r="AC718" i="1"/>
  <c r="AL717" i="1"/>
  <c r="AC717" i="1"/>
  <c r="AB717" i="1"/>
  <c r="V717" i="1"/>
  <c r="R717" i="1"/>
  <c r="AL716" i="1"/>
  <c r="AC716" i="1"/>
  <c r="AL715" i="1"/>
  <c r="AC715" i="1"/>
  <c r="AB715" i="1"/>
  <c r="V715" i="1"/>
  <c r="R715" i="1"/>
  <c r="AL714" i="1"/>
  <c r="AC714" i="1"/>
  <c r="AL713" i="1"/>
  <c r="AC713" i="1"/>
  <c r="AL712" i="1"/>
  <c r="AC712" i="1"/>
  <c r="AL711" i="1"/>
  <c r="AC711" i="1"/>
  <c r="AL710" i="1"/>
  <c r="AC710" i="1"/>
  <c r="AL709" i="1"/>
  <c r="AC709" i="1"/>
  <c r="AL708" i="1"/>
  <c r="AC708" i="1"/>
  <c r="AL707" i="1"/>
  <c r="AC707" i="1"/>
  <c r="AL706" i="1"/>
  <c r="AC706" i="1"/>
  <c r="AL705" i="1"/>
  <c r="AC705" i="1"/>
  <c r="AB705" i="1"/>
  <c r="V705" i="1"/>
  <c r="R705" i="1"/>
  <c r="AL704" i="1"/>
  <c r="AC704" i="1"/>
  <c r="AB704" i="1"/>
  <c r="V704" i="1"/>
  <c r="R704" i="1"/>
  <c r="AL703" i="1"/>
  <c r="AC703" i="1"/>
  <c r="AB703" i="1"/>
  <c r="V703" i="1"/>
  <c r="R703" i="1"/>
  <c r="AL702" i="1"/>
  <c r="AC702" i="1"/>
  <c r="AL701" i="1"/>
  <c r="AC701" i="1"/>
  <c r="AL700" i="1"/>
  <c r="AC700" i="1"/>
  <c r="AB700" i="1"/>
  <c r="V700" i="1"/>
  <c r="R700" i="1"/>
  <c r="AL699" i="1"/>
  <c r="AC699" i="1"/>
  <c r="AB699" i="1"/>
  <c r="V699" i="1"/>
  <c r="R699" i="1"/>
  <c r="AL698" i="1"/>
  <c r="AC698" i="1"/>
  <c r="AB698" i="1"/>
  <c r="V698" i="1"/>
  <c r="R698" i="1"/>
  <c r="AL697" i="1"/>
  <c r="AC697" i="1"/>
  <c r="AB697" i="1"/>
  <c r="V697" i="1"/>
  <c r="R697" i="1"/>
  <c r="AL696" i="1"/>
  <c r="AC696" i="1"/>
  <c r="AL695" i="1"/>
  <c r="AC695" i="1"/>
  <c r="AL694" i="1"/>
  <c r="AC694" i="1"/>
  <c r="AL693" i="1"/>
  <c r="AC693" i="1"/>
  <c r="AB693" i="1"/>
  <c r="V693" i="1"/>
  <c r="R693" i="1"/>
  <c r="AL692" i="1"/>
  <c r="AC692" i="1"/>
  <c r="AB692" i="1"/>
  <c r="V692" i="1"/>
  <c r="R692" i="1"/>
  <c r="AL691" i="1"/>
  <c r="AC691" i="1"/>
  <c r="AB691" i="1"/>
  <c r="V691" i="1"/>
  <c r="R691" i="1"/>
  <c r="AL690" i="1"/>
  <c r="AC690" i="1"/>
  <c r="AB690" i="1"/>
  <c r="V690" i="1"/>
  <c r="R690" i="1"/>
  <c r="AL689" i="1"/>
  <c r="AC689" i="1"/>
  <c r="AL688" i="1"/>
  <c r="AC688" i="1"/>
  <c r="V688" i="1"/>
  <c r="R688" i="1"/>
  <c r="AL687" i="1"/>
  <c r="AC687" i="1"/>
  <c r="AL686" i="1"/>
  <c r="AC686" i="1"/>
  <c r="AL685" i="1"/>
  <c r="AC685" i="1"/>
  <c r="AL684" i="1"/>
  <c r="AC684" i="1"/>
  <c r="AL683" i="1"/>
  <c r="AC683" i="1"/>
  <c r="AL680" i="1"/>
  <c r="AC680" i="1"/>
  <c r="AL679" i="1"/>
  <c r="AC679" i="1"/>
  <c r="AL678" i="1"/>
  <c r="AC678" i="1"/>
  <c r="AL677" i="1"/>
  <c r="AC677" i="1"/>
  <c r="AB677" i="1"/>
  <c r="V677" i="1"/>
  <c r="R677" i="1"/>
  <c r="AL676" i="1"/>
  <c r="AL675" i="1"/>
  <c r="AC675" i="1"/>
  <c r="AB675" i="1"/>
  <c r="V675" i="1"/>
  <c r="R675" i="1"/>
  <c r="AL674" i="1"/>
  <c r="AC674" i="1"/>
  <c r="AB674" i="1"/>
  <c r="V674" i="1"/>
  <c r="R674" i="1"/>
  <c r="AL673" i="1"/>
  <c r="AL672" i="1"/>
  <c r="AL671" i="1"/>
  <c r="AC671" i="1"/>
  <c r="AB671" i="1"/>
  <c r="V671" i="1"/>
  <c r="R671" i="1"/>
  <c r="AL670" i="1"/>
  <c r="AC670" i="1"/>
  <c r="AB670" i="1"/>
  <c r="V670" i="1"/>
  <c r="R670" i="1"/>
  <c r="AL669" i="1"/>
  <c r="AC669" i="1"/>
  <c r="AL668" i="1"/>
  <c r="AC668" i="1"/>
  <c r="AL667" i="1"/>
  <c r="AC667" i="1"/>
  <c r="AL666" i="1"/>
  <c r="AB666" i="1"/>
  <c r="R666" i="1"/>
  <c r="AL665" i="1"/>
  <c r="AC665" i="1"/>
  <c r="AB665" i="1"/>
  <c r="V665" i="1"/>
  <c r="R665" i="1"/>
  <c r="AL664" i="1"/>
  <c r="AC664" i="1"/>
  <c r="AL663" i="1"/>
  <c r="AC663" i="1"/>
  <c r="V663" i="1"/>
  <c r="R663" i="1"/>
  <c r="AL662" i="1"/>
  <c r="AC662" i="1"/>
  <c r="AL661" i="1"/>
  <c r="AL660" i="1"/>
  <c r="AC660" i="1"/>
  <c r="AL659" i="1"/>
  <c r="AC659" i="1"/>
  <c r="AL658" i="1"/>
  <c r="AC658" i="1"/>
  <c r="AL657" i="1"/>
  <c r="AC657" i="1"/>
  <c r="AL656" i="1"/>
  <c r="AC656" i="1"/>
  <c r="AL655" i="1"/>
  <c r="AC655" i="1"/>
  <c r="AL654" i="1"/>
  <c r="AC654" i="1"/>
  <c r="V654" i="1"/>
  <c r="R654" i="1"/>
  <c r="AL653" i="1"/>
  <c r="AC653" i="1"/>
  <c r="AL652" i="1"/>
  <c r="AL651" i="1"/>
  <c r="AC651" i="1"/>
  <c r="AL650" i="1"/>
  <c r="AC650" i="1"/>
  <c r="AL649" i="1"/>
  <c r="AC649" i="1"/>
  <c r="AL648" i="1"/>
  <c r="AC648" i="1"/>
  <c r="AL647" i="1"/>
  <c r="AC647" i="1"/>
  <c r="AL646" i="1"/>
  <c r="AC646" i="1"/>
  <c r="AL645" i="1"/>
  <c r="AC645" i="1"/>
  <c r="AL644" i="1"/>
  <c r="AL643" i="1"/>
  <c r="AC643" i="1"/>
  <c r="AL642" i="1"/>
  <c r="AL641" i="1"/>
  <c r="AC641" i="1"/>
  <c r="AL640" i="1"/>
  <c r="AC640" i="1"/>
  <c r="AL639" i="1"/>
  <c r="AC639" i="1"/>
  <c r="AL638" i="1"/>
  <c r="AC638" i="1"/>
  <c r="AL637" i="1"/>
  <c r="AC637" i="1"/>
  <c r="AL636" i="1"/>
  <c r="AC636" i="1"/>
  <c r="AL635" i="1"/>
  <c r="AL633" i="1" l="1"/>
  <c r="AL632" i="1"/>
  <c r="AL631" i="1"/>
  <c r="AC631" i="1"/>
  <c r="AB631" i="1"/>
  <c r="V631" i="1"/>
  <c r="R631" i="1"/>
  <c r="AL630" i="1"/>
  <c r="AC630" i="1"/>
  <c r="AB630" i="1"/>
  <c r="V630" i="1"/>
  <c r="R630" i="1"/>
  <c r="AL629" i="1"/>
  <c r="V629" i="1"/>
  <c r="R629" i="1"/>
  <c r="AL628" i="1"/>
  <c r="AC628" i="1"/>
  <c r="AB628" i="1"/>
  <c r="V628" i="1"/>
  <c r="R628" i="1"/>
  <c r="AL627" i="1"/>
  <c r="AC627" i="1"/>
  <c r="AB627" i="1"/>
  <c r="V627" i="1"/>
  <c r="R627" i="1"/>
  <c r="AL626" i="1"/>
  <c r="AC626" i="1"/>
  <c r="AB626" i="1"/>
  <c r="V626" i="1"/>
  <c r="R626" i="1"/>
  <c r="AL625" i="1"/>
  <c r="AC625" i="1"/>
  <c r="AB625" i="1"/>
  <c r="V625" i="1"/>
  <c r="R625" i="1"/>
  <c r="AL624" i="1"/>
  <c r="AC624" i="1"/>
  <c r="AB624" i="1"/>
  <c r="V624" i="1"/>
  <c r="R624" i="1"/>
  <c r="AL623" i="1"/>
  <c r="AC623" i="1"/>
  <c r="AB623" i="1"/>
  <c r="V623" i="1"/>
  <c r="R623" i="1"/>
  <c r="AL622" i="1"/>
  <c r="AC622" i="1"/>
  <c r="AB622" i="1"/>
  <c r="V622" i="1"/>
  <c r="R622" i="1"/>
  <c r="AL621" i="1"/>
  <c r="AC621" i="1"/>
  <c r="AB621" i="1"/>
  <c r="V621" i="1"/>
  <c r="R621" i="1"/>
  <c r="AL620" i="1"/>
  <c r="AC620" i="1"/>
  <c r="AB620" i="1"/>
  <c r="V620" i="1"/>
  <c r="R620" i="1"/>
  <c r="AL619" i="1"/>
  <c r="AC619" i="1"/>
  <c r="AB619" i="1"/>
  <c r="V619" i="1"/>
  <c r="R619" i="1"/>
  <c r="AL618" i="1"/>
  <c r="AC618" i="1"/>
  <c r="AB618" i="1"/>
  <c r="V618" i="1"/>
  <c r="R618" i="1"/>
  <c r="AL617" i="1"/>
  <c r="AC617" i="1"/>
  <c r="AB617" i="1"/>
  <c r="V617" i="1"/>
  <c r="R617" i="1"/>
  <c r="AL616" i="1"/>
  <c r="AC616" i="1"/>
  <c r="AB616" i="1"/>
  <c r="V616" i="1"/>
  <c r="R616" i="1"/>
  <c r="AL615" i="1"/>
  <c r="AC615" i="1"/>
  <c r="AB615" i="1"/>
  <c r="V615" i="1"/>
  <c r="R615" i="1"/>
  <c r="AL614" i="1"/>
  <c r="AC614" i="1"/>
  <c r="AB614" i="1"/>
  <c r="V614" i="1"/>
  <c r="R614" i="1"/>
  <c r="AL613" i="1"/>
  <c r="AC613" i="1"/>
  <c r="AB613" i="1"/>
  <c r="V613" i="1"/>
  <c r="R613" i="1"/>
  <c r="AL612" i="1"/>
  <c r="AL611" i="1"/>
  <c r="AL610" i="1"/>
  <c r="AL609" i="1"/>
  <c r="AL608" i="1"/>
  <c r="AL607" i="1"/>
  <c r="AL606" i="1"/>
  <c r="AL605" i="1"/>
  <c r="AL604" i="1"/>
  <c r="AL603" i="1"/>
  <c r="AL602" i="1"/>
  <c r="AL601" i="1"/>
  <c r="AL600" i="1"/>
  <c r="AL599" i="1"/>
  <c r="AL598" i="1"/>
  <c r="AL597" i="1"/>
  <c r="AL596" i="1"/>
  <c r="AC596" i="1"/>
  <c r="AB596" i="1"/>
  <c r="V596" i="1"/>
  <c r="R596" i="1"/>
  <c r="AL595" i="1"/>
  <c r="AC595" i="1"/>
  <c r="AB595" i="1"/>
  <c r="V595" i="1"/>
  <c r="R595" i="1"/>
  <c r="AL594" i="1"/>
  <c r="AC594" i="1"/>
  <c r="AB594" i="1"/>
  <c r="V594" i="1"/>
  <c r="R594" i="1"/>
  <c r="AL593" i="1"/>
  <c r="AC593" i="1"/>
  <c r="AB593" i="1"/>
  <c r="V593" i="1"/>
  <c r="R593" i="1"/>
  <c r="AL592" i="1"/>
  <c r="AC592" i="1"/>
  <c r="AB592" i="1"/>
  <c r="V592" i="1"/>
  <c r="R592" i="1"/>
  <c r="AL591" i="1"/>
  <c r="AC591" i="1"/>
  <c r="AB591" i="1"/>
  <c r="V591" i="1"/>
  <c r="R591" i="1"/>
  <c r="AL590" i="1"/>
  <c r="AC590" i="1"/>
  <c r="AB590" i="1"/>
  <c r="V590" i="1"/>
  <c r="R590" i="1"/>
  <c r="AL589" i="1"/>
  <c r="AC589" i="1"/>
  <c r="AB589" i="1"/>
  <c r="V589" i="1"/>
  <c r="R589" i="1"/>
  <c r="AL588" i="1"/>
  <c r="AC588" i="1"/>
  <c r="AB588" i="1"/>
  <c r="V588" i="1"/>
  <c r="R588" i="1"/>
  <c r="AL587" i="1"/>
  <c r="AC587" i="1"/>
  <c r="AB587" i="1"/>
  <c r="V587" i="1"/>
  <c r="R587" i="1"/>
  <c r="AL586" i="1"/>
  <c r="AC586" i="1"/>
  <c r="AB586" i="1"/>
  <c r="V586" i="1"/>
  <c r="R586" i="1"/>
  <c r="AL585" i="1"/>
  <c r="AC585" i="1"/>
  <c r="AB585" i="1"/>
  <c r="V585" i="1"/>
  <c r="R585" i="1"/>
  <c r="AL584" i="1"/>
  <c r="AC584" i="1"/>
  <c r="AB584" i="1"/>
  <c r="V584" i="1"/>
  <c r="R584" i="1"/>
  <c r="AL583" i="1"/>
  <c r="AC583" i="1"/>
  <c r="AB583" i="1"/>
  <c r="V583" i="1"/>
  <c r="R583" i="1"/>
  <c r="AL582" i="1"/>
  <c r="AC582" i="1"/>
  <c r="AB582" i="1"/>
  <c r="V582" i="1"/>
  <c r="R582" i="1"/>
  <c r="AL581" i="1"/>
  <c r="AL580" i="1"/>
  <c r="AL579" i="1"/>
  <c r="AL578" i="1"/>
  <c r="AL577" i="1"/>
  <c r="AL576" i="1"/>
  <c r="AL575" i="1"/>
  <c r="AL574" i="1"/>
  <c r="AL573" i="1"/>
  <c r="AL572" i="1"/>
  <c r="AL571" i="1"/>
  <c r="AL570" i="1"/>
  <c r="AL569" i="1"/>
  <c r="AL568" i="1"/>
  <c r="AL567" i="1"/>
  <c r="AL566" i="1"/>
  <c r="AL565" i="1"/>
  <c r="AL564" i="1"/>
  <c r="AL563" i="1"/>
  <c r="AL562" i="1"/>
  <c r="AL561" i="1"/>
  <c r="AL560" i="1"/>
  <c r="V560" i="1"/>
  <c r="R560" i="1"/>
  <c r="AL559" i="1"/>
  <c r="AC559" i="1"/>
  <c r="AB559" i="1"/>
  <c r="V559" i="1"/>
  <c r="R559" i="1"/>
  <c r="AL558" i="1"/>
  <c r="AC558" i="1"/>
  <c r="AB558" i="1"/>
  <c r="V558" i="1"/>
  <c r="R558" i="1"/>
  <c r="AL557" i="1"/>
  <c r="AC557" i="1"/>
  <c r="AB557" i="1"/>
  <c r="V557" i="1"/>
  <c r="R557" i="1"/>
  <c r="AL556" i="1"/>
  <c r="AC556" i="1"/>
  <c r="AB556" i="1"/>
  <c r="V556" i="1"/>
  <c r="R556" i="1"/>
  <c r="AL555" i="1"/>
  <c r="AC555" i="1"/>
  <c r="AB555" i="1"/>
  <c r="V555" i="1"/>
  <c r="R555" i="1"/>
  <c r="AL554" i="1"/>
  <c r="AC554" i="1"/>
  <c r="AB554" i="1"/>
  <c r="V554" i="1"/>
  <c r="R554" i="1"/>
  <c r="AL553" i="1"/>
  <c r="AC553" i="1"/>
  <c r="AB553" i="1"/>
  <c r="V553" i="1"/>
  <c r="R553" i="1"/>
  <c r="AL552" i="1"/>
  <c r="AC552" i="1"/>
  <c r="AB552" i="1"/>
  <c r="V552" i="1"/>
  <c r="R552" i="1"/>
  <c r="AL551" i="1"/>
  <c r="AC551" i="1"/>
  <c r="AB551" i="1"/>
  <c r="V551" i="1"/>
  <c r="R551" i="1"/>
  <c r="AL550" i="1"/>
  <c r="AC550" i="1"/>
  <c r="AB550" i="1"/>
  <c r="V550" i="1"/>
  <c r="R550" i="1"/>
  <c r="AL549" i="1"/>
  <c r="AC549" i="1"/>
  <c r="AB549" i="1"/>
  <c r="V549" i="1"/>
  <c r="R549" i="1"/>
  <c r="AL548" i="1"/>
  <c r="AC548" i="1"/>
  <c r="AB548" i="1"/>
  <c r="V548" i="1"/>
  <c r="R548" i="1"/>
  <c r="AL547" i="1"/>
  <c r="AC547" i="1"/>
  <c r="AB547" i="1"/>
  <c r="V547" i="1"/>
  <c r="R547" i="1"/>
  <c r="AL546" i="1"/>
  <c r="AC546" i="1"/>
  <c r="AB546" i="1"/>
  <c r="V546" i="1"/>
  <c r="R546" i="1"/>
  <c r="AL545" i="1"/>
  <c r="AC545" i="1"/>
  <c r="AB545" i="1"/>
  <c r="V545" i="1"/>
  <c r="R545" i="1"/>
  <c r="AL544" i="1"/>
  <c r="AC544" i="1"/>
  <c r="AB544" i="1"/>
  <c r="V544" i="1"/>
  <c r="R544" i="1"/>
  <c r="AL543" i="1"/>
  <c r="AC543" i="1"/>
  <c r="AB543" i="1"/>
  <c r="V543" i="1"/>
  <c r="R543" i="1"/>
  <c r="AL542" i="1"/>
  <c r="AC542" i="1"/>
  <c r="AB542" i="1"/>
  <c r="V542" i="1"/>
  <c r="R542" i="1"/>
  <c r="AL541" i="1"/>
  <c r="AC541" i="1"/>
  <c r="AB541" i="1"/>
  <c r="V541" i="1"/>
  <c r="R541" i="1"/>
  <c r="AL540" i="1"/>
  <c r="AC540" i="1"/>
  <c r="AB540" i="1"/>
  <c r="V540" i="1"/>
  <c r="R540" i="1"/>
  <c r="AL539" i="1"/>
  <c r="AC539" i="1"/>
  <c r="AB539" i="1"/>
  <c r="V539" i="1"/>
  <c r="R539" i="1"/>
  <c r="AL538" i="1"/>
  <c r="AC538" i="1"/>
  <c r="AB538" i="1"/>
  <c r="V538" i="1"/>
  <c r="R538" i="1"/>
  <c r="AL537" i="1"/>
  <c r="AC537" i="1"/>
  <c r="AB537" i="1"/>
  <c r="V537" i="1"/>
  <c r="R537" i="1"/>
  <c r="AL536" i="1"/>
  <c r="AL535" i="1"/>
  <c r="AC535" i="1"/>
  <c r="AB535" i="1"/>
  <c r="V535" i="1"/>
  <c r="R535" i="1"/>
  <c r="AL534" i="1"/>
  <c r="AC534" i="1"/>
  <c r="AB534" i="1"/>
  <c r="V534" i="1"/>
  <c r="R534" i="1"/>
  <c r="AL533" i="1"/>
  <c r="AC533" i="1"/>
  <c r="AB533" i="1"/>
  <c r="V533" i="1"/>
  <c r="R533" i="1"/>
  <c r="AL532" i="1"/>
  <c r="AC532" i="1"/>
  <c r="AB532" i="1"/>
  <c r="V532" i="1"/>
  <c r="R532" i="1"/>
  <c r="AL531" i="1"/>
  <c r="AC531" i="1"/>
  <c r="AB531" i="1"/>
  <c r="V531" i="1"/>
  <c r="R531" i="1"/>
  <c r="AL530" i="1"/>
  <c r="AC530" i="1"/>
  <c r="AB530" i="1"/>
  <c r="V530" i="1"/>
  <c r="R530" i="1"/>
  <c r="AL529" i="1"/>
  <c r="AC529" i="1"/>
  <c r="AB529" i="1"/>
  <c r="V529" i="1"/>
  <c r="R529" i="1"/>
  <c r="AL528" i="1"/>
  <c r="AC528" i="1"/>
  <c r="AB528" i="1"/>
  <c r="V528" i="1"/>
  <c r="R528" i="1"/>
  <c r="AL527" i="1"/>
  <c r="AC527" i="1"/>
  <c r="AB527" i="1"/>
  <c r="V527" i="1"/>
  <c r="R527" i="1"/>
  <c r="AL526" i="1"/>
  <c r="AC526" i="1"/>
  <c r="AB526" i="1"/>
  <c r="V526" i="1"/>
  <c r="R526" i="1"/>
  <c r="AL525" i="1"/>
  <c r="AC525" i="1"/>
  <c r="AB525" i="1"/>
  <c r="V525" i="1"/>
  <c r="R525" i="1"/>
  <c r="AL524" i="1"/>
  <c r="AC524" i="1"/>
  <c r="AB524" i="1"/>
  <c r="V524" i="1"/>
  <c r="R524" i="1"/>
  <c r="AL523" i="1"/>
  <c r="AC523" i="1"/>
  <c r="AB523" i="1"/>
  <c r="V523" i="1"/>
  <c r="R523" i="1"/>
  <c r="AL522" i="1"/>
  <c r="AC522" i="1"/>
  <c r="AB522" i="1"/>
  <c r="V522" i="1"/>
  <c r="R522" i="1"/>
  <c r="AL521" i="1"/>
  <c r="AC521" i="1"/>
  <c r="AB521" i="1"/>
  <c r="V521" i="1"/>
  <c r="R521" i="1"/>
  <c r="AL520" i="1"/>
  <c r="AC520" i="1"/>
  <c r="AB520" i="1"/>
  <c r="V520" i="1"/>
  <c r="R520" i="1"/>
  <c r="AL519" i="1"/>
  <c r="AC519" i="1"/>
  <c r="AB519" i="1"/>
  <c r="V519" i="1"/>
  <c r="R519" i="1"/>
  <c r="AL518" i="1"/>
  <c r="AC518" i="1"/>
  <c r="AB518" i="1"/>
  <c r="V518" i="1"/>
  <c r="R518" i="1"/>
  <c r="AL517" i="1"/>
  <c r="AC517" i="1"/>
  <c r="AB517" i="1"/>
  <c r="V517" i="1"/>
  <c r="R517" i="1"/>
  <c r="AL516" i="1"/>
  <c r="AC516" i="1"/>
  <c r="AB516" i="1"/>
  <c r="V516" i="1"/>
  <c r="R516" i="1"/>
  <c r="AL515" i="1"/>
  <c r="AC515" i="1"/>
  <c r="AB515" i="1"/>
  <c r="V515" i="1"/>
  <c r="R515" i="1"/>
  <c r="AL514" i="1"/>
  <c r="AC514" i="1"/>
  <c r="AB514" i="1"/>
  <c r="V514" i="1"/>
  <c r="R514" i="1"/>
  <c r="AL513" i="1"/>
  <c r="AC513" i="1"/>
  <c r="AB513" i="1"/>
  <c r="V513" i="1"/>
  <c r="R513" i="1"/>
  <c r="AL512" i="1"/>
  <c r="AC512" i="1"/>
  <c r="AB512" i="1"/>
  <c r="V512" i="1"/>
  <c r="R512" i="1"/>
  <c r="AL511" i="1"/>
  <c r="AC511" i="1"/>
  <c r="AB511" i="1"/>
  <c r="V511" i="1"/>
  <c r="R511" i="1"/>
  <c r="AL510" i="1"/>
  <c r="AC510" i="1"/>
  <c r="AB510" i="1"/>
  <c r="V510" i="1"/>
  <c r="R510" i="1"/>
  <c r="AL509" i="1"/>
  <c r="AC509" i="1"/>
  <c r="AB509" i="1"/>
  <c r="V509" i="1"/>
  <c r="R509" i="1"/>
  <c r="AL508" i="1"/>
  <c r="AC508" i="1"/>
  <c r="AB508" i="1"/>
  <c r="V508" i="1"/>
  <c r="R508" i="1"/>
  <c r="AL507" i="1"/>
  <c r="AC507" i="1"/>
  <c r="AB507" i="1"/>
  <c r="V507" i="1"/>
  <c r="R507" i="1"/>
  <c r="AL506" i="1"/>
  <c r="AC506" i="1"/>
  <c r="AB506" i="1"/>
  <c r="V506" i="1"/>
  <c r="R506" i="1"/>
  <c r="AL505" i="1"/>
  <c r="AC505" i="1"/>
  <c r="AB505" i="1"/>
  <c r="V505" i="1"/>
  <c r="R505" i="1"/>
  <c r="AL504" i="1"/>
  <c r="AC504" i="1"/>
  <c r="AB504" i="1"/>
  <c r="V504" i="1"/>
  <c r="R504" i="1"/>
  <c r="AL503" i="1"/>
  <c r="AC503" i="1"/>
  <c r="AB503" i="1"/>
  <c r="V503" i="1"/>
  <c r="R503" i="1"/>
  <c r="AL502" i="1"/>
  <c r="AC502" i="1"/>
  <c r="AB502" i="1"/>
  <c r="V502" i="1"/>
  <c r="R502" i="1"/>
  <c r="AL501" i="1"/>
  <c r="AD501" i="1"/>
  <c r="AC501" i="1"/>
  <c r="AB501" i="1"/>
  <c r="V501" i="1"/>
  <c r="R501" i="1"/>
  <c r="AL500" i="1"/>
  <c r="AC500" i="1"/>
  <c r="AB500" i="1"/>
  <c r="V500" i="1"/>
  <c r="R500" i="1"/>
  <c r="AL499" i="1"/>
  <c r="AC499" i="1"/>
  <c r="AB499" i="1"/>
  <c r="V499" i="1"/>
  <c r="R499" i="1"/>
  <c r="AL498" i="1"/>
  <c r="AC498" i="1"/>
  <c r="AB498" i="1"/>
  <c r="V498" i="1"/>
  <c r="R498" i="1"/>
  <c r="AL497" i="1"/>
  <c r="AC497" i="1"/>
  <c r="AB497" i="1"/>
  <c r="V497" i="1"/>
  <c r="R497" i="1"/>
  <c r="AL496" i="1"/>
  <c r="AL495" i="1"/>
  <c r="AC495" i="1"/>
  <c r="AB495" i="1"/>
  <c r="V495" i="1"/>
  <c r="R495" i="1"/>
  <c r="AL494" i="1"/>
  <c r="AC494" i="1"/>
  <c r="AB494" i="1"/>
  <c r="V494" i="1"/>
  <c r="R494" i="1"/>
  <c r="AL493" i="1"/>
  <c r="AC493" i="1"/>
  <c r="AB493" i="1"/>
  <c r="V493" i="1"/>
  <c r="R493" i="1"/>
  <c r="AL492" i="1"/>
  <c r="AC492" i="1"/>
  <c r="AB492" i="1"/>
  <c r="V492" i="1"/>
  <c r="R492" i="1"/>
  <c r="AL491" i="1"/>
  <c r="AC491" i="1"/>
  <c r="AB491" i="1"/>
  <c r="V491" i="1"/>
  <c r="R491" i="1"/>
  <c r="AL490" i="1"/>
  <c r="AC490" i="1"/>
  <c r="AB490" i="1"/>
  <c r="V490" i="1"/>
  <c r="R490" i="1"/>
  <c r="AL489" i="1"/>
  <c r="AC489" i="1"/>
  <c r="AB489" i="1"/>
  <c r="V489" i="1"/>
  <c r="R489" i="1"/>
  <c r="AL488" i="1"/>
  <c r="AC488" i="1"/>
  <c r="AB488" i="1"/>
  <c r="V488" i="1"/>
  <c r="R488" i="1"/>
  <c r="AL487" i="1"/>
  <c r="AC487" i="1"/>
  <c r="AB487" i="1"/>
  <c r="V487" i="1"/>
  <c r="R487" i="1"/>
  <c r="AL486" i="1"/>
  <c r="AD486" i="1"/>
  <c r="AC486" i="1"/>
  <c r="AB486" i="1"/>
  <c r="V486" i="1"/>
  <c r="R486" i="1"/>
  <c r="AL485" i="1"/>
  <c r="AD485" i="1"/>
  <c r="AC485" i="1"/>
  <c r="AB485" i="1"/>
  <c r="V485" i="1"/>
  <c r="R485" i="1"/>
  <c r="AL484" i="1"/>
  <c r="AB484" i="1"/>
  <c r="V484" i="1"/>
  <c r="R484" i="1"/>
  <c r="AL483" i="1"/>
  <c r="AC483" i="1"/>
  <c r="AB483" i="1"/>
  <c r="V483" i="1"/>
  <c r="R483" i="1"/>
  <c r="AL482" i="1"/>
  <c r="AC482" i="1"/>
  <c r="AB482" i="1"/>
  <c r="V482" i="1"/>
  <c r="R482" i="1"/>
  <c r="AL481" i="1"/>
  <c r="AC481" i="1"/>
  <c r="AB481" i="1"/>
  <c r="V481" i="1"/>
  <c r="R481" i="1"/>
  <c r="AL480" i="1"/>
  <c r="AC480" i="1"/>
  <c r="AB480" i="1"/>
  <c r="V480" i="1"/>
  <c r="R480" i="1"/>
  <c r="AL479" i="1"/>
  <c r="AC479" i="1"/>
  <c r="AB479" i="1"/>
  <c r="V479" i="1"/>
  <c r="R479" i="1"/>
  <c r="AL478" i="1"/>
  <c r="AL477" i="1"/>
  <c r="AC477" i="1"/>
  <c r="AB477" i="1"/>
  <c r="V477" i="1"/>
  <c r="R477" i="1"/>
  <c r="AL476" i="1"/>
  <c r="AC476" i="1"/>
  <c r="AB476" i="1"/>
  <c r="V476" i="1"/>
  <c r="R476" i="1"/>
  <c r="AL475" i="1"/>
  <c r="AC475" i="1"/>
  <c r="AB475" i="1"/>
  <c r="V475" i="1"/>
  <c r="R475" i="1"/>
  <c r="AL474" i="1"/>
  <c r="AC474" i="1"/>
  <c r="AB474" i="1"/>
  <c r="V474" i="1"/>
  <c r="R474" i="1"/>
  <c r="AL473" i="1"/>
  <c r="AC473" i="1"/>
  <c r="AB473" i="1"/>
  <c r="V473" i="1"/>
  <c r="R473" i="1"/>
  <c r="AL472" i="1"/>
  <c r="AC472" i="1"/>
  <c r="AB472" i="1"/>
  <c r="V472" i="1"/>
  <c r="R472" i="1"/>
  <c r="AL471" i="1"/>
  <c r="AC471" i="1"/>
  <c r="AB471" i="1"/>
  <c r="V471" i="1"/>
  <c r="R471" i="1"/>
  <c r="AL470" i="1"/>
  <c r="AC470" i="1"/>
  <c r="AB470" i="1"/>
  <c r="V470" i="1"/>
  <c r="R470" i="1"/>
  <c r="AL469" i="1"/>
  <c r="AC469" i="1"/>
  <c r="AB469" i="1"/>
  <c r="V469" i="1"/>
  <c r="R469" i="1"/>
  <c r="AL468" i="1"/>
  <c r="AC468" i="1"/>
  <c r="AB468" i="1"/>
  <c r="V468" i="1"/>
  <c r="R468" i="1"/>
  <c r="AL467" i="1"/>
  <c r="AC467" i="1"/>
  <c r="AB467" i="1"/>
  <c r="V467" i="1"/>
  <c r="R467" i="1"/>
  <c r="AL466" i="1"/>
  <c r="AC466" i="1"/>
  <c r="AB466" i="1"/>
  <c r="V466" i="1"/>
  <c r="R466" i="1"/>
  <c r="AL465" i="1"/>
  <c r="AC465" i="1"/>
  <c r="AB465" i="1"/>
  <c r="V465" i="1"/>
  <c r="R465" i="1"/>
  <c r="AL464" i="1"/>
  <c r="AC464" i="1"/>
  <c r="AB464" i="1"/>
  <c r="V464" i="1"/>
  <c r="R464" i="1"/>
  <c r="AL463" i="1"/>
  <c r="AC463" i="1"/>
  <c r="AB463" i="1"/>
  <c r="V463" i="1"/>
  <c r="R463" i="1"/>
  <c r="AL462" i="1"/>
  <c r="AC462" i="1"/>
  <c r="AB462" i="1"/>
  <c r="V462" i="1"/>
  <c r="R462" i="1"/>
  <c r="AL461" i="1"/>
  <c r="AL460" i="1"/>
  <c r="AC460" i="1"/>
  <c r="AB460" i="1"/>
  <c r="V460" i="1"/>
  <c r="R460" i="1"/>
  <c r="AL459" i="1"/>
  <c r="AC459" i="1"/>
  <c r="AB459" i="1"/>
  <c r="V459" i="1"/>
  <c r="R459" i="1"/>
  <c r="AL458" i="1"/>
  <c r="AC458" i="1"/>
  <c r="AB458" i="1"/>
  <c r="V458" i="1"/>
  <c r="R458" i="1"/>
  <c r="AL457" i="1"/>
  <c r="AC457" i="1"/>
  <c r="AB457" i="1"/>
  <c r="V457" i="1"/>
  <c r="R457" i="1"/>
  <c r="AL456" i="1"/>
  <c r="AC456" i="1"/>
  <c r="AB456" i="1"/>
  <c r="V456" i="1"/>
  <c r="R456" i="1"/>
  <c r="AL455" i="1"/>
  <c r="AC455" i="1"/>
  <c r="AB455" i="1"/>
  <c r="V455" i="1"/>
  <c r="R455" i="1"/>
  <c r="AL454" i="1"/>
  <c r="AC454" i="1"/>
  <c r="AB454" i="1"/>
  <c r="V454" i="1"/>
  <c r="R454" i="1"/>
  <c r="AL453" i="1"/>
  <c r="AC453" i="1"/>
  <c r="AB453" i="1"/>
  <c r="V453" i="1"/>
  <c r="R453" i="1"/>
  <c r="AL452" i="1"/>
  <c r="AC452" i="1"/>
  <c r="AB452" i="1"/>
  <c r="V452" i="1"/>
  <c r="R452" i="1"/>
  <c r="AL451" i="1"/>
  <c r="AC451" i="1"/>
  <c r="AB451" i="1"/>
  <c r="V451" i="1"/>
  <c r="R451" i="1"/>
  <c r="AL450" i="1"/>
  <c r="AD450" i="1"/>
  <c r="AC450" i="1"/>
  <c r="AB450" i="1"/>
  <c r="V450" i="1"/>
  <c r="R450" i="1"/>
  <c r="AL449" i="1"/>
  <c r="AD449" i="1"/>
  <c r="AC449" i="1"/>
  <c r="AB449" i="1"/>
  <c r="V449" i="1"/>
  <c r="R449" i="1"/>
  <c r="AL448" i="1"/>
  <c r="AC448" i="1"/>
  <c r="AB448" i="1"/>
  <c r="V448" i="1"/>
  <c r="R448" i="1"/>
  <c r="AL447" i="1"/>
  <c r="AC447" i="1"/>
  <c r="AB447" i="1"/>
  <c r="V447" i="1"/>
  <c r="R447" i="1"/>
  <c r="AL446" i="1"/>
  <c r="AC446" i="1"/>
  <c r="AB446" i="1"/>
  <c r="V446" i="1"/>
  <c r="R446" i="1"/>
  <c r="AL445" i="1"/>
  <c r="AC445" i="1"/>
  <c r="AB445" i="1"/>
  <c r="V445" i="1"/>
  <c r="R445" i="1"/>
  <c r="AL444" i="1"/>
  <c r="AC444" i="1"/>
  <c r="AB444" i="1"/>
  <c r="V444" i="1"/>
  <c r="R444" i="1"/>
  <c r="AL443" i="1"/>
  <c r="AC443" i="1"/>
  <c r="AB443" i="1"/>
  <c r="V443" i="1"/>
  <c r="R443" i="1"/>
  <c r="AL442" i="1"/>
  <c r="AC442" i="1"/>
  <c r="AB442" i="1"/>
  <c r="V442" i="1"/>
  <c r="R442" i="1"/>
  <c r="AL441" i="1"/>
  <c r="AC441" i="1"/>
  <c r="AB441" i="1"/>
  <c r="V441" i="1"/>
  <c r="R441" i="1"/>
  <c r="AL440" i="1"/>
  <c r="AC440" i="1"/>
  <c r="AB440" i="1"/>
  <c r="V440" i="1"/>
  <c r="R440" i="1"/>
  <c r="AL439" i="1"/>
  <c r="AC439" i="1"/>
  <c r="AB439" i="1"/>
  <c r="V439" i="1"/>
  <c r="R439" i="1"/>
  <c r="AL438" i="1"/>
  <c r="AC438" i="1"/>
  <c r="AB438" i="1"/>
  <c r="R438" i="1"/>
  <c r="AL437" i="1"/>
  <c r="AC437" i="1"/>
  <c r="AB437" i="1"/>
  <c r="V437" i="1"/>
  <c r="R437" i="1"/>
  <c r="AL436" i="1"/>
  <c r="AC436" i="1"/>
  <c r="AB436" i="1"/>
  <c r="V436" i="1"/>
  <c r="R436" i="1"/>
  <c r="AL435" i="1"/>
  <c r="AC435" i="1"/>
  <c r="AB435" i="1"/>
  <c r="V435" i="1"/>
  <c r="R435" i="1"/>
  <c r="AL434" i="1"/>
  <c r="R434" i="1"/>
  <c r="AL433" i="1"/>
  <c r="R433" i="1"/>
  <c r="AL432" i="1"/>
  <c r="AC432" i="1"/>
  <c r="AB432" i="1"/>
  <c r="V432" i="1"/>
  <c r="R432" i="1"/>
  <c r="AL431" i="1"/>
  <c r="AC431" i="1"/>
  <c r="AB431" i="1"/>
  <c r="V431" i="1"/>
  <c r="R431" i="1"/>
  <c r="AL430" i="1"/>
  <c r="AC430" i="1"/>
  <c r="AB430" i="1"/>
  <c r="V430" i="1"/>
  <c r="R430" i="1"/>
  <c r="AL429" i="1"/>
  <c r="AC429" i="1"/>
  <c r="AB429" i="1"/>
  <c r="V429" i="1"/>
  <c r="R429" i="1"/>
  <c r="AL428" i="1"/>
  <c r="AC428" i="1"/>
  <c r="AB428" i="1"/>
  <c r="V428" i="1"/>
  <c r="R428" i="1"/>
  <c r="AL427" i="1"/>
  <c r="AC427" i="1"/>
  <c r="AB427" i="1"/>
  <c r="V427" i="1"/>
  <c r="R427" i="1"/>
  <c r="AL426" i="1"/>
  <c r="AC426" i="1"/>
  <c r="AB426" i="1"/>
  <c r="V426" i="1"/>
  <c r="R426" i="1"/>
  <c r="AL425" i="1"/>
  <c r="AC425" i="1"/>
  <c r="AB425" i="1"/>
  <c r="V425" i="1"/>
  <c r="R425" i="1"/>
  <c r="AL423" i="1"/>
  <c r="AC423" i="1"/>
  <c r="AB423" i="1"/>
  <c r="V423" i="1"/>
  <c r="R423" i="1"/>
  <c r="AL422" i="1"/>
  <c r="AC422" i="1"/>
  <c r="AB422" i="1"/>
  <c r="V422" i="1"/>
  <c r="R422" i="1"/>
  <c r="AL421" i="1"/>
  <c r="AL420" i="1"/>
  <c r="AL419" i="1"/>
  <c r="AL418" i="1"/>
  <c r="AC418" i="1"/>
  <c r="AB418" i="1"/>
  <c r="V418" i="1"/>
  <c r="R418" i="1"/>
  <c r="AL417" i="1"/>
  <c r="AL416" i="1"/>
  <c r="AC416" i="1"/>
  <c r="AB416" i="1"/>
  <c r="V416" i="1"/>
  <c r="R416" i="1"/>
  <c r="AL415" i="1"/>
  <c r="AC415" i="1"/>
  <c r="AB415" i="1"/>
  <c r="V415" i="1"/>
  <c r="R415" i="1"/>
  <c r="AL414" i="1"/>
  <c r="AC414" i="1"/>
  <c r="AB414" i="1"/>
  <c r="V414" i="1"/>
  <c r="R414" i="1"/>
  <c r="AL413" i="1"/>
  <c r="AC413" i="1"/>
  <c r="AB413" i="1"/>
  <c r="V413" i="1"/>
  <c r="R413" i="1"/>
  <c r="AL412" i="1"/>
  <c r="AC412" i="1"/>
  <c r="AB412" i="1"/>
  <c r="V412" i="1"/>
  <c r="R412" i="1"/>
  <c r="AL411" i="1"/>
  <c r="AC411" i="1"/>
  <c r="AB411" i="1"/>
  <c r="V411" i="1"/>
  <c r="R411" i="1"/>
  <c r="AL410" i="1"/>
  <c r="AD410" i="1"/>
  <c r="AC410" i="1"/>
  <c r="AB410" i="1"/>
  <c r="V410" i="1"/>
  <c r="R410" i="1"/>
  <c r="AL409" i="1"/>
  <c r="AC409" i="1"/>
  <c r="AB409" i="1"/>
  <c r="V409" i="1"/>
  <c r="R409" i="1"/>
  <c r="AL408" i="1"/>
  <c r="AL407" i="1"/>
  <c r="AC407" i="1"/>
  <c r="AB407" i="1"/>
  <c r="V407" i="1"/>
  <c r="R407" i="1"/>
  <c r="AL406" i="1"/>
  <c r="AC406" i="1"/>
  <c r="AB406" i="1"/>
  <c r="V406" i="1"/>
  <c r="R406" i="1"/>
  <c r="AL405" i="1"/>
  <c r="AC405" i="1"/>
  <c r="AB405" i="1"/>
  <c r="V405" i="1"/>
  <c r="R405" i="1"/>
  <c r="AL404" i="1"/>
  <c r="AC404" i="1"/>
  <c r="AB404" i="1"/>
  <c r="V404" i="1"/>
  <c r="R404" i="1"/>
  <c r="AL403" i="1"/>
  <c r="AC403" i="1"/>
  <c r="AB403" i="1"/>
  <c r="V403" i="1"/>
  <c r="R403" i="1"/>
  <c r="AL402" i="1"/>
  <c r="AC402" i="1"/>
  <c r="AB402" i="1"/>
  <c r="V402" i="1"/>
  <c r="R402" i="1"/>
  <c r="AL401" i="1"/>
  <c r="AC401" i="1"/>
  <c r="AB401" i="1"/>
  <c r="V401" i="1"/>
  <c r="R401" i="1"/>
  <c r="AL400" i="1"/>
  <c r="AC400" i="1"/>
  <c r="AB400" i="1"/>
  <c r="V400" i="1"/>
  <c r="R400" i="1"/>
  <c r="AL399" i="1"/>
  <c r="AC399" i="1"/>
  <c r="AB399" i="1"/>
  <c r="V399" i="1"/>
  <c r="R399" i="1"/>
  <c r="AL398" i="1"/>
  <c r="AC398" i="1"/>
  <c r="AB398" i="1"/>
  <c r="V398" i="1"/>
  <c r="R398" i="1"/>
  <c r="AL397" i="1"/>
  <c r="AC397" i="1"/>
  <c r="AB397" i="1"/>
  <c r="V397" i="1"/>
  <c r="R397" i="1"/>
  <c r="AL396" i="1"/>
  <c r="AC396" i="1"/>
  <c r="AB396" i="1"/>
  <c r="V396" i="1"/>
  <c r="R396" i="1"/>
  <c r="AL395" i="1"/>
  <c r="AC395" i="1"/>
  <c r="AB395" i="1"/>
  <c r="V395" i="1"/>
  <c r="R395" i="1"/>
  <c r="AL394" i="1"/>
  <c r="AC394" i="1"/>
  <c r="AB394" i="1"/>
  <c r="V394" i="1"/>
  <c r="R394" i="1"/>
  <c r="AL393" i="1"/>
  <c r="AL392" i="1"/>
  <c r="AC392" i="1"/>
  <c r="AB392" i="1"/>
  <c r="V392" i="1"/>
  <c r="R392" i="1"/>
  <c r="AL391" i="1"/>
  <c r="AC391" i="1"/>
  <c r="AB391" i="1"/>
  <c r="V391" i="1"/>
  <c r="R391" i="1"/>
  <c r="AL390" i="1"/>
  <c r="AC390" i="1"/>
  <c r="AB390" i="1"/>
  <c r="V390" i="1"/>
  <c r="R390" i="1"/>
  <c r="AL389" i="1"/>
  <c r="AC389" i="1"/>
  <c r="AB389" i="1"/>
  <c r="V389" i="1"/>
  <c r="R389" i="1"/>
  <c r="AL388" i="1"/>
  <c r="AC388" i="1"/>
  <c r="AB388" i="1"/>
  <c r="V388" i="1"/>
  <c r="R388" i="1"/>
  <c r="AL387" i="1"/>
  <c r="AC387" i="1"/>
  <c r="AB387" i="1"/>
  <c r="V387" i="1"/>
  <c r="R387" i="1"/>
  <c r="AL386" i="1"/>
  <c r="AC386" i="1"/>
  <c r="AB386" i="1"/>
  <c r="V386" i="1"/>
  <c r="R386" i="1"/>
  <c r="AL385" i="1"/>
  <c r="AC385" i="1"/>
  <c r="AB385" i="1"/>
  <c r="V385" i="1"/>
  <c r="R385" i="1"/>
  <c r="AL384" i="1"/>
  <c r="AC384" i="1"/>
  <c r="AB384" i="1"/>
  <c r="V384" i="1"/>
  <c r="R384" i="1"/>
  <c r="AL383" i="1"/>
  <c r="AL382" i="1"/>
  <c r="AC382" i="1"/>
  <c r="AB382" i="1"/>
  <c r="V382" i="1"/>
  <c r="R382" i="1"/>
  <c r="AL381" i="1"/>
  <c r="AC381" i="1"/>
  <c r="AB381" i="1"/>
  <c r="V381" i="1"/>
  <c r="R381" i="1"/>
  <c r="AL380" i="1"/>
  <c r="AC380" i="1"/>
  <c r="AB380" i="1"/>
  <c r="V380" i="1"/>
  <c r="R380" i="1"/>
  <c r="AL379" i="1"/>
  <c r="AC379" i="1"/>
  <c r="AB379" i="1"/>
  <c r="V379" i="1"/>
  <c r="R379" i="1"/>
  <c r="AL378" i="1"/>
  <c r="AC378" i="1"/>
  <c r="AB378" i="1"/>
  <c r="V378" i="1"/>
  <c r="R378" i="1"/>
  <c r="AL377" i="1"/>
  <c r="AC377" i="1"/>
  <c r="AB377" i="1"/>
  <c r="V377" i="1"/>
  <c r="R377" i="1"/>
  <c r="AL376" i="1"/>
  <c r="AC376" i="1"/>
  <c r="AB376" i="1"/>
  <c r="V376" i="1"/>
  <c r="R376" i="1"/>
  <c r="AL375" i="1"/>
  <c r="AC375" i="1"/>
  <c r="AB375" i="1"/>
  <c r="V375" i="1"/>
  <c r="R375" i="1"/>
  <c r="AL374" i="1"/>
  <c r="AC374" i="1"/>
  <c r="AB374" i="1"/>
  <c r="V374" i="1"/>
  <c r="R374" i="1"/>
  <c r="AL373" i="1"/>
  <c r="AC373" i="1"/>
  <c r="AB373" i="1"/>
  <c r="V373" i="1"/>
  <c r="R373" i="1"/>
  <c r="AL372" i="1"/>
  <c r="AC372" i="1"/>
  <c r="AB372" i="1"/>
  <c r="V372" i="1"/>
  <c r="R372" i="1"/>
  <c r="AL371" i="1"/>
  <c r="AC371" i="1"/>
  <c r="AB371" i="1"/>
  <c r="V371" i="1"/>
  <c r="R371" i="1"/>
  <c r="AL370" i="1"/>
  <c r="AC370" i="1"/>
  <c r="AB370" i="1"/>
  <c r="V370" i="1"/>
  <c r="R370" i="1"/>
  <c r="AL369" i="1"/>
  <c r="AC369" i="1"/>
  <c r="AB369" i="1"/>
  <c r="V369" i="1"/>
  <c r="R369" i="1"/>
  <c r="AL368" i="1"/>
  <c r="AC368" i="1"/>
  <c r="AB368" i="1"/>
  <c r="V368" i="1"/>
  <c r="R368" i="1"/>
  <c r="AL366" i="1"/>
  <c r="AC366" i="1"/>
  <c r="AB366" i="1"/>
  <c r="V366" i="1"/>
  <c r="R366" i="1"/>
  <c r="AL365" i="1"/>
  <c r="AC365" i="1"/>
  <c r="AB365" i="1"/>
  <c r="V365" i="1"/>
  <c r="R365" i="1"/>
  <c r="AL364" i="1"/>
  <c r="AC364" i="1"/>
  <c r="AB364" i="1"/>
  <c r="V364" i="1"/>
  <c r="R364" i="1"/>
  <c r="AL363" i="1"/>
  <c r="AL362" i="1"/>
  <c r="AC362" i="1"/>
  <c r="AB362" i="1"/>
  <c r="V362" i="1"/>
  <c r="R362" i="1"/>
  <c r="AL361" i="1"/>
  <c r="AL360" i="1"/>
  <c r="AC360" i="1"/>
  <c r="AB360" i="1"/>
  <c r="V360" i="1"/>
  <c r="R360" i="1"/>
  <c r="AL359" i="1"/>
  <c r="AC359" i="1"/>
  <c r="AB359" i="1"/>
  <c r="V359" i="1"/>
  <c r="R359" i="1"/>
  <c r="AL358" i="1"/>
  <c r="AC358" i="1"/>
  <c r="AB358" i="1"/>
  <c r="V358" i="1"/>
  <c r="AL357" i="1"/>
  <c r="AC357" i="1"/>
  <c r="AB357" i="1"/>
  <c r="V357" i="1"/>
  <c r="R357" i="1"/>
  <c r="AL356" i="1"/>
  <c r="AC356" i="1"/>
  <c r="AB356" i="1"/>
  <c r="V356" i="1"/>
  <c r="R356" i="1"/>
  <c r="AL355" i="1"/>
  <c r="AL354" i="1"/>
  <c r="AL353" i="1"/>
  <c r="AL352" i="1"/>
  <c r="AC352" i="1"/>
  <c r="AB352" i="1"/>
  <c r="V352" i="1"/>
  <c r="R352" i="1"/>
  <c r="AL351" i="1"/>
  <c r="AC351" i="1"/>
  <c r="AB351" i="1"/>
  <c r="V351" i="1"/>
  <c r="R351" i="1"/>
  <c r="AL350" i="1"/>
  <c r="AC350" i="1"/>
  <c r="AB350" i="1"/>
  <c r="V350" i="1"/>
  <c r="R350" i="1"/>
  <c r="AL349" i="1"/>
  <c r="AC349" i="1"/>
  <c r="AB349" i="1"/>
  <c r="V349" i="1"/>
  <c r="R349" i="1"/>
  <c r="AL348" i="1"/>
  <c r="AC348" i="1"/>
  <c r="AB348" i="1"/>
  <c r="V348" i="1"/>
  <c r="R348" i="1"/>
  <c r="AL347" i="1"/>
  <c r="AC347" i="1"/>
  <c r="AB347" i="1"/>
  <c r="V347" i="1"/>
  <c r="R347" i="1"/>
  <c r="AL346" i="1"/>
  <c r="AC346" i="1"/>
  <c r="AB346" i="1"/>
  <c r="V346" i="1"/>
  <c r="R346" i="1"/>
  <c r="AL345" i="1"/>
  <c r="AL344" i="1"/>
  <c r="AC344" i="1"/>
  <c r="AB344" i="1"/>
  <c r="V344" i="1"/>
  <c r="R344" i="1"/>
  <c r="AL343" i="1"/>
  <c r="AC343" i="1"/>
  <c r="AB343" i="1"/>
  <c r="V343" i="1"/>
  <c r="R343" i="1"/>
  <c r="AL342" i="1"/>
  <c r="AC342" i="1"/>
  <c r="AB342" i="1"/>
  <c r="V342" i="1"/>
  <c r="R342" i="1"/>
  <c r="AL341" i="1"/>
  <c r="AC341" i="1"/>
  <c r="AB341" i="1"/>
  <c r="V341" i="1"/>
  <c r="R341" i="1"/>
  <c r="AL340" i="1"/>
  <c r="AC340" i="1"/>
  <c r="AB340" i="1"/>
  <c r="V340" i="1"/>
  <c r="R340" i="1"/>
  <c r="AL339" i="1"/>
  <c r="AC339" i="1"/>
  <c r="AB339" i="1"/>
  <c r="V339" i="1"/>
  <c r="R339" i="1"/>
  <c r="AL338" i="1"/>
  <c r="AC338" i="1"/>
  <c r="AB338" i="1"/>
  <c r="V338" i="1"/>
  <c r="R338" i="1"/>
  <c r="AL337" i="1"/>
  <c r="AC337" i="1"/>
  <c r="AB337" i="1"/>
  <c r="V337" i="1"/>
  <c r="R337" i="1"/>
  <c r="AL336" i="1"/>
  <c r="AC336" i="1"/>
  <c r="AB336" i="1"/>
  <c r="V336" i="1"/>
  <c r="R336" i="1"/>
  <c r="AL335" i="1"/>
  <c r="AC335" i="1"/>
  <c r="AB335" i="1"/>
  <c r="V335" i="1"/>
  <c r="R335" i="1"/>
  <c r="AL334" i="1"/>
  <c r="AC334" i="1"/>
  <c r="AB334" i="1"/>
  <c r="V334" i="1"/>
  <c r="R334" i="1"/>
  <c r="AL333" i="1"/>
  <c r="AC333" i="1"/>
  <c r="AB333" i="1"/>
  <c r="V333" i="1"/>
  <c r="R333" i="1"/>
  <c r="AL332" i="1"/>
  <c r="AC332" i="1"/>
  <c r="AB332" i="1"/>
  <c r="V332" i="1"/>
  <c r="R332" i="1"/>
  <c r="AL331" i="1"/>
  <c r="AC331" i="1"/>
  <c r="AB331" i="1"/>
  <c r="V331" i="1"/>
  <c r="R331" i="1"/>
  <c r="AL330" i="1"/>
  <c r="AC330" i="1"/>
  <c r="AB330" i="1"/>
  <c r="V330" i="1"/>
  <c r="R330" i="1"/>
  <c r="AL329" i="1"/>
  <c r="AC329" i="1"/>
  <c r="AB329" i="1"/>
  <c r="V329" i="1"/>
  <c r="R329" i="1"/>
  <c r="AL328" i="1"/>
  <c r="AC328" i="1"/>
  <c r="AB328" i="1"/>
  <c r="V328" i="1"/>
  <c r="R328" i="1"/>
  <c r="AL327" i="1"/>
  <c r="AC327" i="1"/>
  <c r="AB327" i="1"/>
  <c r="V327" i="1"/>
  <c r="R327" i="1"/>
  <c r="AL326" i="1"/>
  <c r="AC326" i="1"/>
  <c r="AB326" i="1"/>
  <c r="V326" i="1"/>
  <c r="R326" i="1"/>
  <c r="AL325" i="1"/>
  <c r="AC325" i="1"/>
  <c r="AB325" i="1"/>
  <c r="V325" i="1"/>
  <c r="R325" i="1"/>
  <c r="AL324" i="1"/>
  <c r="AC324" i="1"/>
  <c r="AB324" i="1"/>
  <c r="V324" i="1"/>
  <c r="R324" i="1"/>
  <c r="AL323" i="1"/>
  <c r="AC323" i="1"/>
  <c r="AB323" i="1"/>
  <c r="V323" i="1"/>
  <c r="R323" i="1"/>
  <c r="AL322" i="1"/>
  <c r="AC322" i="1"/>
  <c r="AB322" i="1"/>
  <c r="V322" i="1"/>
  <c r="R322" i="1"/>
  <c r="AL321" i="1"/>
  <c r="AC321" i="1"/>
  <c r="AB321" i="1"/>
  <c r="V321" i="1"/>
  <c r="R321" i="1"/>
  <c r="AL320" i="1"/>
  <c r="AC320" i="1"/>
  <c r="AB320" i="1"/>
  <c r="V320" i="1"/>
  <c r="R320" i="1"/>
  <c r="AL319" i="1"/>
  <c r="AC319" i="1"/>
  <c r="AB319" i="1"/>
  <c r="V319" i="1"/>
  <c r="R319" i="1"/>
  <c r="AL318" i="1"/>
  <c r="AC318" i="1"/>
  <c r="AB318" i="1"/>
  <c r="V318" i="1"/>
  <c r="R318" i="1"/>
  <c r="AL317" i="1"/>
  <c r="AC317" i="1"/>
  <c r="AB317" i="1"/>
  <c r="V317" i="1"/>
  <c r="R317" i="1"/>
  <c r="AL316" i="1"/>
  <c r="AC316" i="1"/>
  <c r="AB316" i="1"/>
  <c r="V316" i="1"/>
  <c r="R316" i="1"/>
  <c r="AL315" i="1"/>
  <c r="AC315" i="1"/>
  <c r="AB315" i="1"/>
  <c r="V315" i="1"/>
  <c r="R315" i="1"/>
  <c r="AL314" i="1"/>
  <c r="AC314" i="1"/>
  <c r="AB314" i="1"/>
  <c r="V314" i="1"/>
  <c r="R314" i="1"/>
  <c r="AL313" i="1"/>
  <c r="AC313" i="1"/>
  <c r="AB313" i="1"/>
  <c r="V313" i="1"/>
  <c r="R313" i="1"/>
  <c r="AL312" i="1"/>
  <c r="AC312" i="1"/>
  <c r="AB312" i="1"/>
  <c r="V312" i="1"/>
  <c r="R312" i="1"/>
  <c r="AL311" i="1"/>
  <c r="AC311" i="1"/>
  <c r="AB311" i="1"/>
  <c r="V311" i="1"/>
  <c r="R311" i="1"/>
  <c r="AL310" i="1"/>
  <c r="AC310" i="1"/>
  <c r="AB310" i="1"/>
  <c r="V310" i="1"/>
  <c r="R310" i="1"/>
  <c r="AL309" i="1"/>
  <c r="AC309" i="1"/>
  <c r="AB309" i="1"/>
  <c r="V309" i="1"/>
  <c r="R309" i="1"/>
  <c r="AL308" i="1"/>
  <c r="AC308" i="1"/>
  <c r="AB308" i="1"/>
  <c r="V308" i="1"/>
  <c r="R308" i="1"/>
  <c r="AL307" i="1"/>
  <c r="AC307" i="1"/>
  <c r="AB307" i="1"/>
  <c r="V307" i="1"/>
  <c r="R307" i="1"/>
  <c r="AL306" i="1"/>
  <c r="AC306" i="1"/>
  <c r="AB306" i="1"/>
  <c r="V306" i="1"/>
  <c r="R306" i="1"/>
  <c r="AL305" i="1"/>
  <c r="AC305" i="1"/>
  <c r="AB305" i="1"/>
  <c r="V305" i="1"/>
  <c r="R305" i="1"/>
  <c r="AL304" i="1"/>
  <c r="AC304" i="1"/>
  <c r="AB304" i="1"/>
  <c r="V304" i="1"/>
  <c r="R304" i="1"/>
  <c r="AL303" i="1"/>
  <c r="AC303" i="1"/>
  <c r="AB303" i="1"/>
  <c r="V303" i="1"/>
  <c r="R303" i="1"/>
  <c r="AL302" i="1"/>
  <c r="AC302" i="1"/>
  <c r="AB302" i="1"/>
  <c r="V302" i="1"/>
  <c r="R302" i="1"/>
  <c r="AL301" i="1"/>
  <c r="AC301" i="1"/>
  <c r="AB301" i="1"/>
  <c r="V301" i="1"/>
  <c r="R301" i="1"/>
  <c r="AL300" i="1"/>
  <c r="AC300" i="1"/>
  <c r="AB300" i="1"/>
  <c r="V300" i="1"/>
  <c r="R300" i="1"/>
  <c r="AL299" i="1"/>
  <c r="AC299" i="1"/>
  <c r="AB299" i="1"/>
  <c r="V299" i="1"/>
  <c r="R299" i="1"/>
  <c r="AL298" i="1"/>
  <c r="AC298" i="1"/>
  <c r="AB298" i="1"/>
  <c r="V298" i="1"/>
  <c r="R298" i="1"/>
  <c r="AL297" i="1"/>
  <c r="AC297" i="1"/>
  <c r="AB297" i="1"/>
  <c r="V297" i="1"/>
  <c r="R297" i="1"/>
  <c r="AL296" i="1"/>
  <c r="AC296" i="1"/>
  <c r="AB296" i="1"/>
  <c r="V296" i="1"/>
  <c r="R296" i="1"/>
  <c r="AL295" i="1"/>
  <c r="AC295" i="1"/>
  <c r="AB295" i="1"/>
  <c r="V295" i="1"/>
  <c r="R295" i="1"/>
  <c r="AL294" i="1"/>
  <c r="AC294" i="1"/>
  <c r="AB294" i="1"/>
  <c r="V294" i="1"/>
  <c r="R294" i="1"/>
  <c r="AL293" i="1"/>
  <c r="V293" i="1"/>
  <c r="R293" i="1"/>
  <c r="AL292" i="1"/>
  <c r="AC292" i="1"/>
  <c r="V292" i="1"/>
  <c r="R292" i="1"/>
  <c r="AL291" i="1"/>
  <c r="V291" i="1"/>
  <c r="R291" i="1"/>
  <c r="AL290" i="1"/>
  <c r="V290" i="1"/>
  <c r="R290" i="1"/>
  <c r="AL289" i="1"/>
  <c r="AC289" i="1"/>
  <c r="V289" i="1"/>
  <c r="R289" i="1"/>
  <c r="AL288" i="1"/>
  <c r="V288" i="1"/>
  <c r="R288" i="1"/>
  <c r="AL287" i="1"/>
  <c r="V287" i="1"/>
  <c r="R287" i="1"/>
  <c r="AL286" i="1"/>
  <c r="V286" i="1"/>
  <c r="R286" i="1"/>
  <c r="AL285" i="1"/>
  <c r="V285" i="1"/>
  <c r="R285" i="1"/>
  <c r="AL284" i="1"/>
  <c r="V284" i="1"/>
  <c r="R284" i="1"/>
  <c r="AL283" i="1"/>
  <c r="AC283" i="1"/>
  <c r="V283" i="1"/>
  <c r="R283" i="1"/>
  <c r="AL282" i="1"/>
  <c r="V282" i="1"/>
  <c r="R282" i="1"/>
  <c r="AL281" i="1"/>
  <c r="V281" i="1"/>
  <c r="R281" i="1"/>
  <c r="AL280" i="1"/>
  <c r="V280" i="1"/>
  <c r="R280" i="1"/>
  <c r="AL279" i="1"/>
  <c r="AL278" i="1"/>
  <c r="AC278" i="1"/>
  <c r="V278" i="1"/>
  <c r="R278" i="1"/>
  <c r="AL277" i="1"/>
  <c r="V277" i="1"/>
  <c r="R277" i="1"/>
  <c r="AL276" i="1"/>
  <c r="AC276" i="1"/>
  <c r="V276" i="1"/>
  <c r="R276" i="1"/>
  <c r="AL275" i="1"/>
  <c r="V275" i="1"/>
  <c r="R275" i="1"/>
  <c r="AL274" i="1"/>
  <c r="AC274" i="1"/>
  <c r="V274" i="1"/>
  <c r="R274" i="1"/>
  <c r="AL273" i="1"/>
  <c r="AC273" i="1"/>
  <c r="V273" i="1"/>
  <c r="R273" i="1"/>
  <c r="AL272" i="1"/>
  <c r="V272" i="1"/>
  <c r="R272" i="1"/>
  <c r="AL271" i="1"/>
  <c r="AC271" i="1"/>
  <c r="V271" i="1"/>
  <c r="R271" i="1"/>
  <c r="AL270" i="1"/>
  <c r="AC270" i="1"/>
  <c r="V270" i="1"/>
  <c r="R270" i="1"/>
  <c r="AL269" i="1"/>
  <c r="AC269" i="1"/>
  <c r="V269" i="1"/>
  <c r="R269" i="1"/>
  <c r="AL267" i="1"/>
  <c r="AC267" i="1"/>
  <c r="V267" i="1"/>
  <c r="R267" i="1"/>
  <c r="AL266" i="1"/>
  <c r="AC266" i="1"/>
  <c r="V266" i="1"/>
  <c r="R266" i="1"/>
  <c r="AL265" i="1"/>
  <c r="AC265" i="1"/>
  <c r="V265" i="1"/>
  <c r="R265" i="1"/>
  <c r="AL264" i="1"/>
  <c r="AC264" i="1"/>
  <c r="V264" i="1"/>
  <c r="R264" i="1"/>
  <c r="AL263" i="1"/>
  <c r="AC263" i="1"/>
  <c r="V263" i="1"/>
  <c r="R263" i="1"/>
  <c r="AL262" i="1"/>
  <c r="AC262" i="1"/>
  <c r="V262" i="1"/>
  <c r="R262" i="1"/>
  <c r="AL261" i="1"/>
  <c r="AC261" i="1"/>
  <c r="V261" i="1"/>
  <c r="R261" i="1"/>
  <c r="AL260" i="1"/>
  <c r="AC260" i="1"/>
  <c r="V260" i="1"/>
  <c r="R260" i="1"/>
  <c r="AL259" i="1"/>
  <c r="AC259" i="1"/>
  <c r="V259" i="1"/>
  <c r="R259" i="1"/>
  <c r="AL258" i="1"/>
  <c r="AC258" i="1"/>
  <c r="V258" i="1"/>
  <c r="R258" i="1"/>
  <c r="AL257" i="1"/>
  <c r="V257" i="1"/>
  <c r="R257" i="1"/>
  <c r="AL256" i="1"/>
  <c r="AC256" i="1"/>
  <c r="V256" i="1"/>
  <c r="R256" i="1"/>
  <c r="AL255" i="1"/>
  <c r="V255" i="1"/>
  <c r="R255" i="1"/>
  <c r="AL254" i="1"/>
  <c r="AC254" i="1"/>
  <c r="V254" i="1"/>
  <c r="R254" i="1"/>
  <c r="AL253" i="1"/>
  <c r="AC253" i="1"/>
  <c r="V253" i="1"/>
  <c r="R253" i="1"/>
  <c r="AL252" i="1"/>
  <c r="AC252" i="1"/>
  <c r="V252" i="1"/>
  <c r="R252" i="1"/>
  <c r="AL251" i="1"/>
  <c r="AC251" i="1"/>
  <c r="V251" i="1"/>
  <c r="R251" i="1"/>
  <c r="AL250" i="1"/>
  <c r="V250" i="1"/>
  <c r="R250" i="1"/>
  <c r="AL249" i="1"/>
  <c r="AC249" i="1"/>
  <c r="V249" i="1"/>
  <c r="R249" i="1"/>
  <c r="AL248" i="1"/>
  <c r="AC248" i="1"/>
  <c r="V248" i="1"/>
  <c r="R248" i="1"/>
  <c r="AL247" i="1"/>
  <c r="AC247" i="1"/>
  <c r="V247" i="1"/>
  <c r="R247" i="1"/>
  <c r="AL246" i="1"/>
  <c r="AC246" i="1"/>
  <c r="V246" i="1"/>
  <c r="R246" i="1"/>
  <c r="AL245" i="1"/>
  <c r="AC245" i="1"/>
  <c r="V245" i="1"/>
  <c r="R245" i="1"/>
  <c r="AL244" i="1"/>
  <c r="V244" i="1"/>
  <c r="R244" i="1"/>
  <c r="AL243" i="1"/>
  <c r="AC243" i="1"/>
  <c r="V243" i="1"/>
  <c r="R243" i="1"/>
  <c r="AL242" i="1"/>
  <c r="AC242" i="1"/>
  <c r="V242" i="1"/>
  <c r="R242" i="1"/>
  <c r="AL241" i="1"/>
  <c r="AC241" i="1"/>
  <c r="V241" i="1"/>
  <c r="R241" i="1"/>
  <c r="AL240" i="1"/>
  <c r="V240" i="1"/>
  <c r="R240" i="1"/>
  <c r="AL239" i="1"/>
  <c r="AC239" i="1"/>
  <c r="V239" i="1"/>
  <c r="R239" i="1"/>
  <c r="AL238" i="1"/>
  <c r="AC238" i="1"/>
  <c r="V238" i="1"/>
  <c r="R238" i="1"/>
  <c r="AL237" i="1"/>
  <c r="AC237" i="1"/>
  <c r="V237" i="1"/>
  <c r="R237" i="1"/>
  <c r="AL236" i="1"/>
  <c r="AL235" i="1"/>
  <c r="AC235" i="1"/>
  <c r="V235" i="1"/>
  <c r="R235" i="1"/>
  <c r="AL234" i="1"/>
  <c r="AC234" i="1"/>
  <c r="AB234" i="1"/>
  <c r="V234" i="1"/>
  <c r="R234" i="1"/>
  <c r="AL233" i="1"/>
  <c r="AC233" i="1"/>
  <c r="V233" i="1"/>
  <c r="R233" i="1"/>
  <c r="AL232" i="1"/>
  <c r="AC232" i="1"/>
  <c r="V232" i="1"/>
  <c r="R232" i="1"/>
  <c r="AL231" i="1"/>
  <c r="AC231" i="1"/>
  <c r="V231" i="1"/>
  <c r="R231" i="1"/>
  <c r="AL230" i="1"/>
  <c r="AC230" i="1"/>
  <c r="V230" i="1"/>
  <c r="R230" i="1"/>
  <c r="AL229" i="1"/>
  <c r="V229" i="1"/>
  <c r="R229" i="1"/>
  <c r="AL228" i="1"/>
  <c r="AC228" i="1"/>
  <c r="V228" i="1"/>
  <c r="R228" i="1"/>
  <c r="AL227" i="1"/>
  <c r="AC227" i="1"/>
  <c r="V227" i="1"/>
  <c r="R227" i="1"/>
  <c r="AL226" i="1"/>
  <c r="V226" i="1"/>
  <c r="R226" i="1"/>
  <c r="AL225" i="1"/>
  <c r="AC225" i="1"/>
  <c r="V225" i="1"/>
  <c r="R225" i="1"/>
  <c r="AL224" i="1"/>
  <c r="AC224" i="1"/>
  <c r="V224" i="1"/>
  <c r="R224" i="1"/>
  <c r="AL223" i="1"/>
  <c r="AC223" i="1"/>
  <c r="V223" i="1"/>
  <c r="R223" i="1"/>
  <c r="AL222" i="1"/>
  <c r="V222" i="1"/>
  <c r="R222" i="1"/>
  <c r="AL221" i="1"/>
  <c r="AC221" i="1"/>
  <c r="V221" i="1"/>
  <c r="R221" i="1"/>
  <c r="AL220" i="1"/>
  <c r="AC220" i="1"/>
  <c r="V220" i="1"/>
  <c r="R220" i="1"/>
  <c r="AL219" i="1"/>
  <c r="AL218" i="1"/>
  <c r="AC218" i="1"/>
  <c r="V218" i="1"/>
  <c r="R218" i="1"/>
  <c r="AL217" i="1"/>
  <c r="AC217" i="1"/>
  <c r="V217" i="1"/>
  <c r="R217" i="1"/>
  <c r="AL216" i="1"/>
  <c r="AC216" i="1"/>
  <c r="V216" i="1"/>
  <c r="R216" i="1"/>
  <c r="AL215" i="1"/>
  <c r="AL214" i="1"/>
  <c r="AC214" i="1"/>
  <c r="V214" i="1"/>
  <c r="R214" i="1"/>
  <c r="AL213" i="1"/>
  <c r="AC213" i="1"/>
  <c r="V213" i="1"/>
  <c r="R213" i="1"/>
  <c r="AL212" i="1"/>
  <c r="AF212" i="1"/>
  <c r="V212" i="1"/>
  <c r="R212" i="1"/>
  <c r="AL211" i="1"/>
  <c r="AC211" i="1"/>
  <c r="V211" i="1"/>
  <c r="R211" i="1"/>
  <c r="AL210" i="1"/>
  <c r="AC210" i="1"/>
  <c r="V210" i="1"/>
  <c r="R210" i="1"/>
  <c r="AL209" i="1"/>
  <c r="AL208" i="1"/>
  <c r="AC208" i="1"/>
  <c r="V208" i="1"/>
  <c r="R208" i="1"/>
  <c r="AL207" i="1"/>
  <c r="AC207" i="1"/>
  <c r="V207" i="1"/>
  <c r="R207" i="1"/>
  <c r="AL206" i="1"/>
  <c r="V206" i="1"/>
  <c r="R206" i="1"/>
  <c r="AL205" i="1"/>
  <c r="AC205" i="1"/>
  <c r="V205" i="1"/>
  <c r="R205" i="1"/>
  <c r="AL204" i="1"/>
  <c r="V204" i="1"/>
  <c r="R204" i="1"/>
  <c r="AL203" i="1"/>
  <c r="AE203" i="1"/>
  <c r="V203" i="1"/>
  <c r="R203" i="1"/>
  <c r="AL202" i="1"/>
  <c r="V202" i="1"/>
  <c r="R202" i="1"/>
  <c r="AL201" i="1"/>
  <c r="V201" i="1"/>
  <c r="R201" i="1"/>
  <c r="AL200" i="1"/>
  <c r="V200" i="1"/>
  <c r="R200" i="1"/>
  <c r="AL199" i="1"/>
  <c r="AC199" i="1"/>
  <c r="V199" i="1"/>
  <c r="R199" i="1"/>
  <c r="AL198" i="1"/>
  <c r="V198" i="1"/>
  <c r="R198" i="1"/>
  <c r="AL197" i="1"/>
  <c r="AL196" i="1"/>
  <c r="AC196" i="1"/>
  <c r="V196" i="1"/>
  <c r="R196" i="1"/>
  <c r="AL195" i="1"/>
  <c r="V195" i="1"/>
  <c r="R195" i="1"/>
  <c r="AL194" i="1"/>
  <c r="V194" i="1"/>
  <c r="R194" i="1"/>
  <c r="AL193" i="1"/>
  <c r="V193" i="1"/>
  <c r="R193" i="1"/>
  <c r="AL192" i="1"/>
  <c r="V192" i="1"/>
  <c r="R192" i="1"/>
  <c r="AL191" i="1"/>
  <c r="V191" i="1"/>
  <c r="R191" i="1"/>
  <c r="AL190" i="1"/>
  <c r="V190" i="1"/>
  <c r="R190" i="1"/>
  <c r="AL189" i="1"/>
  <c r="V189" i="1"/>
  <c r="R189" i="1"/>
  <c r="AL188" i="1"/>
  <c r="V188" i="1"/>
  <c r="R188" i="1"/>
  <c r="AL187" i="1"/>
  <c r="V187" i="1"/>
  <c r="R187" i="1"/>
  <c r="AL186" i="1"/>
  <c r="V186" i="1"/>
  <c r="R186" i="1"/>
  <c r="AL185" i="1"/>
  <c r="V185" i="1"/>
  <c r="R185" i="1"/>
  <c r="AL184" i="1"/>
  <c r="V184" i="1"/>
  <c r="R184" i="1"/>
  <c r="AL183" i="1"/>
  <c r="V183" i="1"/>
  <c r="R183" i="1"/>
  <c r="AL182" i="1"/>
  <c r="V182" i="1"/>
  <c r="R182" i="1"/>
  <c r="AL181" i="1"/>
  <c r="V181" i="1"/>
  <c r="R181" i="1"/>
  <c r="AL180" i="1"/>
  <c r="V180" i="1"/>
  <c r="R180" i="1"/>
  <c r="AL179" i="1"/>
  <c r="V179" i="1"/>
  <c r="R179" i="1"/>
  <c r="AL178" i="1"/>
  <c r="V178" i="1"/>
  <c r="R178" i="1"/>
  <c r="AL177" i="1"/>
  <c r="AC177" i="1"/>
  <c r="V177" i="1"/>
  <c r="R177" i="1"/>
  <c r="AL176" i="1"/>
  <c r="AC176" i="1"/>
  <c r="V176" i="1"/>
  <c r="R176" i="1"/>
  <c r="AL175" i="1"/>
  <c r="V175" i="1"/>
  <c r="R175" i="1"/>
  <c r="AL174" i="1"/>
  <c r="AC174" i="1"/>
  <c r="V174" i="1"/>
  <c r="R174" i="1"/>
  <c r="AL173" i="1"/>
  <c r="V173" i="1"/>
  <c r="R173" i="1"/>
  <c r="AL172" i="1"/>
  <c r="AC172" i="1"/>
  <c r="V172" i="1"/>
  <c r="R172" i="1"/>
  <c r="AL171" i="1"/>
  <c r="V171" i="1"/>
  <c r="R171" i="1"/>
  <c r="AL170" i="1"/>
  <c r="AC170" i="1"/>
  <c r="V170" i="1"/>
  <c r="R170" i="1"/>
  <c r="AL169" i="1"/>
  <c r="V169" i="1"/>
  <c r="R169" i="1"/>
  <c r="AL168" i="1"/>
  <c r="V168" i="1"/>
  <c r="R168" i="1"/>
  <c r="AL167" i="1"/>
  <c r="V167" i="1"/>
  <c r="R167" i="1"/>
  <c r="AL166" i="1"/>
  <c r="V166" i="1"/>
  <c r="R166" i="1"/>
  <c r="AL165" i="1"/>
  <c r="V165" i="1"/>
  <c r="R165" i="1"/>
  <c r="AL164" i="1"/>
  <c r="V164" i="1"/>
  <c r="R164" i="1"/>
  <c r="AL163" i="1"/>
  <c r="V163" i="1"/>
  <c r="R163" i="1"/>
  <c r="AL162" i="1"/>
  <c r="V162" i="1"/>
  <c r="R162" i="1"/>
  <c r="AL161" i="1"/>
  <c r="V161" i="1"/>
  <c r="R161" i="1"/>
  <c r="AL160" i="1"/>
  <c r="V160" i="1"/>
  <c r="R160" i="1"/>
  <c r="AL159" i="1"/>
  <c r="V159" i="1"/>
  <c r="R159" i="1"/>
  <c r="AL158" i="1"/>
  <c r="V158" i="1"/>
  <c r="R158" i="1"/>
  <c r="AL157" i="1"/>
  <c r="AC157" i="1"/>
  <c r="V157" i="1"/>
  <c r="R157" i="1"/>
  <c r="AL156" i="1"/>
  <c r="AC156" i="1"/>
  <c r="V156" i="1"/>
  <c r="R156" i="1"/>
  <c r="AL155" i="1"/>
  <c r="V155" i="1"/>
  <c r="R155" i="1"/>
  <c r="AL154" i="1"/>
  <c r="V154" i="1"/>
  <c r="R154" i="1"/>
  <c r="AL153" i="1"/>
  <c r="V153" i="1"/>
  <c r="R153" i="1"/>
  <c r="AL152" i="1"/>
  <c r="AC152" i="1"/>
  <c r="V152" i="1"/>
  <c r="R152" i="1"/>
  <c r="AL151" i="1"/>
  <c r="V151" i="1"/>
  <c r="R151" i="1"/>
  <c r="AL150" i="1"/>
  <c r="V150" i="1"/>
  <c r="R150" i="1"/>
  <c r="AL149" i="1"/>
  <c r="V149" i="1"/>
  <c r="R149" i="1"/>
  <c r="AL148" i="1"/>
  <c r="V148" i="1"/>
  <c r="R148" i="1"/>
  <c r="AL147" i="1"/>
  <c r="V147" i="1"/>
  <c r="R147" i="1"/>
  <c r="AL146" i="1"/>
  <c r="V146" i="1"/>
  <c r="R146" i="1"/>
  <c r="AL145" i="1"/>
  <c r="V145" i="1"/>
  <c r="R145" i="1"/>
  <c r="AL144" i="1"/>
  <c r="V144" i="1"/>
  <c r="R144" i="1"/>
  <c r="AL143" i="1"/>
  <c r="AC143" i="1"/>
  <c r="V143" i="1"/>
  <c r="R143" i="1"/>
  <c r="AL142" i="1"/>
  <c r="V142" i="1"/>
  <c r="R142" i="1"/>
  <c r="AL141" i="1"/>
  <c r="AC141" i="1"/>
  <c r="V141" i="1"/>
  <c r="R141" i="1"/>
  <c r="AL140" i="1"/>
  <c r="V140" i="1"/>
  <c r="R140" i="1"/>
  <c r="AL139" i="1"/>
  <c r="V139" i="1"/>
  <c r="R139" i="1"/>
  <c r="AL138" i="1"/>
  <c r="V138" i="1"/>
  <c r="R138" i="1"/>
  <c r="AL137" i="1"/>
  <c r="V137" i="1"/>
  <c r="R137" i="1"/>
  <c r="AL136" i="1"/>
  <c r="V136" i="1"/>
  <c r="R136" i="1"/>
  <c r="AL135" i="1"/>
  <c r="AC135" i="1"/>
  <c r="V135" i="1"/>
  <c r="R135" i="1"/>
  <c r="AL134" i="1"/>
  <c r="AL133" i="1"/>
  <c r="AC133" i="1"/>
  <c r="AB133" i="1"/>
  <c r="V133" i="1"/>
  <c r="R133" i="1"/>
  <c r="AL132" i="1"/>
  <c r="V132" i="1"/>
  <c r="R132" i="1"/>
  <c r="AL131" i="1"/>
  <c r="AC131" i="1"/>
  <c r="V131" i="1"/>
  <c r="R131" i="1"/>
  <c r="AL130" i="1"/>
  <c r="AC130" i="1"/>
  <c r="V130" i="1"/>
  <c r="R130" i="1"/>
  <c r="AL129" i="1"/>
  <c r="AC129" i="1"/>
  <c r="V129" i="1"/>
  <c r="R129" i="1"/>
  <c r="AL128" i="1"/>
  <c r="V128" i="1"/>
  <c r="R128" i="1"/>
  <c r="AL127" i="1"/>
  <c r="AC127" i="1"/>
  <c r="V127" i="1"/>
  <c r="R127" i="1"/>
  <c r="AL126" i="1"/>
  <c r="AC126" i="1"/>
  <c r="V126" i="1"/>
  <c r="R126" i="1"/>
  <c r="AL125" i="1"/>
  <c r="AC125" i="1"/>
  <c r="V125" i="1"/>
  <c r="R125" i="1"/>
  <c r="AL124" i="1"/>
  <c r="V124" i="1"/>
  <c r="R124" i="1"/>
  <c r="AL123" i="1"/>
  <c r="V123" i="1"/>
  <c r="R123" i="1"/>
  <c r="AL122" i="1"/>
  <c r="V122" i="1"/>
  <c r="R122" i="1"/>
  <c r="AL121" i="1"/>
  <c r="AC121" i="1"/>
  <c r="V121" i="1"/>
  <c r="R121" i="1"/>
  <c r="AL120" i="1"/>
  <c r="AC120" i="1"/>
  <c r="V120" i="1"/>
  <c r="R120" i="1"/>
  <c r="AL119" i="1"/>
  <c r="AC119" i="1"/>
  <c r="V119" i="1"/>
  <c r="R119" i="1"/>
  <c r="AL117" i="1" l="1"/>
  <c r="V117" i="1"/>
  <c r="R117" i="1"/>
  <c r="AL116" i="1"/>
  <c r="V116" i="1"/>
  <c r="R116" i="1"/>
  <c r="AL115" i="1"/>
  <c r="V115" i="1"/>
  <c r="R115" i="1"/>
  <c r="AL114" i="1"/>
  <c r="V114" i="1"/>
  <c r="R114" i="1"/>
  <c r="AL113" i="1"/>
  <c r="AL112" i="1"/>
  <c r="AL111" i="1"/>
  <c r="V111" i="1"/>
  <c r="R111" i="1"/>
  <c r="AL110" i="1"/>
  <c r="V110" i="1"/>
  <c r="R110" i="1"/>
  <c r="AL109" i="1"/>
  <c r="AC109" i="1"/>
  <c r="V109" i="1"/>
  <c r="R109" i="1"/>
  <c r="AL108" i="1"/>
  <c r="AL107" i="1"/>
  <c r="V107" i="1"/>
  <c r="R107" i="1"/>
  <c r="AL106" i="1"/>
  <c r="AC106" i="1"/>
  <c r="V106" i="1"/>
  <c r="R106" i="1"/>
  <c r="AL105" i="1"/>
  <c r="AL104" i="1"/>
  <c r="AL103" i="1"/>
  <c r="AL102" i="1"/>
  <c r="AL101" i="1"/>
  <c r="AC101" i="1"/>
  <c r="V101" i="1"/>
  <c r="R101" i="1"/>
  <c r="AL100" i="1"/>
  <c r="AL99" i="1"/>
  <c r="AL98" i="1"/>
  <c r="AC98" i="1"/>
  <c r="V98" i="1"/>
  <c r="R98" i="1"/>
  <c r="AL97" i="1"/>
  <c r="AC97" i="1"/>
  <c r="V97" i="1"/>
  <c r="R97" i="1"/>
  <c r="AL96" i="1"/>
  <c r="AC96" i="1"/>
  <c r="V96" i="1"/>
  <c r="R96" i="1"/>
  <c r="AL95" i="1"/>
  <c r="AC95" i="1"/>
  <c r="V95" i="1"/>
  <c r="R95" i="1"/>
  <c r="AL94" i="1"/>
  <c r="AC94" i="1"/>
  <c r="V94" i="1"/>
  <c r="R94" i="1"/>
  <c r="AL93" i="1"/>
  <c r="AC93" i="1"/>
  <c r="V93" i="1"/>
  <c r="R93" i="1"/>
  <c r="AL92" i="1"/>
  <c r="AL91" i="1"/>
  <c r="AL90" i="1"/>
  <c r="AC90" i="1"/>
  <c r="V90" i="1"/>
  <c r="R90" i="1"/>
  <c r="AL89" i="1"/>
  <c r="AL88" i="1"/>
  <c r="AL87" i="1"/>
  <c r="AL86" i="1"/>
  <c r="AC86" i="1"/>
  <c r="V86" i="1"/>
  <c r="R86" i="1"/>
  <c r="AL85" i="1"/>
  <c r="AC85" i="1"/>
  <c r="V85" i="1"/>
  <c r="R85" i="1"/>
  <c r="AL84" i="1"/>
  <c r="AC84" i="1"/>
  <c r="V84" i="1"/>
  <c r="R84" i="1"/>
  <c r="AL83" i="1"/>
  <c r="AL82" i="1"/>
  <c r="AL81" i="1"/>
  <c r="AL80" i="1"/>
  <c r="AL79" i="1"/>
  <c r="AD79" i="1"/>
  <c r="AL78" i="1"/>
  <c r="AL77" i="1"/>
  <c r="AL76" i="1"/>
  <c r="AL75" i="1"/>
  <c r="AL74" i="1"/>
  <c r="AD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C62" i="1"/>
  <c r="V62" i="1"/>
  <c r="R62" i="1"/>
  <c r="AL61" i="1"/>
  <c r="AC61" i="1"/>
  <c r="V61" i="1"/>
  <c r="R61" i="1"/>
  <c r="AL60" i="1"/>
  <c r="AL59" i="1"/>
  <c r="AC59" i="1"/>
  <c r="V59" i="1"/>
  <c r="R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C41" i="1"/>
  <c r="V41" i="1"/>
  <c r="R41" i="1"/>
  <c r="AL40" i="1"/>
  <c r="AC40" i="1"/>
  <c r="V40" i="1"/>
  <c r="R40" i="1"/>
  <c r="AL39" i="1"/>
  <c r="AL38" i="1"/>
  <c r="AC38" i="1"/>
  <c r="V38" i="1"/>
  <c r="R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C18" i="1"/>
  <c r="V18" i="1"/>
  <c r="R18" i="1"/>
  <c r="AL17" i="1"/>
  <c r="AL16" i="1"/>
  <c r="AL15" i="1"/>
  <c r="AL14" i="1"/>
  <c r="AL13" i="1"/>
  <c r="AL12" i="1"/>
  <c r="AL11" i="1"/>
  <c r="AC11" i="1"/>
  <c r="V11" i="1"/>
  <c r="R11" i="1"/>
  <c r="AL10" i="1"/>
  <c r="AC10" i="1"/>
  <c r="V10" i="1"/>
  <c r="R10" i="1"/>
  <c r="AL9" i="1"/>
  <c r="AL8" i="1"/>
  <c r="AL7" i="1"/>
  <c r="AL6" i="1"/>
  <c r="AL5" i="1"/>
  <c r="AL4" i="1"/>
  <c r="AL3" i="1"/>
  <c r="AL2" i="1"/>
  <c r="V1458" i="1" l="1"/>
  <c r="R1458" i="1"/>
  <c r="V1389" i="1"/>
  <c r="R1389" i="1"/>
  <c r="AE1597" i="1" l="1"/>
  <c r="AE1573" i="1"/>
  <c r="AE1568" i="1" l="1"/>
  <c r="V1602" i="1"/>
  <c r="R1602" i="1"/>
  <c r="V1599" i="1"/>
  <c r="R1599" i="1"/>
  <c r="V1597" i="1"/>
  <c r="R1597" i="1"/>
  <c r="V1593" i="1"/>
  <c r="R1593" i="1"/>
  <c r="V1592" i="1"/>
  <c r="R1592" i="1"/>
  <c r="V1586" i="1"/>
  <c r="R1586" i="1"/>
  <c r="V1585" i="1"/>
  <c r="R1585" i="1"/>
  <c r="V1584" i="1"/>
  <c r="R1584" i="1"/>
  <c r="V1580" i="1"/>
  <c r="R1580" i="1"/>
  <c r="V1579" i="1"/>
  <c r="R1579" i="1"/>
  <c r="AL1578" i="1"/>
  <c r="V1578" i="1"/>
  <c r="R1578" i="1"/>
  <c r="AL1577" i="1"/>
  <c r="AL1576" i="1"/>
  <c r="AL1575" i="1"/>
  <c r="V1575" i="1"/>
  <c r="R1575" i="1"/>
  <c r="AL1574" i="1"/>
  <c r="V1574" i="1"/>
  <c r="R1574" i="1"/>
  <c r="AL1573" i="1"/>
  <c r="V1573" i="1"/>
  <c r="R1573" i="1"/>
  <c r="V1572" i="1"/>
  <c r="R1572" i="1"/>
  <c r="V1571" i="1"/>
  <c r="V1570" i="1"/>
  <c r="V1569" i="1"/>
  <c r="AC1568" i="1"/>
  <c r="V1568" i="1"/>
  <c r="R1568" i="1"/>
  <c r="AC1567" i="1"/>
  <c r="V1567" i="1"/>
  <c r="R1567" i="1"/>
  <c r="V1566" i="1"/>
  <c r="R1566" i="1"/>
  <c r="V1565" i="1"/>
  <c r="R1565" i="1"/>
  <c r="AE1564" i="1"/>
  <c r="V1563" i="1"/>
  <c r="R1563" i="1"/>
  <c r="AC1562" i="1"/>
  <c r="V1562" i="1"/>
  <c r="R1562" i="1"/>
  <c r="AC1561" i="1"/>
  <c r="V1561" i="1"/>
  <c r="R1561" i="1"/>
  <c r="AC1556" i="1"/>
  <c r="V1556" i="1"/>
  <c r="R1556" i="1"/>
  <c r="V1555" i="1"/>
  <c r="R1555" i="1"/>
  <c r="AE1553" i="1"/>
  <c r="AC1553" i="1"/>
  <c r="V1553" i="1"/>
  <c r="R1553" i="1"/>
  <c r="AE1550" i="1"/>
  <c r="AE1547" i="1"/>
  <c r="AC1547" i="1"/>
  <c r="AB1547" i="1"/>
  <c r="V1547" i="1"/>
  <c r="R1547" i="1"/>
  <c r="AE1546" i="1"/>
  <c r="AL1422" i="1" l="1"/>
  <c r="AC1422" i="1"/>
  <c r="AB1422" i="1"/>
  <c r="V1422" i="1"/>
  <c r="R1422" i="1"/>
  <c r="AL1421" i="1"/>
  <c r="AC1421" i="1"/>
  <c r="AB1421" i="1"/>
  <c r="V1421" i="1"/>
  <c r="R1421" i="1"/>
  <c r="AL1420" i="1"/>
  <c r="AC1420" i="1"/>
  <c r="AB1420" i="1"/>
  <c r="V1420" i="1"/>
  <c r="R1420" i="1"/>
  <c r="AE1420" i="1" s="1"/>
  <c r="AD1420" i="1" s="1"/>
  <c r="AL1419" i="1"/>
  <c r="AC1419" i="1"/>
  <c r="AB1419" i="1"/>
  <c r="V1419" i="1"/>
  <c r="R1419" i="1"/>
  <c r="AE1419" i="1" s="1"/>
  <c r="AD1419" i="1" s="1"/>
  <c r="AL1418" i="1"/>
  <c r="AC1418" i="1"/>
  <c r="AB1418" i="1"/>
  <c r="V1418" i="1"/>
  <c r="R1418" i="1"/>
  <c r="AL1417" i="1"/>
  <c r="AC1417" i="1"/>
  <c r="AB1417" i="1"/>
  <c r="V1417" i="1"/>
  <c r="R1417" i="1"/>
  <c r="AL1416" i="1"/>
  <c r="AC1416" i="1"/>
  <c r="AB1416" i="1"/>
  <c r="V1416" i="1"/>
  <c r="R1416" i="1"/>
  <c r="AL1415" i="1"/>
  <c r="AC1415" i="1"/>
  <c r="AB1415" i="1"/>
  <c r="V1415" i="1"/>
  <c r="R1415" i="1"/>
  <c r="AL1414" i="1"/>
  <c r="AC1414" i="1"/>
  <c r="AB1414" i="1"/>
  <c r="V1414" i="1"/>
  <c r="R1414" i="1"/>
  <c r="AL1413" i="1"/>
  <c r="AE1413" i="1"/>
  <c r="AC1413" i="1"/>
  <c r="AB1413" i="1"/>
  <c r="V1413" i="1"/>
  <c r="R1413" i="1"/>
  <c r="AL1412" i="1"/>
  <c r="AC1412" i="1"/>
  <c r="AB1412" i="1"/>
  <c r="V1412" i="1"/>
  <c r="R1412" i="1"/>
  <c r="AL1411" i="1"/>
  <c r="AC1411" i="1"/>
  <c r="AB1411" i="1"/>
  <c r="V1411" i="1"/>
  <c r="R1411" i="1"/>
  <c r="AL1410" i="1"/>
  <c r="AC1410" i="1"/>
  <c r="AB1410" i="1"/>
  <c r="V1410" i="1"/>
  <c r="R1410" i="1"/>
  <c r="AL1409" i="1"/>
  <c r="AC1409" i="1"/>
  <c r="AB1409" i="1"/>
  <c r="V1409" i="1"/>
  <c r="R1409" i="1"/>
  <c r="AL1408" i="1"/>
  <c r="AC1408" i="1"/>
  <c r="AB1408" i="1"/>
  <c r="V1408" i="1"/>
  <c r="R1408" i="1"/>
  <c r="AL1407" i="1"/>
  <c r="AC1407" i="1"/>
  <c r="AB1407" i="1"/>
  <c r="V1407" i="1"/>
  <c r="R1407" i="1"/>
  <c r="AL1406" i="1"/>
  <c r="AC1406" i="1"/>
  <c r="AB1406" i="1"/>
  <c r="V1406" i="1"/>
  <c r="R1406" i="1"/>
  <c r="AL1405" i="1"/>
  <c r="AL1404" i="1"/>
  <c r="AC1404" i="1"/>
  <c r="AB1404" i="1"/>
  <c r="V1404" i="1"/>
  <c r="R1404" i="1"/>
  <c r="AE1404" i="1" s="1"/>
  <c r="AD1404" i="1" s="1"/>
  <c r="AL1403" i="1"/>
  <c r="AC1403" i="1"/>
  <c r="AB1403" i="1"/>
  <c r="V1403" i="1"/>
  <c r="R1403" i="1"/>
  <c r="AL1402" i="1"/>
  <c r="AC1402" i="1"/>
  <c r="AB1402" i="1"/>
  <c r="V1402" i="1"/>
  <c r="R1402" i="1"/>
  <c r="AL1401" i="1"/>
  <c r="V1401" i="1"/>
  <c r="R1401" i="1"/>
  <c r="AL1400" i="1"/>
  <c r="V1400" i="1"/>
  <c r="R1400" i="1"/>
  <c r="AL1399" i="1"/>
  <c r="V1399" i="1"/>
  <c r="R1399" i="1"/>
  <c r="AL1398" i="1"/>
  <c r="V1398" i="1"/>
  <c r="R1398" i="1"/>
  <c r="AL1397" i="1"/>
  <c r="V1397" i="1"/>
  <c r="R1397" i="1"/>
  <c r="AL1396" i="1"/>
  <c r="V1396" i="1"/>
  <c r="R1396" i="1"/>
  <c r="AL1395" i="1"/>
  <c r="V1395" i="1"/>
  <c r="R1395" i="1"/>
  <c r="AL1394" i="1"/>
  <c r="V1394" i="1"/>
  <c r="R1394" i="1"/>
  <c r="AL1393" i="1"/>
  <c r="V1393" i="1"/>
  <c r="R1393" i="1"/>
  <c r="AL1392" i="1"/>
  <c r="V1392" i="1"/>
  <c r="R1392" i="1"/>
  <c r="AL1391" i="1"/>
  <c r="V1391" i="1"/>
  <c r="R1391" i="1"/>
  <c r="AC1390" i="1"/>
  <c r="AB1390" i="1"/>
  <c r="V1390" i="1"/>
  <c r="R1390" i="1"/>
  <c r="AL1388" i="1"/>
  <c r="V1388" i="1"/>
  <c r="R1388" i="1"/>
  <c r="AL1387" i="1"/>
  <c r="V1387" i="1"/>
  <c r="R1387" i="1"/>
  <c r="AL1386" i="1"/>
  <c r="V1386" i="1"/>
  <c r="R1386" i="1"/>
  <c r="AL1385" i="1"/>
  <c r="V1385" i="1"/>
  <c r="R1385" i="1"/>
  <c r="AL1384" i="1"/>
  <c r="V1384" i="1"/>
  <c r="R1384" i="1"/>
  <c r="AL1383" i="1"/>
  <c r="AC1383" i="1"/>
  <c r="AB1383" i="1"/>
  <c r="V1383" i="1"/>
  <c r="R1383" i="1"/>
  <c r="AL1382" i="1"/>
  <c r="AC1382" i="1"/>
  <c r="AB1382" i="1"/>
  <c r="V1382" i="1"/>
  <c r="R1382" i="1"/>
  <c r="AE1382" i="1" s="1"/>
  <c r="AD1382" i="1" s="1"/>
  <c r="AL1381" i="1"/>
  <c r="AC1381" i="1"/>
  <c r="AB1381" i="1"/>
  <c r="V1381" i="1"/>
  <c r="R1381" i="1"/>
  <c r="AE1381" i="1" s="1"/>
  <c r="AD1381" i="1" s="1"/>
  <c r="AL1380" i="1"/>
  <c r="AC1380" i="1"/>
  <c r="AB1380" i="1"/>
  <c r="V1380" i="1"/>
  <c r="R1380" i="1"/>
  <c r="AL1379" i="1"/>
  <c r="AC1379" i="1"/>
  <c r="AB1379" i="1"/>
  <c r="V1379" i="1"/>
  <c r="R1379" i="1"/>
  <c r="AL1378" i="1"/>
  <c r="AC1378" i="1"/>
  <c r="AB1378" i="1"/>
  <c r="V1378" i="1"/>
  <c r="R1378" i="1"/>
  <c r="AL1377" i="1"/>
  <c r="AC1377" i="1"/>
  <c r="AB1377" i="1"/>
  <c r="V1377" i="1"/>
  <c r="R1377" i="1"/>
  <c r="AL1376" i="1"/>
  <c r="AC1376" i="1"/>
  <c r="AB1376" i="1"/>
  <c r="V1376" i="1"/>
  <c r="R1376" i="1"/>
  <c r="AL1375" i="1"/>
  <c r="AC1375" i="1"/>
  <c r="AB1375" i="1"/>
  <c r="V1375" i="1"/>
  <c r="R1375" i="1"/>
  <c r="AL1374" i="1"/>
  <c r="AC1374" i="1"/>
  <c r="AB1374" i="1"/>
  <c r="V1374" i="1"/>
  <c r="R1374" i="1"/>
  <c r="AL1373" i="1"/>
  <c r="AC1373" i="1"/>
  <c r="AB1373" i="1"/>
  <c r="V1373" i="1"/>
  <c r="R1373" i="1"/>
  <c r="AL1372" i="1"/>
  <c r="AC1372" i="1"/>
  <c r="AB1372" i="1"/>
  <c r="V1372" i="1"/>
  <c r="R1372" i="1"/>
  <c r="AL1371" i="1"/>
  <c r="AC1371" i="1"/>
  <c r="AB1371" i="1"/>
  <c r="V1371" i="1"/>
  <c r="R1371" i="1"/>
  <c r="AL1370" i="1"/>
  <c r="AC1370" i="1"/>
  <c r="AB1370" i="1"/>
  <c r="V1370" i="1"/>
  <c r="R1370" i="1"/>
  <c r="AL1369" i="1"/>
  <c r="AC1369" i="1"/>
  <c r="AB1369" i="1"/>
  <c r="V1369" i="1"/>
  <c r="R1369" i="1"/>
  <c r="AL1368" i="1"/>
  <c r="AC1368" i="1"/>
  <c r="AB1368" i="1"/>
  <c r="V1368" i="1"/>
  <c r="R1368" i="1"/>
  <c r="AL1367" i="1"/>
  <c r="AC1367" i="1"/>
  <c r="AB1367" i="1"/>
  <c r="V1367" i="1"/>
  <c r="R1367" i="1"/>
  <c r="AL1366" i="1"/>
  <c r="AC1366" i="1"/>
  <c r="AB1366" i="1"/>
  <c r="V1366" i="1"/>
  <c r="R1366" i="1"/>
  <c r="AL1365" i="1"/>
  <c r="AC1365" i="1"/>
  <c r="AB1365" i="1"/>
  <c r="V1365" i="1"/>
  <c r="R1365" i="1"/>
  <c r="AL1364" i="1"/>
  <c r="AC1364" i="1"/>
  <c r="AB1364" i="1"/>
  <c r="V1364" i="1"/>
  <c r="R1364" i="1"/>
  <c r="AL1363" i="1"/>
  <c r="AC1363" i="1"/>
  <c r="AB1363" i="1"/>
  <c r="V1363" i="1"/>
  <c r="R1363" i="1"/>
  <c r="AL1362" i="1"/>
  <c r="AC1362" i="1"/>
  <c r="AB1362" i="1"/>
  <c r="V1362" i="1"/>
  <c r="R1362" i="1"/>
  <c r="AL1361" i="1"/>
  <c r="AC1361" i="1"/>
  <c r="AB1361" i="1"/>
  <c r="V1361" i="1"/>
  <c r="R1361" i="1"/>
  <c r="AL1360" i="1"/>
  <c r="AC1360" i="1"/>
  <c r="AB1360" i="1"/>
  <c r="V1360" i="1"/>
  <c r="R1360" i="1"/>
  <c r="AL1359" i="1"/>
  <c r="AC1359" i="1"/>
  <c r="AB1359" i="1"/>
  <c r="V1359" i="1"/>
  <c r="R1359" i="1"/>
  <c r="AL1358" i="1"/>
  <c r="AC1358" i="1"/>
  <c r="AB1358" i="1"/>
  <c r="V1358" i="1"/>
  <c r="R1358" i="1"/>
  <c r="AL1357" i="1"/>
  <c r="AC1357" i="1"/>
  <c r="AB1357" i="1"/>
  <c r="V1357" i="1"/>
  <c r="R1357" i="1"/>
  <c r="AL1356" i="1"/>
  <c r="AC1356" i="1"/>
  <c r="AB1356" i="1"/>
  <c r="V1356" i="1"/>
  <c r="R1356" i="1"/>
  <c r="AL1355" i="1"/>
  <c r="AC1355" i="1"/>
  <c r="AB1355" i="1"/>
  <c r="V1355" i="1"/>
  <c r="R1355" i="1"/>
  <c r="AL1354" i="1"/>
  <c r="AC1354" i="1"/>
  <c r="AB1354" i="1"/>
  <c r="V1354" i="1"/>
  <c r="R1354" i="1"/>
  <c r="AL1353" i="1"/>
  <c r="AC1353" i="1"/>
  <c r="AB1353" i="1"/>
  <c r="V1353" i="1"/>
  <c r="R1353" i="1"/>
  <c r="AL1352" i="1"/>
  <c r="AL1351" i="1"/>
  <c r="AC1351" i="1"/>
  <c r="AB1351" i="1"/>
  <c r="V1351" i="1"/>
  <c r="R1351" i="1"/>
  <c r="AL1350" i="1"/>
  <c r="V1350" i="1"/>
  <c r="R1350" i="1"/>
  <c r="AL1349" i="1"/>
  <c r="AC1349" i="1"/>
  <c r="AB1349" i="1"/>
  <c r="V1349" i="1"/>
  <c r="R1349" i="1"/>
  <c r="AL1348" i="1"/>
  <c r="AC1348" i="1"/>
  <c r="AB1348" i="1"/>
  <c r="V1348" i="1"/>
  <c r="R1348" i="1"/>
  <c r="AL1347" i="1"/>
  <c r="V1347" i="1"/>
  <c r="R1347" i="1"/>
  <c r="AC1346" i="1"/>
  <c r="AB1346" i="1"/>
  <c r="V1346" i="1"/>
  <c r="R1346" i="1"/>
  <c r="AL1345" i="1"/>
  <c r="AC1345" i="1"/>
  <c r="AB1345" i="1"/>
  <c r="V1345" i="1"/>
  <c r="R1345" i="1"/>
  <c r="AL1344" i="1"/>
  <c r="AL1343" i="1"/>
  <c r="AL1342" i="1"/>
  <c r="V1342" i="1"/>
  <c r="R1342" i="1"/>
  <c r="AL1341" i="1"/>
  <c r="V1341" i="1"/>
  <c r="R1341" i="1"/>
  <c r="AL1340" i="1"/>
  <c r="V1340" i="1"/>
  <c r="R1340" i="1"/>
  <c r="AL1339" i="1"/>
  <c r="AC1339" i="1"/>
  <c r="AB1339" i="1"/>
  <c r="V1339" i="1"/>
  <c r="R1339" i="1"/>
  <c r="AL1338" i="1"/>
  <c r="AC1338" i="1"/>
  <c r="AB1338" i="1"/>
  <c r="V1338" i="1"/>
  <c r="R1338" i="1"/>
  <c r="AL1337" i="1"/>
  <c r="AC1337" i="1"/>
  <c r="AB1337" i="1"/>
  <c r="V1337" i="1"/>
  <c r="R1337" i="1"/>
  <c r="AL1336" i="1"/>
  <c r="AC1336" i="1"/>
  <c r="AB1336" i="1"/>
  <c r="V1336" i="1"/>
  <c r="R1336" i="1"/>
  <c r="AL1335" i="1"/>
  <c r="AC1335" i="1"/>
  <c r="AB1335" i="1"/>
  <c r="V1335" i="1"/>
  <c r="R1335" i="1"/>
  <c r="AL1334" i="1"/>
  <c r="AC1334" i="1"/>
  <c r="AB1334" i="1"/>
  <c r="V1334" i="1"/>
  <c r="R1334" i="1"/>
  <c r="AL1333" i="1"/>
  <c r="AC1333" i="1"/>
  <c r="AB1333" i="1"/>
  <c r="V1333" i="1"/>
  <c r="R1333" i="1"/>
  <c r="AL1332" i="1"/>
  <c r="AC1332" i="1"/>
  <c r="AB1332" i="1"/>
  <c r="V1332" i="1"/>
  <c r="R1332" i="1"/>
  <c r="AL1331" i="1"/>
  <c r="AC1331" i="1"/>
  <c r="AB1331" i="1"/>
  <c r="V1331" i="1"/>
  <c r="R1331" i="1"/>
  <c r="AL1330" i="1"/>
  <c r="AC1330" i="1"/>
  <c r="AB1330" i="1"/>
  <c r="V1330" i="1"/>
  <c r="R1330" i="1"/>
  <c r="AL1329" i="1"/>
  <c r="AC1329" i="1"/>
  <c r="AB1329" i="1"/>
  <c r="V1329" i="1"/>
  <c r="R1329" i="1"/>
  <c r="AL1328" i="1"/>
  <c r="AC1328" i="1"/>
  <c r="AB1328" i="1"/>
  <c r="V1328" i="1"/>
  <c r="R1328" i="1"/>
  <c r="AL1327" i="1"/>
  <c r="AL1326" i="1"/>
  <c r="AC1326" i="1"/>
  <c r="AB1326" i="1"/>
  <c r="V1326" i="1"/>
  <c r="R1326" i="1"/>
  <c r="AL1325" i="1"/>
  <c r="AL1324" i="1"/>
  <c r="AL1322" i="1"/>
  <c r="AC1322" i="1"/>
  <c r="AB1322" i="1"/>
  <c r="V1322" i="1"/>
  <c r="R1322" i="1"/>
  <c r="AL1321" i="1"/>
  <c r="AC1321" i="1"/>
  <c r="AB1321" i="1"/>
  <c r="V1321" i="1"/>
  <c r="R1321" i="1"/>
  <c r="AL1320" i="1"/>
  <c r="AL1319" i="1"/>
  <c r="AC1319" i="1"/>
  <c r="AB1319" i="1"/>
  <c r="V1319" i="1"/>
  <c r="R1319" i="1"/>
  <c r="AL1318" i="1"/>
  <c r="AL1317" i="1"/>
  <c r="AL1316" i="1"/>
  <c r="AC1316" i="1"/>
  <c r="AB1316" i="1"/>
  <c r="V1316" i="1"/>
  <c r="R1316" i="1"/>
  <c r="AL1315" i="1"/>
  <c r="AC1315" i="1"/>
  <c r="AB1315" i="1"/>
  <c r="V1315" i="1"/>
  <c r="R1315" i="1"/>
  <c r="AL1314" i="1"/>
  <c r="AC1314" i="1"/>
  <c r="AB1314" i="1"/>
  <c r="V1314" i="1"/>
  <c r="R1314" i="1"/>
  <c r="AL1313" i="1"/>
  <c r="AL1312" i="1"/>
  <c r="AL1311" i="1"/>
  <c r="AL1310" i="1"/>
  <c r="AC1310" i="1"/>
  <c r="AB1310" i="1"/>
  <c r="V1310" i="1"/>
  <c r="R1310" i="1"/>
  <c r="AL1309" i="1"/>
  <c r="AC1309" i="1"/>
  <c r="AB1309" i="1"/>
  <c r="V1309" i="1"/>
  <c r="R1309" i="1"/>
  <c r="AL1308" i="1"/>
  <c r="AL1307" i="1"/>
  <c r="AC1307" i="1"/>
  <c r="AB1307" i="1"/>
  <c r="V1307" i="1"/>
  <c r="R1307" i="1"/>
  <c r="AL1306" i="1"/>
  <c r="AC1306" i="1"/>
  <c r="AB1306" i="1"/>
  <c r="V1306" i="1"/>
  <c r="R1306" i="1"/>
  <c r="AL1305" i="1"/>
  <c r="AC1305" i="1"/>
  <c r="AB1305" i="1"/>
  <c r="V1305" i="1"/>
  <c r="R1305" i="1"/>
  <c r="AL1304" i="1"/>
  <c r="AC1304" i="1"/>
  <c r="AB1304" i="1"/>
  <c r="V1304" i="1"/>
  <c r="R1304" i="1"/>
  <c r="AL1303" i="1"/>
  <c r="AC1303" i="1"/>
  <c r="AB1303" i="1"/>
  <c r="V1303" i="1"/>
  <c r="R1303" i="1"/>
  <c r="AL1302" i="1"/>
  <c r="AC1302" i="1"/>
  <c r="AB1302" i="1"/>
  <c r="V1302" i="1"/>
  <c r="R1302" i="1"/>
  <c r="AL1301" i="1"/>
  <c r="V1301" i="1"/>
  <c r="R1301" i="1"/>
  <c r="AL1300" i="1"/>
  <c r="AL1299" i="1"/>
  <c r="V1299" i="1"/>
  <c r="R1299" i="1"/>
  <c r="AL1298" i="1"/>
  <c r="AL1297" i="1"/>
  <c r="V1297" i="1"/>
  <c r="R1297" i="1"/>
  <c r="AL1296" i="1"/>
  <c r="V1296" i="1"/>
  <c r="R1296" i="1"/>
  <c r="AL1295" i="1"/>
  <c r="AL1294" i="1"/>
  <c r="AL1293" i="1"/>
  <c r="AC1293" i="1"/>
  <c r="AB1293" i="1"/>
  <c r="V1293" i="1"/>
  <c r="R1293" i="1"/>
  <c r="AL1292" i="1"/>
  <c r="AD1292" i="1"/>
  <c r="AC1292" i="1"/>
  <c r="AB1292" i="1"/>
  <c r="V1292" i="1"/>
  <c r="R1292" i="1"/>
  <c r="AL1291" i="1"/>
  <c r="AD1291" i="1"/>
  <c r="AC1291" i="1"/>
  <c r="AB1291" i="1"/>
  <c r="V1291" i="1"/>
  <c r="R1291" i="1"/>
  <c r="AL1290" i="1"/>
  <c r="AD1290" i="1"/>
  <c r="AC1290" i="1"/>
  <c r="AB1290" i="1"/>
  <c r="V1290" i="1"/>
  <c r="R1290" i="1"/>
  <c r="AL1289" i="1"/>
  <c r="AD1289" i="1"/>
  <c r="AC1289" i="1"/>
  <c r="AB1289" i="1"/>
  <c r="V1289" i="1"/>
  <c r="R1289" i="1"/>
  <c r="AL1288" i="1"/>
  <c r="AD1288" i="1"/>
  <c r="AC1288" i="1"/>
  <c r="AB1288" i="1"/>
  <c r="V1288" i="1"/>
  <c r="R1288" i="1"/>
  <c r="AL1287" i="1"/>
  <c r="AD1287" i="1"/>
  <c r="AC1287" i="1"/>
  <c r="AB1287" i="1"/>
  <c r="V1287" i="1"/>
  <c r="R1287" i="1"/>
  <c r="AL1286" i="1"/>
  <c r="AL1285" i="1"/>
  <c r="AL1284" i="1"/>
  <c r="AD1284" i="1"/>
  <c r="AC1284" i="1"/>
  <c r="AB1284" i="1"/>
  <c r="V1284" i="1"/>
  <c r="R1284" i="1"/>
  <c r="AL1283" i="1"/>
  <c r="AL1282" i="1"/>
  <c r="AL1281" i="1"/>
  <c r="AD1281" i="1"/>
  <c r="AC1281" i="1"/>
  <c r="AB1281" i="1"/>
  <c r="V1281" i="1"/>
  <c r="R1281" i="1"/>
  <c r="AL1280" i="1"/>
  <c r="AC1280" i="1"/>
  <c r="AB1280" i="1"/>
  <c r="V1280" i="1"/>
  <c r="R1280" i="1"/>
  <c r="AL1279" i="1"/>
  <c r="AL1278" i="1"/>
  <c r="AC1278" i="1"/>
  <c r="AB1278" i="1"/>
  <c r="V1278" i="1"/>
  <c r="R1278" i="1"/>
  <c r="AL1277" i="1"/>
  <c r="AC1277" i="1"/>
  <c r="V1277" i="1"/>
  <c r="R1277" i="1"/>
  <c r="AL1276" i="1"/>
  <c r="AC1276" i="1"/>
  <c r="AB1276" i="1"/>
  <c r="V1276" i="1"/>
  <c r="R1276" i="1"/>
  <c r="AL1275" i="1"/>
  <c r="AC1275" i="1"/>
  <c r="AB1275" i="1"/>
  <c r="V1275" i="1"/>
  <c r="R1275" i="1"/>
  <c r="AL1274" i="1"/>
  <c r="AL1273" i="1"/>
  <c r="AL1272" i="1"/>
  <c r="AL1271" i="1"/>
  <c r="AC1271" i="1"/>
  <c r="AB1271" i="1"/>
  <c r="V1271" i="1"/>
  <c r="R1271" i="1"/>
  <c r="AL1270" i="1"/>
  <c r="AL1269" i="1"/>
  <c r="AC1269" i="1"/>
  <c r="AB1269" i="1"/>
  <c r="V1269" i="1"/>
  <c r="R1269" i="1"/>
  <c r="AE1269" i="1" s="1"/>
  <c r="AD1269" i="1" s="1"/>
  <c r="AL1268" i="1"/>
  <c r="AC1267" i="1"/>
  <c r="V1267" i="1"/>
  <c r="R1267" i="1"/>
  <c r="AL1266" i="1"/>
  <c r="AC1266" i="1"/>
  <c r="V1266" i="1"/>
  <c r="R1266" i="1"/>
  <c r="AL1265" i="1"/>
  <c r="AC1265" i="1"/>
  <c r="V1265" i="1"/>
  <c r="R1265" i="1"/>
  <c r="AL1264" i="1"/>
  <c r="AC1264" i="1"/>
  <c r="V1264" i="1"/>
  <c r="R1264" i="1"/>
  <c r="AL1263" i="1"/>
  <c r="AC1263" i="1"/>
  <c r="V1263" i="1"/>
  <c r="R1263" i="1"/>
  <c r="AL1262" i="1"/>
  <c r="AC1262" i="1"/>
  <c r="V1262" i="1"/>
  <c r="R1262" i="1"/>
  <c r="AL1261" i="1"/>
  <c r="AC1261" i="1"/>
  <c r="V1261" i="1"/>
  <c r="R1261" i="1"/>
  <c r="AL1260" i="1"/>
  <c r="AC1260" i="1"/>
  <c r="V1260" i="1"/>
  <c r="R1260" i="1"/>
  <c r="AL1259" i="1"/>
  <c r="AL1258" i="1"/>
  <c r="AC1258" i="1"/>
  <c r="V1258" i="1"/>
  <c r="R1258" i="1"/>
  <c r="AL1257" i="1"/>
  <c r="AC1257" i="1"/>
  <c r="V1257" i="1"/>
  <c r="R1257" i="1"/>
  <c r="AL1256" i="1"/>
  <c r="AL1255" i="1"/>
  <c r="AL1254" i="1"/>
  <c r="AC1254" i="1"/>
  <c r="V1254" i="1"/>
  <c r="R1254" i="1"/>
  <c r="AL1253" i="1"/>
  <c r="AL1252" i="1"/>
  <c r="AC1252" i="1"/>
  <c r="V1252" i="1"/>
  <c r="R1252" i="1"/>
  <c r="AL1251" i="1"/>
  <c r="AC1251" i="1"/>
  <c r="V1251" i="1"/>
  <c r="R1251" i="1"/>
  <c r="AL1250" i="1"/>
  <c r="AC1250" i="1"/>
  <c r="V1250" i="1"/>
  <c r="R1250" i="1"/>
  <c r="AL1249" i="1"/>
  <c r="AC1249" i="1"/>
  <c r="V1249" i="1"/>
  <c r="R1249" i="1"/>
  <c r="AL1248" i="1"/>
  <c r="AC1248" i="1"/>
  <c r="V1248" i="1"/>
  <c r="R1248" i="1"/>
  <c r="AL1247" i="1"/>
  <c r="AL1246" i="1"/>
  <c r="AL1245" i="1"/>
  <c r="AL1244" i="1"/>
  <c r="AL1243" i="1"/>
  <c r="AC1243" i="1"/>
  <c r="V1243" i="1"/>
  <c r="R1243" i="1"/>
  <c r="AL1242" i="1"/>
  <c r="AC1242" i="1"/>
  <c r="V1242" i="1"/>
  <c r="R1242" i="1"/>
  <c r="AE1242" i="1" s="1"/>
  <c r="AD1242" i="1" s="1"/>
  <c r="AL1241" i="1"/>
  <c r="AC1241" i="1"/>
  <c r="V1241" i="1"/>
  <c r="R1241" i="1"/>
  <c r="AL1240" i="1"/>
  <c r="AC1240" i="1"/>
  <c r="V1240" i="1"/>
  <c r="R1240" i="1"/>
  <c r="AL1239" i="1"/>
  <c r="AC1239" i="1"/>
  <c r="V1239" i="1"/>
  <c r="R1239" i="1"/>
  <c r="AL1238" i="1"/>
  <c r="AL1237" i="1"/>
  <c r="AC1237" i="1"/>
  <c r="V1237" i="1"/>
  <c r="R1237" i="1"/>
  <c r="AL1236" i="1"/>
  <c r="AC1236" i="1"/>
  <c r="V1236" i="1"/>
  <c r="R1236" i="1"/>
  <c r="AL1235" i="1"/>
  <c r="AL1234" i="1"/>
  <c r="AC1234" i="1"/>
  <c r="V1234" i="1"/>
  <c r="R1234" i="1"/>
  <c r="AE1234" i="1" s="1"/>
  <c r="AD1234" i="1" s="1"/>
  <c r="AL1233" i="1"/>
  <c r="AC1233" i="1"/>
  <c r="V1233" i="1"/>
  <c r="R1233" i="1"/>
  <c r="AL1232" i="1"/>
  <c r="AC1232" i="1"/>
  <c r="V1232" i="1"/>
  <c r="R1232" i="1"/>
  <c r="AL1231" i="1"/>
  <c r="AC1231" i="1"/>
  <c r="V1231" i="1"/>
  <c r="R1231" i="1"/>
  <c r="AL1230" i="1"/>
  <c r="AC1230" i="1"/>
  <c r="V1230" i="1"/>
  <c r="R1230" i="1"/>
  <c r="AL1229" i="1"/>
  <c r="AC1229" i="1"/>
  <c r="V1229" i="1"/>
  <c r="R1229" i="1"/>
  <c r="AL1228" i="1"/>
  <c r="AC1228" i="1"/>
  <c r="V1228" i="1"/>
  <c r="R1228" i="1"/>
  <c r="AL1227" i="1"/>
  <c r="AC1227" i="1"/>
  <c r="V1227" i="1"/>
  <c r="R1227" i="1"/>
  <c r="AL1226" i="1"/>
  <c r="AC1226" i="1"/>
  <c r="V1226" i="1"/>
  <c r="R1226" i="1"/>
  <c r="AL1225" i="1"/>
  <c r="AC1225" i="1"/>
  <c r="V1225" i="1"/>
  <c r="R1225" i="1"/>
  <c r="AE1225" i="1" s="1"/>
  <c r="AD1225" i="1" s="1"/>
  <c r="AL1224" i="1"/>
  <c r="AC1224" i="1"/>
  <c r="V1224" i="1"/>
  <c r="R1224" i="1"/>
  <c r="AL1223" i="1"/>
  <c r="AC1223" i="1"/>
  <c r="V1223" i="1"/>
  <c r="R1223" i="1"/>
  <c r="AE1223" i="1" s="1"/>
  <c r="AD1223" i="1" s="1"/>
  <c r="AL1222" i="1"/>
  <c r="AC1222" i="1"/>
  <c r="V1222" i="1"/>
  <c r="R1222" i="1"/>
  <c r="AE1222" i="1" s="1"/>
  <c r="AD1222" i="1" s="1"/>
  <c r="AL1221" i="1"/>
  <c r="AC1221" i="1"/>
  <c r="V1221" i="1"/>
  <c r="R1221" i="1"/>
  <c r="AL1220" i="1"/>
  <c r="AL1219" i="1"/>
  <c r="AC1219" i="1"/>
  <c r="V1219" i="1"/>
  <c r="R1219" i="1"/>
  <c r="AL1218" i="1"/>
  <c r="AC1218" i="1"/>
  <c r="V1218" i="1"/>
  <c r="R1218" i="1"/>
  <c r="AL1217" i="1"/>
  <c r="AL1216" i="1"/>
  <c r="AL1215" i="1"/>
  <c r="AL1214" i="1"/>
  <c r="AL1213" i="1"/>
  <c r="AL1212" i="1"/>
  <c r="AL1211" i="1"/>
  <c r="AL1210" i="1"/>
  <c r="AC1210" i="1"/>
  <c r="V1210" i="1"/>
  <c r="R1210" i="1"/>
  <c r="AL1209" i="1"/>
  <c r="AC1209" i="1"/>
  <c r="V1209" i="1"/>
  <c r="R1209" i="1"/>
  <c r="AL1208" i="1"/>
  <c r="AC1208" i="1"/>
  <c r="V1208" i="1"/>
  <c r="R1208" i="1"/>
  <c r="AL1207" i="1"/>
  <c r="AL1206" i="1"/>
  <c r="AC1206" i="1"/>
  <c r="V1206" i="1"/>
  <c r="R1206" i="1"/>
  <c r="AL1205" i="1"/>
  <c r="AL1204" i="1"/>
  <c r="AC1204" i="1"/>
  <c r="V1204" i="1"/>
  <c r="R1204" i="1"/>
  <c r="AL1203" i="1"/>
  <c r="AL1202" i="1"/>
  <c r="AL1201" i="1"/>
  <c r="AL1200" i="1"/>
  <c r="AL1199" i="1"/>
  <c r="AL1198" i="1"/>
  <c r="AL1197" i="1"/>
  <c r="AL1196" i="1"/>
  <c r="AL1195" i="1"/>
  <c r="AL1194" i="1"/>
  <c r="AL1193" i="1"/>
  <c r="AL1192" i="1"/>
  <c r="AL1191" i="1"/>
  <c r="AL1190" i="1"/>
  <c r="AL1189" i="1"/>
  <c r="V1500" i="1"/>
  <c r="R1500" i="1"/>
  <c r="AL1544" i="1"/>
  <c r="V1544" i="1"/>
  <c r="R1544" i="1"/>
  <c r="AL1543" i="1" l="1"/>
  <c r="V1543" i="1"/>
  <c r="R1543" i="1"/>
  <c r="AL1542" i="1"/>
  <c r="V1542" i="1"/>
  <c r="R1542" i="1"/>
  <c r="AL1541" i="1"/>
  <c r="V1541" i="1"/>
  <c r="R1541" i="1"/>
  <c r="AL1540" i="1"/>
  <c r="V1540" i="1"/>
  <c r="R1540" i="1"/>
  <c r="AL1538" i="1"/>
  <c r="V1538" i="1"/>
  <c r="R1538" i="1"/>
  <c r="AL1537" i="1"/>
  <c r="V1537" i="1"/>
  <c r="R1537" i="1"/>
  <c r="AL1536" i="1"/>
  <c r="AC1536" i="1"/>
  <c r="AB1536" i="1"/>
  <c r="V1536" i="1"/>
  <c r="R1536" i="1"/>
  <c r="AL1535" i="1"/>
  <c r="AC1535" i="1"/>
  <c r="AB1535" i="1"/>
  <c r="V1535" i="1"/>
  <c r="R1535" i="1"/>
  <c r="AL1534" i="1"/>
  <c r="AC1534" i="1"/>
  <c r="AB1534" i="1"/>
  <c r="V1534" i="1"/>
  <c r="R1534" i="1"/>
  <c r="AL1533" i="1"/>
  <c r="AC1533" i="1"/>
  <c r="AB1533" i="1"/>
  <c r="V1533" i="1"/>
  <c r="R1533" i="1"/>
  <c r="AL1532" i="1"/>
  <c r="AC1532" i="1"/>
  <c r="AB1532" i="1"/>
  <c r="V1532" i="1"/>
  <c r="R1532" i="1"/>
  <c r="AL1531" i="1"/>
  <c r="AL1530" i="1"/>
  <c r="AC1530" i="1"/>
  <c r="V1530" i="1"/>
  <c r="R1530" i="1"/>
  <c r="AL1529" i="1"/>
  <c r="AC1529" i="1"/>
  <c r="V1529" i="1"/>
  <c r="R1529" i="1"/>
  <c r="AL1525" i="1"/>
  <c r="AC1525" i="1"/>
  <c r="V1525" i="1"/>
  <c r="R1525" i="1"/>
  <c r="AL1524" i="1"/>
  <c r="AC1524" i="1"/>
  <c r="AB1524" i="1"/>
  <c r="V1524" i="1"/>
  <c r="R1524" i="1"/>
  <c r="AL1523" i="1"/>
  <c r="AC1523" i="1"/>
  <c r="AB1523" i="1"/>
  <c r="V1523" i="1"/>
  <c r="R1523" i="1"/>
  <c r="AL1522" i="1"/>
  <c r="AL1521" i="1"/>
  <c r="AC1521" i="1"/>
  <c r="AB1521" i="1"/>
  <c r="V1521" i="1"/>
  <c r="R1521" i="1"/>
  <c r="AL1520" i="1"/>
  <c r="AC1520" i="1"/>
  <c r="AB1520" i="1"/>
  <c r="V1520" i="1"/>
  <c r="R1520" i="1"/>
  <c r="AL1519" i="1"/>
  <c r="AC1519" i="1"/>
  <c r="AB1519" i="1"/>
  <c r="V1519" i="1"/>
  <c r="R1519" i="1"/>
  <c r="AL1518" i="1"/>
  <c r="AB1518" i="1"/>
  <c r="V1518" i="1"/>
  <c r="R1518" i="1"/>
  <c r="AL1517" i="1"/>
  <c r="AB1517" i="1"/>
  <c r="V1517" i="1"/>
  <c r="R1517" i="1"/>
  <c r="AL1516" i="1"/>
  <c r="AC1516" i="1"/>
  <c r="AB1516" i="1"/>
  <c r="V1516" i="1"/>
  <c r="R1516" i="1"/>
  <c r="AL1515" i="1"/>
  <c r="AC1515" i="1"/>
  <c r="AB1515" i="1"/>
  <c r="V1515" i="1"/>
  <c r="R1515" i="1"/>
  <c r="AC1514" i="1"/>
  <c r="AB1514" i="1"/>
  <c r="V1514" i="1"/>
  <c r="R1514" i="1"/>
  <c r="AC1513" i="1"/>
  <c r="AB1513" i="1"/>
  <c r="V1513" i="1"/>
  <c r="R1513" i="1"/>
  <c r="AL1512" i="1"/>
  <c r="AD1512" i="1"/>
  <c r="V1512" i="1"/>
  <c r="R1512" i="1"/>
  <c r="AL1511" i="1"/>
  <c r="AD1511" i="1"/>
  <c r="V1511" i="1"/>
  <c r="R1511" i="1"/>
  <c r="AL1510" i="1"/>
  <c r="AD1510" i="1"/>
  <c r="V1510" i="1"/>
  <c r="R1510" i="1"/>
  <c r="AL1509" i="1"/>
  <c r="AD1509" i="1"/>
  <c r="V1509" i="1"/>
  <c r="R1509" i="1"/>
  <c r="AL1508" i="1"/>
  <c r="AC1508" i="1"/>
  <c r="AB1508" i="1"/>
  <c r="V1508" i="1"/>
  <c r="R1508" i="1"/>
  <c r="AL1507" i="1"/>
  <c r="AD1507" i="1"/>
  <c r="V1507" i="1"/>
  <c r="R1507" i="1"/>
  <c r="AL1506" i="1"/>
  <c r="AD1506" i="1"/>
  <c r="V1506" i="1"/>
  <c r="R1506" i="1"/>
  <c r="AD1505" i="1"/>
  <c r="V1505" i="1"/>
  <c r="R1505" i="1"/>
  <c r="AD1504" i="1"/>
  <c r="V1504" i="1"/>
  <c r="R1504" i="1"/>
  <c r="AD1503" i="1"/>
  <c r="V1503" i="1"/>
  <c r="R1503" i="1"/>
  <c r="AD1502" i="1"/>
  <c r="V1502" i="1"/>
  <c r="R1502" i="1"/>
  <c r="AD1501" i="1"/>
  <c r="V1501" i="1"/>
  <c r="R1501" i="1"/>
  <c r="AD1499" i="1"/>
  <c r="V1499" i="1"/>
  <c r="R1499" i="1"/>
  <c r="AC1471" i="1" l="1"/>
  <c r="AB1471" i="1"/>
  <c r="V1471" i="1"/>
  <c r="R1471" i="1"/>
  <c r="AL1497" i="1" l="1"/>
  <c r="AC1497" i="1"/>
  <c r="AB1497" i="1"/>
  <c r="V1497" i="1"/>
  <c r="R1497" i="1"/>
  <c r="AL1496" i="1"/>
  <c r="AC1496" i="1"/>
  <c r="AB1496" i="1"/>
  <c r="V1496" i="1"/>
  <c r="R1496" i="1"/>
  <c r="AL1495" i="1"/>
  <c r="AC1495" i="1"/>
  <c r="AB1495" i="1"/>
  <c r="V1495" i="1"/>
  <c r="R1495" i="1"/>
  <c r="AL1494" i="1"/>
  <c r="AC1494" i="1"/>
  <c r="AB1494" i="1"/>
  <c r="V1494" i="1"/>
  <c r="R1494" i="1"/>
  <c r="AL1493" i="1"/>
  <c r="AL1492" i="1"/>
  <c r="AL1491" i="1"/>
  <c r="AC1491" i="1"/>
  <c r="AB1491" i="1"/>
  <c r="V1491" i="1"/>
  <c r="R1491" i="1"/>
  <c r="AL1490" i="1"/>
  <c r="AC1490" i="1"/>
  <c r="AB1490" i="1"/>
  <c r="V1490" i="1"/>
  <c r="R1490" i="1"/>
  <c r="AL1489" i="1"/>
  <c r="AL1488" i="1"/>
  <c r="AL1487" i="1"/>
  <c r="AL1486" i="1"/>
  <c r="AL1485" i="1"/>
  <c r="AL1484" i="1"/>
  <c r="AC1484" i="1"/>
  <c r="AB1484" i="1"/>
  <c r="V1484" i="1"/>
  <c r="R1484" i="1"/>
  <c r="AL1483" i="1"/>
  <c r="AC1483" i="1"/>
  <c r="AB1483" i="1"/>
  <c r="V1483" i="1"/>
  <c r="R1483" i="1"/>
  <c r="AL1482" i="1"/>
  <c r="AC1482" i="1"/>
  <c r="AB1482" i="1"/>
  <c r="V1482" i="1"/>
  <c r="R1482" i="1"/>
  <c r="AL1481" i="1"/>
  <c r="AL1480" i="1"/>
  <c r="AC1480" i="1"/>
  <c r="AB1480" i="1"/>
  <c r="V1480" i="1"/>
  <c r="R1480" i="1"/>
  <c r="AL1479" i="1"/>
  <c r="AL1478" i="1"/>
  <c r="AC1478" i="1"/>
  <c r="AB1478" i="1"/>
  <c r="V1478" i="1"/>
  <c r="R1478" i="1"/>
  <c r="AL1477" i="1"/>
  <c r="AC1477" i="1"/>
  <c r="AB1477" i="1"/>
  <c r="V1477" i="1"/>
  <c r="R1477" i="1"/>
  <c r="AL1476" i="1"/>
  <c r="AL1475" i="1"/>
  <c r="AC1475" i="1"/>
  <c r="AB1475" i="1"/>
  <c r="V1475" i="1"/>
  <c r="R1475" i="1"/>
  <c r="AL1474" i="1"/>
  <c r="AC1474" i="1"/>
  <c r="AB1474" i="1"/>
  <c r="V1474" i="1"/>
  <c r="R1474" i="1"/>
  <c r="AL1473" i="1"/>
  <c r="AL1472" i="1"/>
  <c r="AC1472" i="1"/>
  <c r="AB1472" i="1"/>
  <c r="V1472" i="1"/>
  <c r="R1472" i="1"/>
  <c r="AL1470" i="1"/>
  <c r="AC1470" i="1"/>
  <c r="AB1470" i="1"/>
  <c r="V1470" i="1"/>
  <c r="R1470" i="1"/>
  <c r="AL1469" i="1"/>
  <c r="AC1469" i="1"/>
  <c r="AB1469" i="1"/>
  <c r="V1469" i="1"/>
  <c r="R1469" i="1"/>
  <c r="AL1468" i="1"/>
  <c r="AC1468" i="1"/>
  <c r="AB1468" i="1"/>
  <c r="V1468" i="1"/>
  <c r="R1468" i="1"/>
  <c r="AL1467" i="1"/>
  <c r="AC1467" i="1"/>
  <c r="AB1467" i="1"/>
  <c r="V1467" i="1"/>
  <c r="R1467" i="1"/>
  <c r="AL1466" i="1"/>
  <c r="AC1466" i="1"/>
  <c r="AB1466" i="1"/>
  <c r="V1466" i="1"/>
  <c r="R1466" i="1"/>
  <c r="AL1465" i="1"/>
  <c r="AC1465" i="1"/>
  <c r="AB1465" i="1"/>
  <c r="V1465" i="1"/>
  <c r="R1465" i="1"/>
  <c r="AL1464" i="1"/>
  <c r="AC1464" i="1"/>
  <c r="AB1464" i="1"/>
  <c r="V1464" i="1"/>
  <c r="R1464" i="1"/>
  <c r="AL1463" i="1"/>
  <c r="AC1463" i="1"/>
  <c r="AB1463" i="1"/>
  <c r="V1463" i="1"/>
  <c r="R1463" i="1"/>
  <c r="AL1462" i="1"/>
  <c r="AC1462" i="1"/>
  <c r="AB1462" i="1"/>
  <c r="V1462" i="1"/>
  <c r="R1462" i="1"/>
  <c r="AL1461" i="1"/>
  <c r="AL1460" i="1"/>
  <c r="AC1460" i="1"/>
  <c r="AB1460" i="1"/>
  <c r="V1460" i="1"/>
  <c r="R1460" i="1"/>
  <c r="AL1459" i="1"/>
  <c r="AL1457" i="1"/>
  <c r="AL1456" i="1"/>
  <c r="AC1456" i="1"/>
  <c r="AB1456" i="1"/>
  <c r="V1456" i="1"/>
  <c r="R1456" i="1"/>
  <c r="AL1455" i="1"/>
  <c r="AL1454" i="1"/>
  <c r="AC1454" i="1"/>
  <c r="AB1454" i="1"/>
  <c r="V1454" i="1"/>
  <c r="R1454" i="1"/>
  <c r="AL1453" i="1"/>
  <c r="AC1453" i="1"/>
  <c r="AB1453" i="1"/>
  <c r="V1453" i="1"/>
  <c r="R1453" i="1"/>
  <c r="AL1452" i="1"/>
  <c r="AC1452" i="1"/>
  <c r="AB1452" i="1"/>
  <c r="V1452" i="1"/>
  <c r="R1452" i="1"/>
  <c r="AL1451" i="1"/>
  <c r="AC1451" i="1"/>
  <c r="AB1451" i="1"/>
  <c r="V1451" i="1"/>
  <c r="R1451" i="1"/>
  <c r="AL1450" i="1"/>
  <c r="AL1449" i="1"/>
  <c r="AC1449" i="1"/>
  <c r="AB1449" i="1"/>
  <c r="V1449" i="1"/>
  <c r="R1449" i="1"/>
  <c r="AL1448" i="1"/>
  <c r="AC1448" i="1"/>
  <c r="AB1448" i="1"/>
  <c r="V1448" i="1"/>
  <c r="R1448" i="1"/>
  <c r="AL1447" i="1"/>
  <c r="AC1447" i="1"/>
  <c r="AB1447" i="1"/>
  <c r="V1447" i="1"/>
  <c r="R1447" i="1"/>
  <c r="AL1446" i="1"/>
  <c r="AL1445" i="1"/>
  <c r="AL1444" i="1"/>
  <c r="AL1443" i="1"/>
  <c r="AC1443" i="1"/>
  <c r="AB1443" i="1"/>
  <c r="V1443" i="1"/>
  <c r="R1443" i="1"/>
  <c r="AL1442" i="1"/>
  <c r="AL1441" i="1"/>
  <c r="AL1440" i="1"/>
  <c r="AL1439" i="1"/>
  <c r="AL1438" i="1"/>
  <c r="AL1437" i="1"/>
  <c r="AL1436" i="1"/>
  <c r="AL1435" i="1"/>
  <c r="AL1434" i="1"/>
  <c r="AL1433" i="1"/>
  <c r="AC1433" i="1"/>
  <c r="AB1433" i="1"/>
  <c r="V1433" i="1"/>
  <c r="R1433" i="1"/>
  <c r="AL1432" i="1"/>
  <c r="AL1431" i="1"/>
  <c r="AC1431" i="1"/>
  <c r="V1431" i="1"/>
  <c r="R1431" i="1"/>
  <c r="AL1430" i="1"/>
  <c r="AC1430" i="1"/>
  <c r="V1430" i="1"/>
  <c r="R1430" i="1"/>
  <c r="AL1429" i="1"/>
  <c r="AL1428" i="1"/>
  <c r="AC1428" i="1"/>
  <c r="V1428" i="1"/>
  <c r="R1428" i="1"/>
  <c r="AL1427" i="1"/>
  <c r="AL1426" i="1"/>
  <c r="AL1425" i="1"/>
  <c r="AL1424" i="1"/>
</calcChain>
</file>

<file path=xl/sharedStrings.xml><?xml version="1.0" encoding="utf-8"?>
<sst xmlns="http://schemas.openxmlformats.org/spreadsheetml/2006/main" count="33824" uniqueCount="9989">
  <si>
    <t>ID</t>
  </si>
  <si>
    <t>Titular CCPP</t>
  </si>
  <si>
    <t>CUIT</t>
  </si>
  <si>
    <t>Nombre del Establecimiento</t>
  </si>
  <si>
    <t>Provincia</t>
  </si>
  <si>
    <t>Departamento</t>
  </si>
  <si>
    <t>Localidad</t>
  </si>
  <si>
    <t>Latitud</t>
  </si>
  <si>
    <t>Longitud</t>
  </si>
  <si>
    <t>Estado</t>
  </si>
  <si>
    <t>Riesgo</t>
  </si>
  <si>
    <t>Desmonte (ha)</t>
  </si>
  <si>
    <t>Reemplazo de pastizal (ha)</t>
  </si>
  <si>
    <t>Espejo de agua 2007 (ha)</t>
  </si>
  <si>
    <t>ÁREA TOTAL (ha)</t>
  </si>
  <si>
    <t>AGRÍCOLA 2007 (ha)</t>
  </si>
  <si>
    <t>Pastizal y bajos agrícolas no sembrados 2007 (ha)</t>
  </si>
  <si>
    <t>Monte 2007 (ha)</t>
  </si>
  <si>
    <t>Casco, aguadas, caminos y corrales 2007 (ha)</t>
  </si>
  <si>
    <t>FECHA 2007</t>
  </si>
  <si>
    <t>Aprobado</t>
  </si>
  <si>
    <t>NO</t>
  </si>
  <si>
    <t>BAJO</t>
  </si>
  <si>
    <t>ALTO</t>
  </si>
  <si>
    <t>Fecha recibida</t>
  </si>
  <si>
    <t>Fecha Entrega</t>
  </si>
  <si>
    <t>TANDA</t>
  </si>
  <si>
    <t>AGRÍCOLA 2023 (ha)</t>
  </si>
  <si>
    <t>Espejo de agua 22/23 (ha)</t>
  </si>
  <si>
    <t>Pastizal y bajos agrícolas no sembrados 22/23 (ha)</t>
  </si>
  <si>
    <t>Monte 22/23 (ha)</t>
  </si>
  <si>
    <t>Casco, aguadas, caminos y corrales 22/23 (ha)</t>
  </si>
  <si>
    <t>IMAGEN SATELITAL 22/23</t>
  </si>
  <si>
    <t>FECHA 22/23</t>
  </si>
  <si>
    <t>ÁREA SOJA APROBADA (ha) 22/23</t>
  </si>
  <si>
    <t>AREA SOJA TOTAL (ha) 22/23</t>
  </si>
  <si>
    <t>AREA SOJA DESAPROBADA (ha) 22/23</t>
  </si>
  <si>
    <t>SAN LUIS</t>
  </si>
  <si>
    <t>CORDOBA</t>
  </si>
  <si>
    <t>LA CESIRA</t>
  </si>
  <si>
    <t>LT05_L1TP_228083_20070714_20161112_01_T1_</t>
  </si>
  <si>
    <t>14/07/2007</t>
  </si>
  <si>
    <t>SANTA FE</t>
  </si>
  <si>
    <t>LT05_L1TP_229083_20070822_20161112_01_T1</t>
  </si>
  <si>
    <t>22/08/2007</t>
  </si>
  <si>
    <t>MARCOS JUAREZ</t>
  </si>
  <si>
    <t>LT05_L1TP_228083_20070714_20161112_01_T1</t>
  </si>
  <si>
    <t>BUENOS AIRES</t>
  </si>
  <si>
    <t>BLANCA MANCA</t>
  </si>
  <si>
    <t>GENERAL VILLEGAS</t>
  </si>
  <si>
    <t>PIEDRITAS</t>
  </si>
  <si>
    <t xml:space="preserve"> 34°49'46.04"S</t>
  </si>
  <si>
    <t xml:space="preserve"> 63° 1'32.51"O</t>
  </si>
  <si>
    <t>LT05_L1TP_228084_20070714_20161112_01_T1</t>
  </si>
  <si>
    <t>SAN JUSTO</t>
  </si>
  <si>
    <t>LT05_L1TP_228081_20070831_20161111_01_T1</t>
  </si>
  <si>
    <t>31/08/2007</t>
  </si>
  <si>
    <t>DON MIGUEL</t>
  </si>
  <si>
    <t>PUEBLO ITALIANO</t>
  </si>
  <si>
    <t>LT05_L1TP_226084_20070716_20161113_01_T1</t>
  </si>
  <si>
    <t>TERCERO ARRIBA</t>
  </si>
  <si>
    <t>LT05_L1TP_229082_20070907_20161111_01_T1</t>
  </si>
  <si>
    <t>9 DE JULIO</t>
  </si>
  <si>
    <t>LT05_L1TP_228082_20070714_20161112_01_T1</t>
  </si>
  <si>
    <t>LT05_L1TP_228082_20070831_20161111_01_T1</t>
  </si>
  <si>
    <t>LT05_L1TP_227082_20070520_20161115_01_T1</t>
  </si>
  <si>
    <t>RIO CUARTO</t>
  </si>
  <si>
    <t>VICUÑA MACKENNA</t>
  </si>
  <si>
    <t>CASTELLANOS</t>
  </si>
  <si>
    <t>LT05_L1TP_228083_20070831_20161111_01_T1</t>
  </si>
  <si>
    <t>UNION</t>
  </si>
  <si>
    <t>RIVADAVIA</t>
  </si>
  <si>
    <t>LT05_L1TP_228085_20070714_20161113_01_T1</t>
  </si>
  <si>
    <t>LT05_L1TP_228083_20071002_20161110_01_T1</t>
  </si>
  <si>
    <t>LT05_L1TP_228082_20070831_20161111_01_T1_</t>
  </si>
  <si>
    <t>GONZALEZ BALCARCE JOSE ANTONIO</t>
  </si>
  <si>
    <t>LA CHELITA</t>
  </si>
  <si>
    <t xml:space="preserve"> 35°28'5.87"S</t>
  </si>
  <si>
    <t xml:space="preserve"> 63° 5'26.48"O</t>
  </si>
  <si>
    <t>LT05_L1TP_228085_20070714_20161113_01_T1_</t>
  </si>
  <si>
    <t>LA RULETERA</t>
  </si>
  <si>
    <t>LT05_L1TP_228083_20070815_20161111_01_T1</t>
  </si>
  <si>
    <t>15/08/2007</t>
  </si>
  <si>
    <t>LT05_L1TP_228084_20070409_20161116_01_T1_</t>
  </si>
  <si>
    <t>RIO PRIMERO</t>
  </si>
  <si>
    <t>LT05_L1TP_226084_20070427_20161115_01_T1</t>
  </si>
  <si>
    <t>LAS BRUSQUITAS</t>
  </si>
  <si>
    <t>JUAREZ CELMAN</t>
  </si>
  <si>
    <t>EL JULEPE</t>
  </si>
  <si>
    <t>LT05_L1TP_229082_20070721_20161113_01_T1</t>
  </si>
  <si>
    <t>21/07/2007</t>
  </si>
  <si>
    <t>LAS MERCEDES</t>
  </si>
  <si>
    <t>LAS PIEDRAS</t>
  </si>
  <si>
    <t>LT05_L1TP_226085_20070716_20161112_01_T1</t>
  </si>
  <si>
    <t>LT05_L1TP_229082_20070822_20200830_02_T1_</t>
  </si>
  <si>
    <t>LA COMARCA SRL</t>
  </si>
  <si>
    <t>LT05_L1TP_229082_20070822_20161111_01_T1_</t>
  </si>
  <si>
    <t>LT05_L1TP_227085_20070621_20161113_01_T1</t>
  </si>
  <si>
    <t>08/08/2007</t>
  </si>
  <si>
    <t>09/04/2007</t>
  </si>
  <si>
    <t>LA BANDA ORIENTAL</t>
  </si>
  <si>
    <t xml:space="preserve"> 34° 4'56.95"S</t>
  </si>
  <si>
    <t xml:space="preserve"> 62°56'11.97"O</t>
  </si>
  <si>
    <t>23/07/2007</t>
  </si>
  <si>
    <t>COLONIA SAN BARTOLOME</t>
  </si>
  <si>
    <t>SAN LORENZO</t>
  </si>
  <si>
    <t>CASEROS</t>
  </si>
  <si>
    <t>LT05_L1TP_228081_20070714_20161112_01_T1</t>
  </si>
  <si>
    <t>SAN CRISTOBAL</t>
  </si>
  <si>
    <t>LT05_L1TP_229082_20070603_20161114_01_T1</t>
  </si>
  <si>
    <t>TRENQUE LAUQUEN</t>
  </si>
  <si>
    <t>VILMA</t>
  </si>
  <si>
    <t>UCACHA</t>
  </si>
  <si>
    <t>LT05_L1TP_228085_20070831_20161111_01_T1</t>
  </si>
  <si>
    <t>JUAN CARLOS</t>
  </si>
  <si>
    <t>COLONIA MARINA</t>
  </si>
  <si>
    <t>BOLATTI FEDERICO RAUL</t>
  </si>
  <si>
    <t>ITALIANA</t>
  </si>
  <si>
    <t>EL BARRIAL S.A.</t>
  </si>
  <si>
    <t>LONGO</t>
  </si>
  <si>
    <t xml:space="preserve"> 33°12'46.98"S</t>
  </si>
  <si>
    <t xml:space="preserve"> 63°31'0.92"O</t>
  </si>
  <si>
    <t>SALDAÑO</t>
  </si>
  <si>
    <t xml:space="preserve"> 33°10'11.49"S</t>
  </si>
  <si>
    <t xml:space="preserve"> 63°32'28.41"O</t>
  </si>
  <si>
    <t>SAN JUAN</t>
  </si>
  <si>
    <t>DON ALBERTO</t>
  </si>
  <si>
    <t>SALENTEIN ARGENTINA BV</t>
  </si>
  <si>
    <t>EL JAGUEL</t>
  </si>
  <si>
    <t>ARRECIFES</t>
  </si>
  <si>
    <t>JOTACEBE</t>
  </si>
  <si>
    <t>ROJAS</t>
  </si>
  <si>
    <t>LT05_L1TP_226084_20070630_20161112_01_T1</t>
  </si>
  <si>
    <t>LA ESPERANZA ARRECIFES</t>
  </si>
  <si>
    <t>LA FE</t>
  </si>
  <si>
    <t>SALTO</t>
  </si>
  <si>
    <t>LT05_L1TP_226084_20070716_20200830_02_T1</t>
  </si>
  <si>
    <t>LUJAN</t>
  </si>
  <si>
    <t>LA POSTA DEL RAMALLO</t>
  </si>
  <si>
    <t>RAMALLO</t>
  </si>
  <si>
    <t xml:space="preserve"> 33°32'49.85"S</t>
  </si>
  <si>
    <t xml:space="preserve"> 60°13'9.70"O</t>
  </si>
  <si>
    <t>LT05_L1TP_226083_20070529_20161114_01_T1</t>
  </si>
  <si>
    <t>LAS FLORCITAS</t>
  </si>
  <si>
    <t>BARADERO</t>
  </si>
  <si>
    <t>PERGAMINO</t>
  </si>
  <si>
    <t>LT05_L1TP_226084_20070222_20161116_01_T1_</t>
  </si>
  <si>
    <t>SAN PATRICIO</t>
  </si>
  <si>
    <t>DON ROBERTO</t>
  </si>
  <si>
    <t>LT05_L1TP_228084_20070815_20161111_01_T1</t>
  </si>
  <si>
    <t>CARANDENGA</t>
  </si>
  <si>
    <t>LT05_L1TP_225084_20070404_20161116_01_T1</t>
  </si>
  <si>
    <t>HB</t>
  </si>
  <si>
    <t>SANTA JUANA NORTE</t>
  </si>
  <si>
    <t>SANTA JUANA SUR</t>
  </si>
  <si>
    <t>ARROYO DEL SAUCE</t>
  </si>
  <si>
    <t>LT05_L1TP_226084_20070529_20161114_01_T1</t>
  </si>
  <si>
    <t>EL GIRASOL</t>
  </si>
  <si>
    <t>SAN PEDRO</t>
  </si>
  <si>
    <t>LT52260832006258CUB00</t>
  </si>
  <si>
    <t>LT05_L1TP_227084_20070520_20161115_01_T1_</t>
  </si>
  <si>
    <t>SAN PABLO</t>
  </si>
  <si>
    <t>LA MACARENA</t>
  </si>
  <si>
    <t>LT05_L1TP_229083_20070721_20200830_02_T1_</t>
  </si>
  <si>
    <t>SERAFIN TELMO TOMAS</t>
  </si>
  <si>
    <t>PALMERAS</t>
  </si>
  <si>
    <t>BARGELINI</t>
  </si>
  <si>
    <t>LOMENDIA SA</t>
  </si>
  <si>
    <t xml:space="preserve"> 35°17'27.20"S</t>
  </si>
  <si>
    <t xml:space="preserve"> 61°14'44.60"O</t>
  </si>
  <si>
    <t>LA SIRENA</t>
  </si>
  <si>
    <t xml:space="preserve"> 34°52'35.08"S</t>
  </si>
  <si>
    <t xml:space="preserve"> 62°38'8.99"O</t>
  </si>
  <si>
    <t>RAUL HORACIO BECCARIA SA</t>
  </si>
  <si>
    <t>HEFFLER</t>
  </si>
  <si>
    <t>ALBERTI</t>
  </si>
  <si>
    <t xml:space="preserve"> 34°51'4.73"S</t>
  </si>
  <si>
    <t xml:space="preserve"> 60°19'11.74"O</t>
  </si>
  <si>
    <t>ORTIZ</t>
  </si>
  <si>
    <t xml:space="preserve"> 34°51'7.70"S</t>
  </si>
  <si>
    <t xml:space="preserve"> 60°18'8.23"O</t>
  </si>
  <si>
    <t>ALCHAPAR SANTIAGO GUILLERMO</t>
  </si>
  <si>
    <t>EMILIA LIZA</t>
  </si>
  <si>
    <t>MORTEROS</t>
  </si>
  <si>
    <t>AGRONOR JC SA</t>
  </si>
  <si>
    <t>LT05_L1TP_228080_20070831_20161112_01_T1</t>
  </si>
  <si>
    <t>ALCHAPAR DIEGO ANGEL</t>
  </si>
  <si>
    <t>31/8/2007</t>
  </si>
  <si>
    <t>EDELWIS</t>
  </si>
  <si>
    <t>DON DOMINGO</t>
  </si>
  <si>
    <t>SASIA MARCELO CARLOS</t>
  </si>
  <si>
    <t>ARROYITO</t>
  </si>
  <si>
    <t>LAGUNA DEL MONTE</t>
  </si>
  <si>
    <t>LT05_L1TP_228083_20070714_20200830_02_T1_</t>
  </si>
  <si>
    <t>FLOGNA GUSTAVO J. Y HORACIO C.</t>
  </si>
  <si>
    <t>SUSANA</t>
  </si>
  <si>
    <t>GHELFI</t>
  </si>
  <si>
    <t xml:space="preserve"> 31°23'6.95"S</t>
  </si>
  <si>
    <t xml:space="preserve"> 61°31'27.61"O</t>
  </si>
  <si>
    <t>ESTABLECIMIENTO DOÑA JULIA SA</t>
  </si>
  <si>
    <t>LAS CASUARINAS</t>
  </si>
  <si>
    <t>SAN MIGUEL DEL MONTE</t>
  </si>
  <si>
    <t>LT05_L1TP_225085_20070506_20161115_01_T1</t>
  </si>
  <si>
    <t>LT05_L1TP_225085_20070623_20161112_01_T1</t>
  </si>
  <si>
    <t>BEVILACQUA MARIANA FERNANDA</t>
  </si>
  <si>
    <t>LUIS BEVILACQUA</t>
  </si>
  <si>
    <t>MARTHA</t>
  </si>
  <si>
    <t>AGRICOLA CAMILLETTI SA</t>
  </si>
  <si>
    <t>LT05_L1TP_229084_20070822_20161111_01_T1_</t>
  </si>
  <si>
    <t>LT05_L1TP_228082_20070714_20200830_02_T1_</t>
  </si>
  <si>
    <t>LT05_L1TP_227083_20070723_20200830_02_T1_</t>
  </si>
  <si>
    <t>LA TRAVESIA</t>
  </si>
  <si>
    <t xml:space="preserve"> 36°26'43.39"S</t>
  </si>
  <si>
    <t xml:space="preserve"> 62°37'24.44"O</t>
  </si>
  <si>
    <t>GONZALEZ MORENO</t>
  </si>
  <si>
    <t>SANTA ANA</t>
  </si>
  <si>
    <t>VIGNA</t>
  </si>
  <si>
    <t>ALTOS DE CHIPION</t>
  </si>
  <si>
    <t xml:space="preserve"> 31° 6'48.71"S</t>
  </si>
  <si>
    <t xml:space="preserve"> 62°24'17.33"O</t>
  </si>
  <si>
    <t>SAN JOSE</t>
  </si>
  <si>
    <t>LA LARGA</t>
  </si>
  <si>
    <t>MARTIN ELENA</t>
  </si>
  <si>
    <t>REGRESO</t>
  </si>
  <si>
    <t xml:space="preserve"> 35°39'26.21"S</t>
  </si>
  <si>
    <t xml:space="preserve"> 62°58'15.84"O</t>
  </si>
  <si>
    <t>CROMAFE HNOS</t>
  </si>
  <si>
    <t>LA GUAMPITA</t>
  </si>
  <si>
    <t xml:space="preserve"> 63° 2'59.41"O</t>
  </si>
  <si>
    <t>LT05_L1TP_226083_20071004_20161110_01_T1</t>
  </si>
  <si>
    <t>LAS ISLETILLAS</t>
  </si>
  <si>
    <t>HERNANDO</t>
  </si>
  <si>
    <t>PRESIDENTE ROQUE SAENZ PEÑA</t>
  </si>
  <si>
    <t>EL ARAÑADO</t>
  </si>
  <si>
    <t>CAMPO PATERNO</t>
  </si>
  <si>
    <t>ISADELCA SA</t>
  </si>
  <si>
    <t>CAMPO 1</t>
  </si>
  <si>
    <t>LA ARMONIA</t>
  </si>
  <si>
    <t>MARCOS RUBEN MARCELO</t>
  </si>
  <si>
    <t>LOS ABUELOS</t>
  </si>
  <si>
    <t>MAGNANO ELADIO ENRIQUE</t>
  </si>
  <si>
    <t xml:space="preserve"> 29°21'49.27"S</t>
  </si>
  <si>
    <t xml:space="preserve"> 61°46'8.68"O</t>
  </si>
  <si>
    <t>EL RETIRO</t>
  </si>
  <si>
    <t>BERTOGLIO JORGE A Y MEICHTRI I. M.</t>
  </si>
  <si>
    <t>LA DORA</t>
  </si>
  <si>
    <t xml:space="preserve"> 32°31'2.68"S</t>
  </si>
  <si>
    <t xml:space="preserve"> 63°51'13.03"O</t>
  </si>
  <si>
    <t>CAULA CARLOS SEBASTIAN</t>
  </si>
  <si>
    <t>COLONIA ANA</t>
  </si>
  <si>
    <t xml:space="preserve"> 30° 7'8.05"S</t>
  </si>
  <si>
    <t xml:space="preserve"> 61°57'19.24"O</t>
  </si>
  <si>
    <t xml:space="preserve"> 30°42'1.07"S</t>
  </si>
  <si>
    <t xml:space="preserve"> 62° 8'23.98"O</t>
  </si>
  <si>
    <t>PAGANI</t>
  </si>
  <si>
    <t xml:space="preserve"> 30°33'36.22"S</t>
  </si>
  <si>
    <t xml:space="preserve"> 61°43'19.10"O</t>
  </si>
  <si>
    <t>GARRE</t>
  </si>
  <si>
    <t>LA REMONTA</t>
  </si>
  <si>
    <t>HIJOS DE LORENZO BRUNOTTO SA</t>
  </si>
  <si>
    <t>CASCO DON LORENZO</t>
  </si>
  <si>
    <t xml:space="preserve"> 31°34'46.52"S</t>
  </si>
  <si>
    <t xml:space="preserve"> 62°48'10.38"O</t>
  </si>
  <si>
    <t>GRANMADRE SA</t>
  </si>
  <si>
    <t>MALATINI</t>
  </si>
  <si>
    <t>VILETA 1</t>
  </si>
  <si>
    <t>AGOSTINI 1</t>
  </si>
  <si>
    <t xml:space="preserve"> 33°34'49.82"S</t>
  </si>
  <si>
    <t xml:space="preserve"> 62°41'33.00"O</t>
  </si>
  <si>
    <t>LAS MARIAS</t>
  </si>
  <si>
    <t>EL GUAYACAN SRL</t>
  </si>
  <si>
    <t>GNC</t>
  </si>
  <si>
    <t xml:space="preserve"> 34°20'21.63"S</t>
  </si>
  <si>
    <t xml:space="preserve"> 64°56'5.08"O</t>
  </si>
  <si>
    <t>29/05/2007</t>
  </si>
  <si>
    <t>RICARDAN SA</t>
  </si>
  <si>
    <t>ATALIVA 1</t>
  </si>
  <si>
    <t xml:space="preserve"> 31° 3'1.18"S</t>
  </si>
  <si>
    <t xml:space="preserve"> 61°29'10.01"O</t>
  </si>
  <si>
    <t>CHIABRANDO RAFAEL SANTIAGO</t>
  </si>
  <si>
    <t>ABISINIA</t>
  </si>
  <si>
    <t>LT05_L1TP_227081_20070808_20161113_01_T1_</t>
  </si>
  <si>
    <t>LT05_L1TP_229083_20070721_20200830_02_T1</t>
  </si>
  <si>
    <t>MECCHIA ANSELMO LORENZO</t>
  </si>
  <si>
    <t xml:space="preserve"> 31°39'44.03"S</t>
  </si>
  <si>
    <t xml:space="preserve"> 62°58'27.27"O</t>
  </si>
  <si>
    <t xml:space="preserve">SAN MARTIN </t>
  </si>
  <si>
    <t>SANTA RITA</t>
  </si>
  <si>
    <t>CHIAPPAFREDDO NESTOR JOSE</t>
  </si>
  <si>
    <t xml:space="preserve"> 31°10'22.12"S</t>
  </si>
  <si>
    <t xml:space="preserve"> 63°38'38.95"O</t>
  </si>
  <si>
    <t>CHIAPPAFREDDO JUAN CARLOS</t>
  </si>
  <si>
    <t>NESTOR 2</t>
  </si>
  <si>
    <t xml:space="preserve"> 31° 8'50.83"S</t>
  </si>
  <si>
    <t xml:space="preserve"> 63°36'47.72"O</t>
  </si>
  <si>
    <t>CACHAU MARCOS E IGNACIO PASCUALA S.H</t>
  </si>
  <si>
    <t xml:space="preserve">SANTA ANA </t>
  </si>
  <si>
    <t xml:space="preserve"> 35°32'46.93"S</t>
  </si>
  <si>
    <t xml:space="preserve"> 63°12'47.31"O</t>
  </si>
  <si>
    <t>GIRAUDO CARLOS RODOLFO</t>
  </si>
  <si>
    <t>DON TITO</t>
  </si>
  <si>
    <t xml:space="preserve"> 32°29'1.00"S</t>
  </si>
  <si>
    <t xml:space="preserve"> 63°49'7.64"O</t>
  </si>
  <si>
    <t>GONZALEZ DEL SOLAR FERNANDO</t>
  </si>
  <si>
    <t>LA DOS MIL</t>
  </si>
  <si>
    <t xml:space="preserve"> 35°34'58.60"S</t>
  </si>
  <si>
    <t xml:space="preserve"> 62°52'6.61"O</t>
  </si>
  <si>
    <t>NIETO CARLOS ARIEL</t>
  </si>
  <si>
    <t>EL REGRESO</t>
  </si>
  <si>
    <t xml:space="preserve"> 36° 8'59.44"S</t>
  </si>
  <si>
    <t xml:space="preserve"> 62°43'9.84"O</t>
  </si>
  <si>
    <t>LT05_L1TP_227085_20050106_20200902_02_T1</t>
  </si>
  <si>
    <t>LT05_L1TP_228084_20070714_20200830_02_T1_</t>
  </si>
  <si>
    <t>LT05_L1TP_228082_20070831_20200830_02_T1_</t>
  </si>
  <si>
    <t>MORENO</t>
  </si>
  <si>
    <t>LT05_L1TP_228082_20070815_20200830_02_T1_</t>
  </si>
  <si>
    <t>LAS DOS MARIAS</t>
  </si>
  <si>
    <t>S2B_tile_20230114_20HMJ_0_</t>
  </si>
  <si>
    <t>S2B_tile_20230114_20HMK_0_</t>
  </si>
  <si>
    <t>S2A_tile_20230205_20HNH_0_</t>
  </si>
  <si>
    <t>S2A_tile_20230205_20HQG_0_</t>
  </si>
  <si>
    <t>S2B_tile_20230124_20JNL_0_</t>
  </si>
  <si>
    <t>S2A_tile_20230205_20HMG_0</t>
  </si>
  <si>
    <t>S2A_tile_20230205_20HMF_0</t>
  </si>
  <si>
    <t>IMAGEN SATELITAL 2007</t>
  </si>
  <si>
    <t>S2B_tile_20230210_20HPF_0_</t>
  </si>
  <si>
    <t>S2B_tile_20230210_20HQH_0_</t>
  </si>
  <si>
    <t>S2B_tile_20230210_20HNE_0_</t>
  </si>
  <si>
    <t>S2B_tile_20230213_20HMF_0_</t>
  </si>
  <si>
    <t>S2A_tile_20230215_20JPL_0_</t>
  </si>
  <si>
    <t>S2A_tile_20230218_20HMK_0</t>
  </si>
  <si>
    <t>S2B_tile_20230213_20JNM_0_</t>
  </si>
  <si>
    <t>S2B_tile_20230220_20HPK_0</t>
  </si>
  <si>
    <t>S2A_tile_20230218_20JML_0_</t>
  </si>
  <si>
    <t>S2A_tile_20230215_20HNG_0_</t>
  </si>
  <si>
    <t>S2A_tile_20230215_20JPM_0_</t>
  </si>
  <si>
    <t>S2A_tile_20230218_20JNL_0_</t>
  </si>
  <si>
    <t>S2A_tile_20230218_20HMF_0_</t>
  </si>
  <si>
    <t>ENTRE RIOS</t>
  </si>
  <si>
    <t>LA PAMPA</t>
  </si>
  <si>
    <t>CORONEL PRINGLES</t>
  </si>
  <si>
    <t>SANTIAGO DEL ESTERO</t>
  </si>
  <si>
    <t>OTUMPA</t>
  </si>
  <si>
    <t>GUALEGUAYCHU</t>
  </si>
  <si>
    <t>MARACO</t>
  </si>
  <si>
    <t>JIMENEZ</t>
  </si>
  <si>
    <t>CHACO</t>
  </si>
  <si>
    <t>LT05_L1TP_228078_20070831_20161111_01_T1</t>
  </si>
  <si>
    <t>TREBOLARES</t>
  </si>
  <si>
    <t>LA TERESA</t>
  </si>
  <si>
    <t>DON MANUEL</t>
  </si>
  <si>
    <t>ALMIRANTE BROWN</t>
  </si>
  <si>
    <t xml:space="preserve">AMENABAR </t>
  </si>
  <si>
    <t>04/04/2007</t>
  </si>
  <si>
    <t>IRAZUSTA</t>
  </si>
  <si>
    <t>LT05_L1TP_227081_20070418_20200830_02_T1_</t>
  </si>
  <si>
    <t>LT05_L1TP_227082_20070520_20200830_02_T1_</t>
  </si>
  <si>
    <t>VIGNATTI HUGO MARCELO</t>
  </si>
  <si>
    <t>COMAGRO SRL</t>
  </si>
  <si>
    <t>EL COLORADO</t>
  </si>
  <si>
    <t>JUAN F IBARRA</t>
  </si>
  <si>
    <t>LT05_L1TP_228079_20070831_20200830_02_T1</t>
  </si>
  <si>
    <t>S2B_tile_20230220_20HNF_0</t>
  </si>
  <si>
    <t>S2A_tile_20230228_20JPL_0_</t>
  </si>
  <si>
    <t>S2A_tile_20230228_20JPN_0_</t>
  </si>
  <si>
    <t>S2B_tile_20230305_20HNH_0_</t>
  </si>
  <si>
    <t>S2B_tile_20230305_20HLH_0_</t>
  </si>
  <si>
    <t>KINEWEN S.A.</t>
  </si>
  <si>
    <t>BERNAL FERNANDO LUIS</t>
  </si>
  <si>
    <t>EL NEGRITO</t>
  </si>
  <si>
    <t xml:space="preserve">FORTIN OLAVARRIA </t>
  </si>
  <si>
    <t>ESTABLECIMIENTO SAN JUAN S.C.A.</t>
  </si>
  <si>
    <t>DON GONZALO</t>
  </si>
  <si>
    <t xml:space="preserve">SOLEDAD </t>
  </si>
  <si>
    <t xml:space="preserve">AMERICA </t>
  </si>
  <si>
    <t xml:space="preserve">GENERAL LOPEZ </t>
  </si>
  <si>
    <t>EXPLOTACION AGROPECUARIA LAS DOS MARIAS</t>
  </si>
  <si>
    <t>CAR BER SRL</t>
  </si>
  <si>
    <t>GIRAUDO HNOS SRL</t>
  </si>
  <si>
    <t>RANCUL</t>
  </si>
  <si>
    <t>CALEUFU</t>
  </si>
  <si>
    <t>COMPAÑÍA AGROINDUSTRIAL LA ORIENTAL SA</t>
  </si>
  <si>
    <t>MARTA CHOPITEA</t>
  </si>
  <si>
    <t xml:space="preserve">GENERAL VILLEGAS </t>
  </si>
  <si>
    <t>DON NUMO</t>
  </si>
  <si>
    <t xml:space="preserve">RUFINO </t>
  </si>
  <si>
    <t>LA ILUSION</t>
  </si>
  <si>
    <t xml:space="preserve">ESTACION CHRISTOPHERSEN </t>
  </si>
  <si>
    <t>AGROPECUARIA SAN ANTONIO S.A.</t>
  </si>
  <si>
    <t>MARAMA</t>
  </si>
  <si>
    <t xml:space="preserve">SAN JUSTO </t>
  </si>
  <si>
    <t>LOSER MARICEL</t>
  </si>
  <si>
    <t>LOS LUISES</t>
  </si>
  <si>
    <t xml:space="preserve">GENERAL ROCA </t>
  </si>
  <si>
    <t xml:space="preserve">SAMPACHO </t>
  </si>
  <si>
    <t xml:space="preserve">CORRAL DE BUSTOS </t>
  </si>
  <si>
    <t xml:space="preserve">ARRECIFES </t>
  </si>
  <si>
    <t xml:space="preserve">ROJAS </t>
  </si>
  <si>
    <t xml:space="preserve">SALTO </t>
  </si>
  <si>
    <t>GENERAL ROJO</t>
  </si>
  <si>
    <t xml:space="preserve">BARADERO </t>
  </si>
  <si>
    <t>IRINEO PORTELA</t>
  </si>
  <si>
    <t xml:space="preserve">SAN PEDRO </t>
  </si>
  <si>
    <t>GOBERNADOR CASTRO</t>
  </si>
  <si>
    <t>SERAFIN NICOLAS PABLO</t>
  </si>
  <si>
    <t>MOISES VILLE</t>
  </si>
  <si>
    <t>MONTE OSCURIDAD</t>
  </si>
  <si>
    <t>HERCUN S.R.L.</t>
  </si>
  <si>
    <t>VILLAGUAY</t>
  </si>
  <si>
    <t xml:space="preserve">VILLAGUAY </t>
  </si>
  <si>
    <t>LA NEGRITA</t>
  </si>
  <si>
    <t>PEHUAJO SUD</t>
  </si>
  <si>
    <t>NUEVE DE JULIO</t>
  </si>
  <si>
    <t xml:space="preserve">ALBERTI </t>
  </si>
  <si>
    <t xml:space="preserve">ISLA VERDE </t>
  </si>
  <si>
    <t>LORETO</t>
  </si>
  <si>
    <t xml:space="preserve">MAGGIOLO </t>
  </si>
  <si>
    <t>EL RETIRO SCA</t>
  </si>
  <si>
    <t>LA FELICIDAD</t>
  </si>
  <si>
    <t xml:space="preserve">ORDOÑEZ </t>
  </si>
  <si>
    <t>AGRICOLA LA MAGNA S. A</t>
  </si>
  <si>
    <t>ROBERTO OSCAR LORENZINO</t>
  </si>
  <si>
    <t xml:space="preserve">JUAN W GEZ </t>
  </si>
  <si>
    <t>MAIKA - AGRO SRL</t>
  </si>
  <si>
    <t>ÑATO POZO</t>
  </si>
  <si>
    <t>ISCA YACU</t>
  </si>
  <si>
    <t xml:space="preserve">LOGROÑO </t>
  </si>
  <si>
    <t xml:space="preserve">SAN CRISTOBAL </t>
  </si>
  <si>
    <t xml:space="preserve">VILLA TRINIDAD </t>
  </si>
  <si>
    <t xml:space="preserve">MORTEROS </t>
  </si>
  <si>
    <t xml:space="preserve">SUARDI </t>
  </si>
  <si>
    <t xml:space="preserve">COLONIA SAN BARTOLOME </t>
  </si>
  <si>
    <t xml:space="preserve">MARACO </t>
  </si>
  <si>
    <t xml:space="preserve">CANALS </t>
  </si>
  <si>
    <t xml:space="preserve">ALEJO LEDESMA </t>
  </si>
  <si>
    <t xml:space="preserve">VILLA VALERIA </t>
  </si>
  <si>
    <t>COLONIA MAUNIER</t>
  </si>
  <si>
    <t xml:space="preserve">SACANTA </t>
  </si>
  <si>
    <t xml:space="preserve">RIO PRIMERO </t>
  </si>
  <si>
    <t xml:space="preserve">COMECHINGONES </t>
  </si>
  <si>
    <t xml:space="preserve">SAN MAURICIO </t>
  </si>
  <si>
    <t xml:space="preserve">PUNTA DEL AGUA </t>
  </si>
  <si>
    <t xml:space="preserve">TRENQUE LAUQUEN </t>
  </si>
  <si>
    <t>AGRO ARG S.R.L.</t>
  </si>
  <si>
    <t>TOSQUITA</t>
  </si>
  <si>
    <t>ODDINO FRANCO LUIS</t>
  </si>
  <si>
    <t>S M DE AIASSA</t>
  </si>
  <si>
    <t xml:space="preserve">ITALO </t>
  </si>
  <si>
    <t>BORTOLOTTO JUAN PABLO</t>
  </si>
  <si>
    <t>CAMPO CASILDA</t>
  </si>
  <si>
    <t xml:space="preserve">CASILDA </t>
  </si>
  <si>
    <t>SAN RAFAEL</t>
  </si>
  <si>
    <t xml:space="preserve">MANUEL OCAMPO </t>
  </si>
  <si>
    <t>CREBUS S.A.</t>
  </si>
  <si>
    <t>CONCEPCION DEL BERMEJO</t>
  </si>
  <si>
    <t>AGROLAM SA</t>
  </si>
  <si>
    <t>EL CHALET</t>
  </si>
  <si>
    <t xml:space="preserve">SASTRE </t>
  </si>
  <si>
    <t>LA NUEVA GUAMPITA SS</t>
  </si>
  <si>
    <t>AGROPEMAR SRL</t>
  </si>
  <si>
    <t>DON AQUILES</t>
  </si>
  <si>
    <t xml:space="preserve">SAN ANTONIO DE ARECO </t>
  </si>
  <si>
    <t>AGROPECUARIA MARCONI SRL</t>
  </si>
  <si>
    <t>LOS PINOS 2</t>
  </si>
  <si>
    <t xml:space="preserve">WENCESLAO ESCALANTE </t>
  </si>
  <si>
    <t>EMIDELIA SOLARI HNOS SA</t>
  </si>
  <si>
    <t xml:space="preserve">ACHUPALLAS </t>
  </si>
  <si>
    <t>ROVIRA</t>
  </si>
  <si>
    <t>AGROPECUARIA LOS TAMARINDOS S.A.</t>
  </si>
  <si>
    <t>BORKOWSKI 1</t>
  </si>
  <si>
    <t>ALDEA SANTA MARIA</t>
  </si>
  <si>
    <t>BORKOWSKI 2</t>
  </si>
  <si>
    <t>BORKOWSKI 3</t>
  </si>
  <si>
    <t>GILARDONI SA</t>
  </si>
  <si>
    <t>FELL</t>
  </si>
  <si>
    <t>SAN JERONIMO SUD</t>
  </si>
  <si>
    <t>PRIOTTO Y LAURA</t>
  </si>
  <si>
    <t>LAS GRAMILLAS</t>
  </si>
  <si>
    <t>TARANZANO DOMINGO CESAR</t>
  </si>
  <si>
    <t>TARANZANO ALCIDES</t>
  </si>
  <si>
    <t>COLONIA ANGELONI</t>
  </si>
  <si>
    <t>OTTONELLI</t>
  </si>
  <si>
    <t>COLONIA SAN BERNARDO</t>
  </si>
  <si>
    <t>FARAH</t>
  </si>
  <si>
    <t>EL KADE</t>
  </si>
  <si>
    <t>PATAY</t>
  </si>
  <si>
    <t>AGROPECUARIA LA CAÑADA SA</t>
  </si>
  <si>
    <t>LC 10</t>
  </si>
  <si>
    <t>BONINO GUSTAVO MARCOS</t>
  </si>
  <si>
    <t xml:space="preserve">PEDRO A. LACAU E HIJOS S.R.L. </t>
  </si>
  <si>
    <t>LA TORRECITA</t>
  </si>
  <si>
    <t>AGERAUSTRAL S.A.</t>
  </si>
  <si>
    <t>DE ZAN IGNACIO</t>
  </si>
  <si>
    <t>AGRUM SRL</t>
  </si>
  <si>
    <t>LA JENNY</t>
  </si>
  <si>
    <t>CORTINES</t>
  </si>
  <si>
    <t>CORRAL DE ZARCO SAS</t>
  </si>
  <si>
    <t>CASTAGRO SRL</t>
  </si>
  <si>
    <t>CAMISASSA ELIO M Y EDER J S.H.</t>
  </si>
  <si>
    <t>CAMPO BORDESSE</t>
  </si>
  <si>
    <t xml:space="preserve">ATALIVA </t>
  </si>
  <si>
    <t>BAYO</t>
  </si>
  <si>
    <t>Años Anteriores</t>
  </si>
  <si>
    <t>SI</t>
  </si>
  <si>
    <t>LT05_L1TP_229085_20070822_20161111_01_T1_</t>
  </si>
  <si>
    <t>LT05_L1TP_228084_20070831_20161111_01_T1_</t>
  </si>
  <si>
    <t>LT5_L1TP_227084_2007140CUB00</t>
  </si>
  <si>
    <t>LT05_L1TP_226082_20070427_20161115_01_T1_</t>
  </si>
  <si>
    <t>LT05_L1TP_230079_20070712_20161112_01_T1</t>
  </si>
  <si>
    <t>LT05_L1TP_228085_20070831_20200830_02_T1</t>
  </si>
  <si>
    <t>LT05_L1TP_226084_20070716_20200830_02_T1_</t>
  </si>
  <si>
    <t>LT05_L1TP_226084_20070529_20200830_02_T1_</t>
  </si>
  <si>
    <t>LT05_L1TP_227083_20070824_20200830_02_T1_</t>
  </si>
  <si>
    <t>LT05_L1TP_227081_20070808_20200830_02_T1</t>
  </si>
  <si>
    <t>LT05_L1TP_228079_20070831_20200830_02_T1_</t>
  </si>
  <si>
    <t>LT05_L1TP_226083_20070529_20200830_02_T1</t>
  </si>
  <si>
    <t>LT05_L1TP_225084_20070404_20200830_02_T1</t>
  </si>
  <si>
    <t>05/02/2023</t>
  </si>
  <si>
    <t>10/02/2023</t>
  </si>
  <si>
    <t>15/02/2023</t>
  </si>
  <si>
    <t>28/02/2023</t>
  </si>
  <si>
    <t>24/01/2023</t>
  </si>
  <si>
    <t>13/02/2023</t>
  </si>
  <si>
    <t>14/01/2023</t>
  </si>
  <si>
    <t>18/02/2023</t>
  </si>
  <si>
    <t>05/03/2023</t>
  </si>
  <si>
    <t>20/02/2023</t>
  </si>
  <si>
    <t>35°33'29.53"S</t>
  </si>
  <si>
    <t>63°33'28.99"O</t>
  </si>
  <si>
    <t>S2A_tile_20230119_20HMF_0</t>
  </si>
  <si>
    <t>19/01/2023</t>
  </si>
  <si>
    <t xml:space="preserve"> 35°42'36.06"S</t>
  </si>
  <si>
    <t xml:space="preserve"> 63° 4'17.64"O</t>
  </si>
  <si>
    <t>S2A_tile_20230119_20HMF_0_</t>
  </si>
  <si>
    <t xml:space="preserve"> 27°48'34.45"S</t>
  </si>
  <si>
    <t xml:space="preserve"> 62°11'29.16"O</t>
  </si>
  <si>
    <t>S2A_tile_20230228_20JNQ_0_</t>
  </si>
  <si>
    <t>30°29'57.44"S</t>
  </si>
  <si>
    <t>62° 3'28.21"O</t>
  </si>
  <si>
    <t>S2A_tile_20230119_20JNM_0_</t>
  </si>
  <si>
    <t xml:space="preserve"> 27° 5'42.94"S</t>
  </si>
  <si>
    <t xml:space="preserve"> 62° 1'43.71"O</t>
  </si>
  <si>
    <t>LT05_L1TP_228079_20070220_20200830_02_T1_</t>
  </si>
  <si>
    <t>S2A_tile_20230119_20JNR_0_</t>
  </si>
  <si>
    <t>20/02/2007</t>
  </si>
  <si>
    <t>35°25'31.33"S</t>
  </si>
  <si>
    <t>63°18'22.27"O</t>
  </si>
  <si>
    <t>S2B_tile_20230114_20HMF_0_B08,B04,B03_XL_[</t>
  </si>
  <si>
    <t>35°26'4.69"S</t>
  </si>
  <si>
    <t>63° 7'43.00"O</t>
  </si>
  <si>
    <t>LT05_L1TP_228084_20070714_20200830_02_T1</t>
  </si>
  <si>
    <t>S2B_tile_20230114_20HMF_0_</t>
  </si>
  <si>
    <t>32 37 50 48</t>
  </si>
  <si>
    <t>63 83 99 33</t>
  </si>
  <si>
    <t>34°06'56" S</t>
  </si>
  <si>
    <t>60°14'45" O</t>
  </si>
  <si>
    <t>S2A_tile_20230116_20HQH_0</t>
  </si>
  <si>
    <t>16/01/2023</t>
  </si>
  <si>
    <t>34°00'27" S</t>
  </si>
  <si>
    <t>60°11'11" O</t>
  </si>
  <si>
    <t>S2A_tile_20230116_20HQH_0_</t>
  </si>
  <si>
    <t xml:space="preserve"> 30°39'13.62"S</t>
  </si>
  <si>
    <t xml:space="preserve"> 62° 9'46.43"O</t>
  </si>
  <si>
    <t>LT05_L1TP_228081_20070714_20200830_02_T1_</t>
  </si>
  <si>
    <t>S2B_tile_20230114_20HLJ_0_</t>
  </si>
  <si>
    <t xml:space="preserve"> 33°40'10.00"S</t>
  </si>
  <si>
    <t xml:space="preserve"> 59°49'39.00"O</t>
  </si>
  <si>
    <t>S2A_tile_20230123_20HQH_0</t>
  </si>
  <si>
    <t>23/01/2023</t>
  </si>
  <si>
    <t>33°57'22" S</t>
  </si>
  <si>
    <t>59°41'09" O</t>
  </si>
  <si>
    <t>S2A_tile_20230123_21HTC_0</t>
  </si>
  <si>
    <t>34°15'48" S</t>
  </si>
  <si>
    <t>62°32'13" O</t>
  </si>
  <si>
    <t>LT52280842007243CUB00</t>
  </si>
  <si>
    <t>S2A_tile_20230106_20HNH_0_</t>
  </si>
  <si>
    <t xml:space="preserve"> 34°10'1.88"S</t>
  </si>
  <si>
    <t xml:space="preserve"> 61°59'31.31"O</t>
  </si>
  <si>
    <t>35°27'43.69"S</t>
  </si>
  <si>
    <t>62°44'53.90"O</t>
  </si>
  <si>
    <t>S2A_tile_20230119_20HNF_0</t>
  </si>
  <si>
    <t>34°07'08" S</t>
  </si>
  <si>
    <t>62°05'37" O</t>
  </si>
  <si>
    <t>LT05_L1TP_227084_20070317_20161116_01_T1</t>
  </si>
  <si>
    <t>34°01'21" S</t>
  </si>
  <si>
    <t>60°11'38" O</t>
  </si>
  <si>
    <t>34°06'03" S</t>
  </si>
  <si>
    <t>60°35'50" O</t>
  </si>
  <si>
    <t>S2A_tile_20230106_20HQH_0_</t>
  </si>
  <si>
    <t>06/01/2023</t>
  </si>
  <si>
    <t>35°07'12" S</t>
  </si>
  <si>
    <t>63°05'43" O</t>
  </si>
  <si>
    <t>S2B_tile_20230114_20HMG_0_</t>
  </si>
  <si>
    <t>34°54'47" S</t>
  </si>
  <si>
    <t>62°54'45" O</t>
  </si>
  <si>
    <t>S2B_tile_20230114_20HNG_0_</t>
  </si>
  <si>
    <t>34°03'27" S</t>
  </si>
  <si>
    <t>59°59'32" O</t>
  </si>
  <si>
    <t>S2A_tile_20230116_21HTC_0_</t>
  </si>
  <si>
    <t>34°08'44" S</t>
  </si>
  <si>
    <t>60°10'32" O</t>
  </si>
  <si>
    <t>S2A_tile_20230113_21HTC_0_</t>
  </si>
  <si>
    <t>34°07'04" S</t>
  </si>
  <si>
    <t>60°14'05" O</t>
  </si>
  <si>
    <t>S2A_tile_20230113_20HQH_0_</t>
  </si>
  <si>
    <t>13/01/2023</t>
  </si>
  <si>
    <t xml:space="preserve"> 34°19'31.83"S</t>
  </si>
  <si>
    <t xml:space="preserve"> 60°33'29.49"O</t>
  </si>
  <si>
    <t>34°18'46" S</t>
  </si>
  <si>
    <t>60°33'59" O</t>
  </si>
  <si>
    <t>26°22'19.63"S</t>
  </si>
  <si>
    <t>60°50'44.87"O</t>
  </si>
  <si>
    <t xml:space="preserve">Aprobado </t>
  </si>
  <si>
    <t>LC08_L1TP_228078_20230115_20230131_02_T1</t>
  </si>
  <si>
    <t xml:space="preserve"> 33°31'23.53"S</t>
  </si>
  <si>
    <t xml:space="preserve"> 62°47'41.99"O</t>
  </si>
  <si>
    <t>S2B_tile_20230114_20HNH_0</t>
  </si>
  <si>
    <t>34°00'40" S</t>
  </si>
  <si>
    <t>59°37'46" O</t>
  </si>
  <si>
    <t>S2B_tile_20230108_21HTC_0_</t>
  </si>
  <si>
    <t>08/01/2023</t>
  </si>
  <si>
    <t>34°06'12" S</t>
  </si>
  <si>
    <t xml:space="preserve"> 59°29'12.50"O</t>
  </si>
  <si>
    <t>32º 55`55.35´´S</t>
  </si>
  <si>
    <t>62º 58`36.90´´O</t>
  </si>
  <si>
    <t>S2B_tile_20230104_20HMJ_0_B08,B04,B03_L_</t>
  </si>
  <si>
    <t>04/01/2023</t>
  </si>
  <si>
    <t xml:space="preserve"> 33° 9'23.12"S</t>
  </si>
  <si>
    <t xml:space="preserve"> 62°29'48.63"O</t>
  </si>
  <si>
    <t>S2B_tile_20230104_20HNJ_0_B08,B04,B03_S_</t>
  </si>
  <si>
    <t>S 33° 19' 48,76''</t>
  </si>
  <si>
    <t>O 62° 21' 21,28''</t>
  </si>
  <si>
    <t>S2B_tile_20230104_20HNJ_0_</t>
  </si>
  <si>
    <t>S 33° 17' 33,06''</t>
  </si>
  <si>
    <t>O 62° 20' 50,50''</t>
  </si>
  <si>
    <t xml:space="preserve"> 33°18'4.92"S</t>
  </si>
  <si>
    <t xml:space="preserve"> 62°11'26.07"O</t>
  </si>
  <si>
    <t xml:space="preserve"> 33° 9'12.48"S</t>
  </si>
  <si>
    <t xml:space="preserve"> 62°23'40.80"O</t>
  </si>
  <si>
    <t>S2A_tile_20230119_20HNJ_0_</t>
  </si>
  <si>
    <t xml:space="preserve"> 34°52'30.00"S</t>
  </si>
  <si>
    <t xml:space="preserve"> 63° 2'14.00"O</t>
  </si>
  <si>
    <t>S2B_tile_20230121_20HMG_0</t>
  </si>
  <si>
    <t>21/01/2023</t>
  </si>
  <si>
    <t>35°20´32.25"S</t>
  </si>
  <si>
    <t>58°49´11.78"O</t>
  </si>
  <si>
    <t>S2A_tile_20230123_21HUA_0</t>
  </si>
  <si>
    <t>35°24´01.63" S</t>
  </si>
  <si>
    <t>58°41´53.89"O</t>
  </si>
  <si>
    <t>vvvvvvvv</t>
  </si>
  <si>
    <t xml:space="preserve"> 62°51'14.39"O</t>
  </si>
  <si>
    <t>S2B_tile_20230104_20HNH_0_</t>
  </si>
  <si>
    <t>35°40'6.56"S</t>
  </si>
  <si>
    <t>63°28'55.39"O</t>
  </si>
  <si>
    <t>S2B_tile_20230223_20HMF_0</t>
  </si>
  <si>
    <t>23/02/2023</t>
  </si>
  <si>
    <t>30°40'11.09"S</t>
  </si>
  <si>
    <t>60°55'29.75"O</t>
  </si>
  <si>
    <t>S2B_tile_20230220_20JPM_0_</t>
  </si>
  <si>
    <t xml:space="preserve"> 31°23'30.95"S</t>
  </si>
  <si>
    <t xml:space="preserve"> 61°33'24.05"O</t>
  </si>
  <si>
    <t>S2B_tile_20230104_20JPL_0</t>
  </si>
  <si>
    <t>32º54'34.10"S</t>
  </si>
  <si>
    <t>58º57'20.72"W</t>
  </si>
  <si>
    <t>S2A_tile_20230123_21HUD_0</t>
  </si>
  <si>
    <t>32°52'1.92"S</t>
  </si>
  <si>
    <t>61° 4'34.62"O</t>
  </si>
  <si>
    <t>S2A_tile_20230126_20HPJ_0_</t>
  </si>
  <si>
    <t>26/01/2023</t>
  </si>
  <si>
    <t xml:space="preserve"> 31° 8'59.25"S</t>
  </si>
  <si>
    <t xml:space="preserve"> 63°15'41.55"O</t>
  </si>
  <si>
    <t>S2A_tile_20230119_20JML_0</t>
  </si>
  <si>
    <t>3°46'38.50"N</t>
  </si>
  <si>
    <t>48° 8'28.42"O</t>
  </si>
  <si>
    <t>S2A_tile_20230208_20HMF_0_</t>
  </si>
  <si>
    <t>08/02/2023</t>
  </si>
  <si>
    <t>33°59'1.82"S</t>
  </si>
  <si>
    <t>62°30'0.73"O</t>
  </si>
  <si>
    <t>34°33'24.52"S</t>
  </si>
  <si>
    <t>59°15'5.77"O</t>
  </si>
  <si>
    <t>S2B_tile_20230227_21HTB_0_</t>
  </si>
  <si>
    <t>27/02/2023</t>
  </si>
  <si>
    <t>26°39'36.84"S</t>
  </si>
  <si>
    <t>62°51'57.55"O</t>
  </si>
  <si>
    <t>30 46 15 20 S</t>
  </si>
  <si>
    <t>60 40 15 08 O</t>
  </si>
  <si>
    <t>S2B_tile_20230220_20JQL_0_</t>
  </si>
  <si>
    <t>30 50 28 07 S</t>
  </si>
  <si>
    <t>60 42 31 53 O</t>
  </si>
  <si>
    <t>S2A_tile_20230225_20JQL_0_</t>
  </si>
  <si>
    <t>25/02/2023</t>
  </si>
  <si>
    <t xml:space="preserve"> 30°54'7.59"S</t>
  </si>
  <si>
    <t xml:space="preserve"> 60°34'24.53"O</t>
  </si>
  <si>
    <t>S2A_tile_20230225_20JQL_0</t>
  </si>
  <si>
    <t>S2A_tile_20230304_21HTC_0_</t>
  </si>
  <si>
    <t xml:space="preserve"> 34° 7'21.89"S</t>
  </si>
  <si>
    <t>59°23'9.18"O</t>
  </si>
  <si>
    <t>33°48'47.53"S</t>
  </si>
  <si>
    <t>62°25'22.98"O</t>
  </si>
  <si>
    <t>S2A_tile_20230106_20HNH_0</t>
  </si>
  <si>
    <t>33°44'31" S</t>
  </si>
  <si>
    <t>60°33'33" O</t>
  </si>
  <si>
    <t>LT05_L1TP_226083_20070427_20200830_02_T1_</t>
  </si>
  <si>
    <t>33°42'45.69"S</t>
  </si>
  <si>
    <t>62°12'3.352"O</t>
  </si>
  <si>
    <t>S2A_tile_20230106_20HPJ_0_</t>
  </si>
  <si>
    <t xml:space="preserve"> 35°30'52.91"S</t>
  </si>
  <si>
    <t xml:space="preserve"> 64°41'28.70"O</t>
  </si>
  <si>
    <t>S2B_tile_20230305_20HLF_0</t>
  </si>
  <si>
    <t xml:space="preserve"> 34° 3'34.48"S</t>
  </si>
  <si>
    <t xml:space="preserve"> 62°58'53.14"O</t>
  </si>
  <si>
    <t>S2A_tile_20230310_20HMH_0</t>
  </si>
  <si>
    <t xml:space="preserve"> 31°22'54.44"S</t>
  </si>
  <si>
    <t xml:space="preserve"> 63° 1'45.16"O</t>
  </si>
  <si>
    <t>S2A_tile_20230310_20JML_0</t>
  </si>
  <si>
    <t xml:space="preserve"> 33°19'1.96"S</t>
  </si>
  <si>
    <t xml:space="preserve"> 64°51'2.38"O</t>
  </si>
  <si>
    <t>S2A_tile_20230310_20HLJ_0</t>
  </si>
  <si>
    <t xml:space="preserve"> 27° 2'17.08"S</t>
  </si>
  <si>
    <t xml:space="preserve"> 64°41'57.04"O</t>
  </si>
  <si>
    <t>S2A_tile_20230303_20JLR_0_</t>
  </si>
  <si>
    <t xml:space="preserve"> 33°47'53.54"S</t>
  </si>
  <si>
    <t xml:space="preserve"> 64°32'4.86"O</t>
  </si>
  <si>
    <t>S2A_tile_20230228_20HLH_0_</t>
  </si>
  <si>
    <t xml:space="preserve"> 34°59'56.53"S</t>
  </si>
  <si>
    <t xml:space="preserve"> 64° 1'3.49"O</t>
  </si>
  <si>
    <t>S2A_tile_20230228_20HLG_0_</t>
  </si>
  <si>
    <t xml:space="preserve"> 32°58'7.01"S</t>
  </si>
  <si>
    <t xml:space="preserve"> 61°11'25.72"O</t>
  </si>
  <si>
    <t>S2B_tile_20230302_20HPJ_0_</t>
  </si>
  <si>
    <t xml:space="preserve"> 31°48'46.87"S</t>
  </si>
  <si>
    <t xml:space="preserve"> 61°52'16.78"O</t>
  </si>
  <si>
    <t>S2A_tile_20230225_20HPK_0_[</t>
  </si>
  <si>
    <t xml:space="preserve"> 33° 8'8.59"S</t>
  </si>
  <si>
    <t xml:space="preserve"> 62°48'13.87"O</t>
  </si>
  <si>
    <t>S2A_tile_20230228_20HNJ_0_</t>
  </si>
  <si>
    <t xml:space="preserve"> 35° 6'22.91"S</t>
  </si>
  <si>
    <t xml:space="preserve"> 60° 8'50.38"O</t>
  </si>
  <si>
    <t>S2B_tile_20230227_20HQG_0_</t>
  </si>
  <si>
    <t xml:space="preserve"> 33°55'20.64"S</t>
  </si>
  <si>
    <t xml:space="preserve"> 64°16'37.29"O</t>
  </si>
  <si>
    <t xml:space="preserve"> 33°44'46.48"S</t>
  </si>
  <si>
    <t xml:space="preserve"> 62°54'37.82"O</t>
  </si>
  <si>
    <t>S2A_tile_20230223_20HNH_0_</t>
  </si>
  <si>
    <t xml:space="preserve"> 33°44'31.32"S</t>
  </si>
  <si>
    <t xml:space="preserve"> 62°53'6.23"O</t>
  </si>
  <si>
    <t xml:space="preserve"> 30°36'45.51"S</t>
  </si>
  <si>
    <t xml:space="preserve"> 61°32'42.75"O</t>
  </si>
  <si>
    <t>S2A_tile_20230310_20JPM_0_</t>
  </si>
  <si>
    <t xml:space="preserve"> 31°35'28.58"S</t>
  </si>
  <si>
    <t xml:space="preserve"> 58°49'57.73"O</t>
  </si>
  <si>
    <t>S2B_tile_20230309_21JUF_0_</t>
  </si>
  <si>
    <t xml:space="preserve"> 32°58'11.62"S</t>
  </si>
  <si>
    <t xml:space="preserve"> 58°59'5.03"O</t>
  </si>
  <si>
    <t>S2B_tile_20230309_21HUD_0_</t>
  </si>
  <si>
    <t xml:space="preserve"> 34° 7'19.19"S</t>
  </si>
  <si>
    <t xml:space="preserve"> 62°46'42.33"O</t>
  </si>
  <si>
    <t>S2A_tile_20230310_20HNH_0_</t>
  </si>
  <si>
    <t xml:space="preserve"> 31°28'34.02"S</t>
  </si>
  <si>
    <t xml:space="preserve"> 62°41'39.22"O</t>
  </si>
  <si>
    <t>S2B_tile_20230305_20JNL_0</t>
  </si>
  <si>
    <t xml:space="preserve"> 27°50'25.69"S</t>
  </si>
  <si>
    <t xml:space="preserve"> 62° 7'57.97"O</t>
  </si>
  <si>
    <t>S2B_tile_20230305_20JNQ_0</t>
  </si>
  <si>
    <t xml:space="preserve"> 31°32'30.57"S</t>
  </si>
  <si>
    <t xml:space="preserve"> 62°42'34.16"O</t>
  </si>
  <si>
    <t>S2A_tile_20230310_20JNL_0</t>
  </si>
  <si>
    <t xml:space="preserve"> 35°12'15.51"S</t>
  </si>
  <si>
    <t xml:space="preserve"> 61°17'17.28"O</t>
  </si>
  <si>
    <t xml:space="preserve"> 31°34'10.44"S</t>
  </si>
  <si>
    <t xml:space="preserve"> 62°41'49.68"O</t>
  </si>
  <si>
    <t>LC08_L1TP_228082_20230304_20230304_02_RT_</t>
  </si>
  <si>
    <t xml:space="preserve"> 35°23'46.93"S</t>
  </si>
  <si>
    <t xml:space="preserve"> 63° 7'26.73"O</t>
  </si>
  <si>
    <t>LC08_L1TP_228085_20230304_20230304_02_RT</t>
  </si>
  <si>
    <t xml:space="preserve"> 31°16'9.85"S</t>
  </si>
  <si>
    <t xml:space="preserve"> 62°20'21.65"O</t>
  </si>
  <si>
    <t>LC08_L1TP_228082_20230304_20230304_02_RT</t>
  </si>
  <si>
    <t xml:space="preserve"> 31° 0'52.42"S</t>
  </si>
  <si>
    <t xml:space="preserve"> 61°30'33.08"O</t>
  </si>
  <si>
    <t>LC08_L1TP_227082_20230313_20230313_02_RT_</t>
  </si>
  <si>
    <t>LC08_L1TP_226085_20230306</t>
  </si>
  <si>
    <t xml:space="preserve"> 33°24'14.06"S</t>
  </si>
  <si>
    <t xml:space="preserve"> 66° 6'46.53"O</t>
  </si>
  <si>
    <t>LT05_L1TP_230083_20070728_20200830_02_T1</t>
  </si>
  <si>
    <t>S2B_tile_20230308_20HKJ_0_</t>
  </si>
  <si>
    <t xml:space="preserve"> 33°44'30.32"S</t>
  </si>
  <si>
    <t xml:space="preserve"> 62°52'49.82"O</t>
  </si>
  <si>
    <t>S2A_tile_20230310_20HNH_0</t>
  </si>
  <si>
    <t>Desaprobado</t>
  </si>
  <si>
    <t>LT05_L1TP_229079_20070822_20200830_02_T1</t>
  </si>
  <si>
    <t>S2A_tile_20230310_20JMR_0</t>
  </si>
  <si>
    <t>10/03/2023</t>
  </si>
  <si>
    <t>09/03/2023</t>
  </si>
  <si>
    <t>02/03/2023</t>
  </si>
  <si>
    <t>SAMSA</t>
  </si>
  <si>
    <t>EL HORNERO</t>
  </si>
  <si>
    <t>PELLEGRINI</t>
  </si>
  <si>
    <t xml:space="preserve">DE BARY </t>
  </si>
  <si>
    <t xml:space="preserve"> 36°23'29.92"S</t>
  </si>
  <si>
    <t xml:space="preserve"> 63° 9'25.07"O</t>
  </si>
  <si>
    <t>LA MARIANITA</t>
  </si>
  <si>
    <t>CONDARCO</t>
  </si>
  <si>
    <t xml:space="preserve"> 35°14'54.27"S</t>
  </si>
  <si>
    <t xml:space="preserve"> 63° 6'6.09"W</t>
  </si>
  <si>
    <t>SANTA MARIA</t>
  </si>
  <si>
    <t>LINCOLN</t>
  </si>
  <si>
    <t xml:space="preserve"> 35°13'34.38"S</t>
  </si>
  <si>
    <t xml:space="preserve"> 61°27'14.42"W</t>
  </si>
  <si>
    <t>16/07/2007</t>
  </si>
  <si>
    <t>BORRAS</t>
  </si>
  <si>
    <t>JUSTINIANO POSSE</t>
  </si>
  <si>
    <t xml:space="preserve"> 32°55'49.58"S</t>
  </si>
  <si>
    <t xml:space="preserve"> 62°39'54.72"O</t>
  </si>
  <si>
    <t>S2B_tile_20230104_20HNJ_0</t>
  </si>
  <si>
    <t>CHANILAO</t>
  </si>
  <si>
    <t>REALICO</t>
  </si>
  <si>
    <t>OJEDA</t>
  </si>
  <si>
    <t xml:space="preserve"> 35°14'26.40"S</t>
  </si>
  <si>
    <t xml:space="preserve"> 63°57'56.39"O</t>
  </si>
  <si>
    <t>LT05_L1TP_228084_20070831_20161111_01_T1</t>
  </si>
  <si>
    <t>S2B_tile_20230223_20HMG_0_</t>
  </si>
  <si>
    <t>SANTA JUANA</t>
  </si>
  <si>
    <t>WENCESLAO ESCALANTE</t>
  </si>
  <si>
    <t xml:space="preserve"> 33° 4'1.14"S</t>
  </si>
  <si>
    <t xml:space="preserve"> 62°39'47.93"O</t>
  </si>
  <si>
    <t>EL COMIENZO</t>
  </si>
  <si>
    <t xml:space="preserve"> 36° 7'20.95"S</t>
  </si>
  <si>
    <t xml:space="preserve"> 62°54'19.01"W</t>
  </si>
  <si>
    <t>LT05_L1TP_228085_20070714_20200830_02_T1_</t>
  </si>
  <si>
    <t>SAN MIGUEL</t>
  </si>
  <si>
    <t>BOLIVAR</t>
  </si>
  <si>
    <t xml:space="preserve"> 36°13'34.67"S</t>
  </si>
  <si>
    <t xml:space="preserve"> 59°47'44.08"W</t>
  </si>
  <si>
    <t>LA REVANCHA</t>
  </si>
  <si>
    <t>TANDIL</t>
  </si>
  <si>
    <t xml:space="preserve"> 37°44'5.32"S</t>
  </si>
  <si>
    <t xml:space="preserve"> 59° 3'12.27"W</t>
  </si>
  <si>
    <t>23/06/2007</t>
  </si>
  <si>
    <t>CERRO DEL PLATA</t>
  </si>
  <si>
    <t>AZUL</t>
  </si>
  <si>
    <t xml:space="preserve"> 37°14'26.51"S</t>
  </si>
  <si>
    <t xml:space="preserve"> 59°54'40.62"O</t>
  </si>
  <si>
    <t>LT05_L1TP_225086_20070623_20161112_01_T1_</t>
  </si>
  <si>
    <t>S2A_tile_20230123_21HTU_0_</t>
  </si>
  <si>
    <t>DUNN CAROLA</t>
  </si>
  <si>
    <t>COLONIA BARON</t>
  </si>
  <si>
    <t xml:space="preserve"> 36° 6'8.89"S</t>
  </si>
  <si>
    <t xml:space="preserve"> 63°57'47.46"W</t>
  </si>
  <si>
    <t>MSU S.A.</t>
  </si>
  <si>
    <t>LA GUARDIA</t>
  </si>
  <si>
    <t>JUNIN</t>
  </si>
  <si>
    <t>BLANDENGUES/JUNIN</t>
  </si>
  <si>
    <t>34°34'44.60"S</t>
  </si>
  <si>
    <t>61°16'41.10"O</t>
  </si>
  <si>
    <t>LT05_L1TP_227084_20070520_20200830_02_T1_</t>
  </si>
  <si>
    <t>LA MARIE</t>
  </si>
  <si>
    <t>LABOULAYE</t>
  </si>
  <si>
    <t xml:space="preserve"> 33°52'24.98"S</t>
  </si>
  <si>
    <t xml:space="preserve"> 63°57'48.17"O</t>
  </si>
  <si>
    <t>LT05_L1TP_229083_20070822_20200830_02_T1</t>
  </si>
  <si>
    <t>LA PATRICIA</t>
  </si>
  <si>
    <t xml:space="preserve"> 35° 7'45.19"S</t>
  </si>
  <si>
    <t xml:space="preserve"> 63° 3'40.43"O</t>
  </si>
  <si>
    <t>RIO A RIO</t>
  </si>
  <si>
    <t xml:space="preserve">TIMBUES </t>
  </si>
  <si>
    <t>32°32'32" S</t>
  </si>
  <si>
    <t>60°49'04" O</t>
  </si>
  <si>
    <t>LT05_L1TP_227082_20070723_20200830_02_T1_</t>
  </si>
  <si>
    <t>S2A_tile_20230225_20HQK_0</t>
  </si>
  <si>
    <t>SANTA CECILIA</t>
  </si>
  <si>
    <t>SALADILLO</t>
  </si>
  <si>
    <t xml:space="preserve"> 33°13'1.53"S</t>
  </si>
  <si>
    <t xml:space="preserve"> 66° 2'11.26"O</t>
  </si>
  <si>
    <t>LT05_L1TP_230083_20070813_20161112_01_T1</t>
  </si>
  <si>
    <t>CURA MALAL</t>
  </si>
  <si>
    <t xml:space="preserve"> 34° 4'43.92"S</t>
  </si>
  <si>
    <t xml:space="preserve"> 60° 7'53.43"W</t>
  </si>
  <si>
    <t>FLORENTINO AMEGHINO</t>
  </si>
  <si>
    <t>GENERAL PINTOS</t>
  </si>
  <si>
    <t>34°53'20.19"S</t>
  </si>
  <si>
    <t>62°7'45.00"O</t>
  </si>
  <si>
    <t>LT05_L1TP_227084_20070520_20200830_02_T1</t>
  </si>
  <si>
    <t>S2A_tile_20230106_20HNG_0_</t>
  </si>
  <si>
    <t>LA MARIA JOSEFINA</t>
  </si>
  <si>
    <t>BAYAUCA</t>
  </si>
  <si>
    <t>34°55'47.29"S</t>
  </si>
  <si>
    <t>61°15'52.21"O</t>
  </si>
  <si>
    <t>S2A_tile_20230106_20HPG_0_</t>
  </si>
  <si>
    <t>LOS 4 MONTES</t>
  </si>
  <si>
    <t>GENERAL PINTO</t>
  </si>
  <si>
    <t xml:space="preserve"> 34°49'28.37"S</t>
  </si>
  <si>
    <t xml:space="preserve"> 61°46'10.38"O</t>
  </si>
  <si>
    <t>LT05_L1TP_227084_20070824_20200830_02_T1_</t>
  </si>
  <si>
    <t>FALCONE</t>
  </si>
  <si>
    <t>CORONEL GRANADA</t>
  </si>
  <si>
    <t xml:space="preserve"> 34°47'22.28"S</t>
  </si>
  <si>
    <t xml:space="preserve"> 62° 9'46.58"O</t>
  </si>
  <si>
    <t>LT05_L1TP_227084_20070520_20161115_01_T1</t>
  </si>
  <si>
    <t>20/05/2007</t>
  </si>
  <si>
    <t>LA CARLOTA</t>
  </si>
  <si>
    <t xml:space="preserve"> 34°50'0.39"S</t>
  </si>
  <si>
    <t xml:space="preserve"> 61°48'21.36"O</t>
  </si>
  <si>
    <t>LT05_L1TP_227084_20070909_20161113_01_T1</t>
  </si>
  <si>
    <t>LA MALENA</t>
  </si>
  <si>
    <t>VILLA HUIDOBRO</t>
  </si>
  <si>
    <t xml:space="preserve"> 34°47'27.62"S</t>
  </si>
  <si>
    <t xml:space="preserve"> 65° 0'6.16"W</t>
  </si>
  <si>
    <t>LT05_L1TP_229084_20070619_20200830_02_T1_</t>
  </si>
  <si>
    <t>19/06/2007</t>
  </si>
  <si>
    <t>EL SILENCIO</t>
  </si>
  <si>
    <t>GENERAL LOPEZ</t>
  </si>
  <si>
    <t>SANCTI SPIRITU</t>
  </si>
  <si>
    <t xml:space="preserve"> 33°57'16.55"S</t>
  </si>
  <si>
    <t xml:space="preserve"> 62°25'34.21"O</t>
  </si>
  <si>
    <t>PEQUEN</t>
  </si>
  <si>
    <t xml:space="preserve"> 34°20'20.19"S</t>
  </si>
  <si>
    <t xml:space="preserve"> 64°51'33.33"O</t>
  </si>
  <si>
    <t>LA PORTEÑA</t>
  </si>
  <si>
    <t>CORONEL MOLDES</t>
  </si>
  <si>
    <t xml:space="preserve"> 33°42'41.20"S</t>
  </si>
  <si>
    <t xml:space="preserve"> 64°27'59.13"O</t>
  </si>
  <si>
    <t>LT05_L1TP_229083_20070603_20161114_01_T1_</t>
  </si>
  <si>
    <t>S2B_tile_20230114_20HLH_0_</t>
  </si>
  <si>
    <t>ARBURUA</t>
  </si>
  <si>
    <t>MOLDES</t>
  </si>
  <si>
    <t xml:space="preserve"> 33°46'42.41"S</t>
  </si>
  <si>
    <t xml:space="preserve"> 64°31'31.26"O</t>
  </si>
  <si>
    <t>FALCO</t>
  </si>
  <si>
    <t>CABRERA</t>
  </si>
  <si>
    <t xml:space="preserve"> 32°53'56.88"S</t>
  </si>
  <si>
    <t xml:space="preserve"> 63°56'39.87"O</t>
  </si>
  <si>
    <t>LA MATELIA</t>
  </si>
  <si>
    <t xml:space="preserve">LUJAN </t>
  </si>
  <si>
    <t>MERCEDES</t>
  </si>
  <si>
    <t xml:space="preserve"> 34°34'31.00"S</t>
  </si>
  <si>
    <t xml:space="preserve"> 59°18'19.00"O</t>
  </si>
  <si>
    <t>S2A_tile_20230123_21HTB_0</t>
  </si>
  <si>
    <t>LAS YEGUAS</t>
  </si>
  <si>
    <t xml:space="preserve"> 34°15'29.01"S</t>
  </si>
  <si>
    <t xml:space="preserve"> 60°12'20.61"O</t>
  </si>
  <si>
    <t>S2A_tile_20230126_20HQH_0_</t>
  </si>
  <si>
    <t>PUESTO VIEJO</t>
  </si>
  <si>
    <t>34°05'25" S</t>
  </si>
  <si>
    <t>59°28'15" O</t>
  </si>
  <si>
    <t>DON ALEJANDRO</t>
  </si>
  <si>
    <t>34°04'11" S</t>
  </si>
  <si>
    <t>60°10'59" O</t>
  </si>
  <si>
    <t>PAUL</t>
  </si>
  <si>
    <t>34°04'49" S</t>
  </si>
  <si>
    <t>60°11'26" O</t>
  </si>
  <si>
    <t>EL ÑANDU</t>
  </si>
  <si>
    <t>GENERAL PEDERNERA</t>
  </si>
  <si>
    <t>LA PUNILLA</t>
  </si>
  <si>
    <t xml:space="preserve"> 33° 3'7.15"S</t>
  </si>
  <si>
    <t xml:space="preserve"> 65°13'58.29"O</t>
  </si>
  <si>
    <t>PICATTO HECTOR EDUARDO</t>
  </si>
  <si>
    <t>HECTOR 3</t>
  </si>
  <si>
    <t xml:space="preserve">COLONIA ITALIANA </t>
  </si>
  <si>
    <t xml:space="preserve"> 33°20'3.76"S</t>
  </si>
  <si>
    <t xml:space="preserve"> 62° 6'44.77"O</t>
  </si>
  <si>
    <t>S2B_tile_20230114_20HNJ_0</t>
  </si>
  <si>
    <t>SUHR RICARDO ADOLFO</t>
  </si>
  <si>
    <t>LAS MORAS</t>
  </si>
  <si>
    <t>CORRAL DE BUSTOS</t>
  </si>
  <si>
    <t>33°17'40.38"S</t>
  </si>
  <si>
    <t>62°12'58.92"O</t>
  </si>
  <si>
    <t>LT05_L1TP_228083_20070714_20200830_02_T1</t>
  </si>
  <si>
    <t>S2B_tile_20230114_20HNJ_0_</t>
  </si>
  <si>
    <t>AGUAS QUIETAS</t>
  </si>
  <si>
    <t>CAPITAN GENERAL BERNARDO O'HIGGINS</t>
  </si>
  <si>
    <t>33°15'2.714"S</t>
  </si>
  <si>
    <t>62°19'9.797"O</t>
  </si>
  <si>
    <t>LA LITA</t>
  </si>
  <si>
    <t>GUALEGUAY</t>
  </si>
  <si>
    <t xml:space="preserve"> 33° 6'17.14"S</t>
  </si>
  <si>
    <t xml:space="preserve"> 59°26'50.14"O</t>
  </si>
  <si>
    <t>EL TALA</t>
  </si>
  <si>
    <t>INGENIERO LUIGGI</t>
  </si>
  <si>
    <t xml:space="preserve"> 35°20'4.41"S</t>
  </si>
  <si>
    <t xml:space="preserve"> 64°39'51.75"O</t>
  </si>
  <si>
    <t>TARABINI EDEL FRANCISCO</t>
  </si>
  <si>
    <t>DANILO</t>
  </si>
  <si>
    <t xml:space="preserve"> 33°14'52.60"S</t>
  </si>
  <si>
    <t xml:space="preserve"> 62°11'24.61"O</t>
  </si>
  <si>
    <t>LT05_L1TP_227083_20070520_20161115_01_T1</t>
  </si>
  <si>
    <t>S2A_tile_20230106_20HNJ_0_</t>
  </si>
  <si>
    <t>DELIA</t>
  </si>
  <si>
    <t xml:space="preserve"> 33°11'55.99"S</t>
  </si>
  <si>
    <t xml:space="preserve"> 62°23'31.22"O</t>
  </si>
  <si>
    <t>LIBERATO</t>
  </si>
  <si>
    <t xml:space="preserve"> 33° 2'2.60"S</t>
  </si>
  <si>
    <t xml:space="preserve"> 62°11'10.58"O</t>
  </si>
  <si>
    <t>TOTO</t>
  </si>
  <si>
    <t xml:space="preserve"> 33°18'48.49"S</t>
  </si>
  <si>
    <t xml:space="preserve"> 62°10'7.61"O</t>
  </si>
  <si>
    <t>TARABINI HNOS SH</t>
  </si>
  <si>
    <t>APPOLINARI ITALIANA</t>
  </si>
  <si>
    <t>S 33° 20' 19,97''</t>
  </si>
  <si>
    <t>O 62° 10' 01,40''</t>
  </si>
  <si>
    <t>APPOLINARI</t>
  </si>
  <si>
    <t>S 33° 24' 11.17''</t>
  </si>
  <si>
    <t>O 62° 12' 46,66''</t>
  </si>
  <si>
    <t>LT05_L1TP_227083_20061008_20161118_01_T1</t>
  </si>
  <si>
    <t>INRIVILLE</t>
  </si>
  <si>
    <t>S 32° 58' 53,18''</t>
  </si>
  <si>
    <t>O 62° 20' 26,61''</t>
  </si>
  <si>
    <t>MARIA ELENA</t>
  </si>
  <si>
    <t>CAVANAGH</t>
  </si>
  <si>
    <t>S 33° 21' 02,62''</t>
  </si>
  <si>
    <t>O 62° 18' 11,97''</t>
  </si>
  <si>
    <t>NUCHO FLOR</t>
  </si>
  <si>
    <t>S 33° 16' 07,98''</t>
  </si>
  <si>
    <t>O 62° 10' 07,01''</t>
  </si>
  <si>
    <t>PUJOL 1</t>
  </si>
  <si>
    <t>S 33° 21' 35,42''</t>
  </si>
  <si>
    <t>O 62° 15' 44,76''</t>
  </si>
  <si>
    <t>SILVIO</t>
  </si>
  <si>
    <t xml:space="preserve"> 33°16'41.50"S</t>
  </si>
  <si>
    <t xml:space="preserve"> 62°29'8.27"O</t>
  </si>
  <si>
    <t>EL CARMEN QUENARD</t>
  </si>
  <si>
    <t>BRAGADO</t>
  </si>
  <si>
    <t>MAXIMO FERNANDEZ</t>
  </si>
  <si>
    <t xml:space="preserve"> 35° 3'36.49"S</t>
  </si>
  <si>
    <t xml:space="preserve"> 60°40'58.52"O</t>
  </si>
  <si>
    <t>LT05_L1TP_226084_20070529_20161114_01_T1_</t>
  </si>
  <si>
    <t>S2A_tile_20230215_20HQG_0_</t>
  </si>
  <si>
    <t>EL CENCERRO</t>
  </si>
  <si>
    <t xml:space="preserve"> 35°19'59.77"S</t>
  </si>
  <si>
    <t xml:space="preserve"> 60°41'28.56"O</t>
  </si>
  <si>
    <t>EL MORO AMERICA</t>
  </si>
  <si>
    <t xml:space="preserve"> 35°51'9.62"S</t>
  </si>
  <si>
    <t xml:space="preserve"> 62°50'5.70"O</t>
  </si>
  <si>
    <t>LT05_L1TP_227085_20070520_20161115_01_T1_</t>
  </si>
  <si>
    <t>S2B_tile_20230210_20HNF_0_</t>
  </si>
  <si>
    <t>EL POYO</t>
  </si>
  <si>
    <t>CARMEN</t>
  </si>
  <si>
    <t xml:space="preserve"> 33°42'54.41"S</t>
  </si>
  <si>
    <t xml:space="preserve"> 61°45'28.00"O</t>
  </si>
  <si>
    <t>EL TATILO</t>
  </si>
  <si>
    <t>GENERAL ROCA</t>
  </si>
  <si>
    <t>JOVITA</t>
  </si>
  <si>
    <t xml:space="preserve"> 34°22'47.82"S</t>
  </si>
  <si>
    <t xml:space="preserve"> 63°58'15.80"O</t>
  </si>
  <si>
    <t>S2B_tile_20230213_20HMG_0_</t>
  </si>
  <si>
    <t>LA ELOISA</t>
  </si>
  <si>
    <t xml:space="preserve"> 34°18'16.01"S</t>
  </si>
  <si>
    <t xml:space="preserve"> 63°55'1.60"O</t>
  </si>
  <si>
    <t>LA REDENCION</t>
  </si>
  <si>
    <t xml:space="preserve"> 35° 8'56.23"S</t>
  </si>
  <si>
    <t xml:space="preserve"> 62°48'4.55"O</t>
  </si>
  <si>
    <t>LAS DIVISAS</t>
  </si>
  <si>
    <t>ALEJO LEDESMA</t>
  </si>
  <si>
    <t xml:space="preserve"> 33°47'18.44"S</t>
  </si>
  <si>
    <t xml:space="preserve"> 62°39'44.84"O</t>
  </si>
  <si>
    <t>SAN MIGUEL TL</t>
  </si>
  <si>
    <t>30 DE AGOSTO</t>
  </si>
  <si>
    <t xml:space="preserve"> 36°14'49.61"S</t>
  </si>
  <si>
    <t xml:space="preserve"> 62°33'12.12"O</t>
  </si>
  <si>
    <t>LOS ROBLES</t>
  </si>
  <si>
    <t xml:space="preserve"> 31°56'41.35"S</t>
  </si>
  <si>
    <t xml:space="preserve"> 61°38'4.63"O</t>
  </si>
  <si>
    <t>LT05_L1TP_227082_20070520_20161115_01_T1_</t>
  </si>
  <si>
    <t>S2A_tile_20230215_20HPK_0_</t>
  </si>
  <si>
    <t>SOL DE MAYO</t>
  </si>
  <si>
    <t>PASCANAS</t>
  </si>
  <si>
    <t xml:space="preserve"> 33°15'23.27"S</t>
  </si>
  <si>
    <t xml:space="preserve"> 62°59'31.63"O</t>
  </si>
  <si>
    <t>SOL DE MAYO 2</t>
  </si>
  <si>
    <t xml:space="preserve"> 33°14'39.98"S</t>
  </si>
  <si>
    <t xml:space="preserve"> 63° 1'30.56"O</t>
  </si>
  <si>
    <t>MARZARI JOSE LUIS Y MIGUEL ANGEL</t>
  </si>
  <si>
    <t>BOLATTI</t>
  </si>
  <si>
    <t>SAMPACHO</t>
  </si>
  <si>
    <t>33°29'53.64"S</t>
  </si>
  <si>
    <t>64°51'2.352"O</t>
  </si>
  <si>
    <t>S2B_tile_20230114_20HLJ_0</t>
  </si>
  <si>
    <t>NOLBERTO FALISTOCCO E HIJOS SA</t>
  </si>
  <si>
    <t>CAMPO FALISTOCCO</t>
  </si>
  <si>
    <t xml:space="preserve">RIO CUARTO </t>
  </si>
  <si>
    <t xml:space="preserve">SUCO </t>
  </si>
  <si>
    <t xml:space="preserve"> 33°25'42.78"S</t>
  </si>
  <si>
    <t xml:space="preserve"> 64°56'40.29"O</t>
  </si>
  <si>
    <t>S2B_tile_20230206_20HLJ_0</t>
  </si>
  <si>
    <t>SANTAMARIA JORGE HUBER</t>
  </si>
  <si>
    <t>LA ESPERANZA</t>
  </si>
  <si>
    <t xml:space="preserve">CHAJAN </t>
  </si>
  <si>
    <t xml:space="preserve"> 33°28'47.78"S</t>
  </si>
  <si>
    <t xml:space="preserve"> 64°59'48.99"O</t>
  </si>
  <si>
    <t>TREPIN GERMAN RUBEN</t>
  </si>
  <si>
    <t>PETENATTI</t>
  </si>
  <si>
    <t xml:space="preserve"> 33°27'2.35"S</t>
  </si>
  <si>
    <t xml:space="preserve"> 64°41'57.99"O</t>
  </si>
  <si>
    <t>ZANLUCHI</t>
  </si>
  <si>
    <t xml:space="preserve"> 33°38'47.70"S</t>
  </si>
  <si>
    <t xml:space="preserve"> 65° 0'30.06"O</t>
  </si>
  <si>
    <t>S2B_tile_20230114_20HLH_0</t>
  </si>
  <si>
    <t>TUNUT FABIAN REINALDO</t>
  </si>
  <si>
    <t>LA YUDITA</t>
  </si>
  <si>
    <t xml:space="preserve">LAS VERTIENTES </t>
  </si>
  <si>
    <t xml:space="preserve"> 33°18'17.29"S</t>
  </si>
  <si>
    <t xml:space="preserve"> 64°37'14.17"O</t>
  </si>
  <si>
    <t>15/8/2007</t>
  </si>
  <si>
    <t>FERESIN</t>
  </si>
  <si>
    <t xml:space="preserve"> 33°17'29.52"S</t>
  </si>
  <si>
    <t xml:space="preserve"> 64°36'32.11"O</t>
  </si>
  <si>
    <t>FURLAN</t>
  </si>
  <si>
    <t xml:space="preserve"> 33°17'32.33"S</t>
  </si>
  <si>
    <t xml:space="preserve"> 64°38'10.30"O</t>
  </si>
  <si>
    <t>LT05_L1TP_229083_20070721_20161112_01_T1</t>
  </si>
  <si>
    <t>D'ADAN ALEXIS IVAN</t>
  </si>
  <si>
    <t>ALEXIS</t>
  </si>
  <si>
    <t>EL POTOSI</t>
  </si>
  <si>
    <t xml:space="preserve"> 33°10'3.68"S</t>
  </si>
  <si>
    <t xml:space="preserve"> 64°47'55.11"O</t>
  </si>
  <si>
    <t>LT05_L1TP_229083_20070603_20161114_01_T1</t>
  </si>
  <si>
    <t>LC08_L1TP_229083_20230207_20230208_02_RT</t>
  </si>
  <si>
    <t>SALVAY OSCAR FELIX</t>
  </si>
  <si>
    <t>SANTA ELENA</t>
  </si>
  <si>
    <t>LABORDE</t>
  </si>
  <si>
    <t xml:space="preserve"> 33° 7'36.10"S</t>
  </si>
  <si>
    <t xml:space="preserve"> 62°56'50.90"O</t>
  </si>
  <si>
    <t>LA CAÑADA</t>
  </si>
  <si>
    <t>GENERAL BELGRANO</t>
  </si>
  <si>
    <t>PARAJE SAN MARTIN</t>
  </si>
  <si>
    <t xml:space="preserve"> 35°49'39.73"S</t>
  </si>
  <si>
    <t xml:space="preserve"> 58°46'6.37"O</t>
  </si>
  <si>
    <t>LA VERDE</t>
  </si>
  <si>
    <t>35°25´04.87"S</t>
  </si>
  <si>
    <t>58°42´58.14"O</t>
  </si>
  <si>
    <t>LOSER SERGIO CESAR Y DANIEL F.</t>
  </si>
  <si>
    <t>CHAJAN</t>
  </si>
  <si>
    <t xml:space="preserve"> 33°25'15.41"S</t>
  </si>
  <si>
    <t xml:space="preserve"> 65° 0'54.22"O</t>
  </si>
  <si>
    <t>S2B_tile_20230223_20HLJ_0</t>
  </si>
  <si>
    <t>MONACO DARIO HECTOR</t>
  </si>
  <si>
    <t>DON DARIO</t>
  </si>
  <si>
    <t xml:space="preserve"> 33°27'24.91"S</t>
  </si>
  <si>
    <t xml:space="preserve"> 64°47'35.44"O</t>
  </si>
  <si>
    <t>MONACO MANELLI</t>
  </si>
  <si>
    <t xml:space="preserve"> 33°30'49.00"S</t>
  </si>
  <si>
    <t xml:space="preserve"> 64°48'57.18"O</t>
  </si>
  <si>
    <t>DON JOSE</t>
  </si>
  <si>
    <t>CHAPALEUFU</t>
  </si>
  <si>
    <t>ALVEAR</t>
  </si>
  <si>
    <t xml:space="preserve"> 35°17'39.91"S</t>
  </si>
  <si>
    <t xml:space="preserve"> 63°35'55.82"O</t>
  </si>
  <si>
    <t>S2A_tile_20230228_20HMF_0_</t>
  </si>
  <si>
    <t>SUAREZ ORDOÑEZ</t>
  </si>
  <si>
    <t xml:space="preserve">PASCANAS </t>
  </si>
  <si>
    <t xml:space="preserve"> 33° 3'9.60"S</t>
  </si>
  <si>
    <t xml:space="preserve"> 63° 8'27.66"O</t>
  </si>
  <si>
    <t>PAVETTI FEDERICO GASTON</t>
  </si>
  <si>
    <t>AUDICIO</t>
  </si>
  <si>
    <t xml:space="preserve">LA TORDILLA </t>
  </si>
  <si>
    <t>31°14'48.57''</t>
  </si>
  <si>
    <t>63°01'04.83''</t>
  </si>
  <si>
    <t>LT05_L1TP_228082_20061015_20161119_01_T1</t>
  </si>
  <si>
    <t>S2A_tile_20230119_20JML_0_</t>
  </si>
  <si>
    <t>LA FRANCISCA</t>
  </si>
  <si>
    <t xml:space="preserve">COLONIA MARINA </t>
  </si>
  <si>
    <t xml:space="preserve"> 31°19'27.83"S</t>
  </si>
  <si>
    <t xml:space="preserve"> 62°21'56.18"O</t>
  </si>
  <si>
    <t>MURINA RAQUEL</t>
  </si>
  <si>
    <t xml:space="preserve">RIO SEGUNDO </t>
  </si>
  <si>
    <t xml:space="preserve">CARRILOBO </t>
  </si>
  <si>
    <t xml:space="preserve"> 31°49'27.77"S</t>
  </si>
  <si>
    <t xml:space="preserve"> 63° 2'48.75"O</t>
  </si>
  <si>
    <t>S2B_tile_20230114_20HMK_1_</t>
  </si>
  <si>
    <t>AURELIA LAND</t>
  </si>
  <si>
    <t xml:space="preserve"> 35°26'41.72"S</t>
  </si>
  <si>
    <t xml:space="preserve"> 63°24'50.14"O</t>
  </si>
  <si>
    <t>LA MORENA</t>
  </si>
  <si>
    <t xml:space="preserve">ROQUE SAENZ PEÑA </t>
  </si>
  <si>
    <t xml:space="preserve">GENERAL LEVALLE </t>
  </si>
  <si>
    <t>34°4'18.03"S</t>
  </si>
  <si>
    <t>63°54'36.98"O</t>
  </si>
  <si>
    <t>S2A_tile_20230228_20HMH_0_</t>
  </si>
  <si>
    <t>MIEGGI</t>
  </si>
  <si>
    <t xml:space="preserve">LABOULAYE </t>
  </si>
  <si>
    <t xml:space="preserve"> 34° 5'33.46"S</t>
  </si>
  <si>
    <t xml:space="preserve"> 63°22'35.88"O</t>
  </si>
  <si>
    <t>LT05_L1TP_228084_20070815_20161111_01_T1_</t>
  </si>
  <si>
    <t>EL RESUELLO</t>
  </si>
  <si>
    <t>HIPOLITO YRIGOYEN</t>
  </si>
  <si>
    <t>HENDERSON</t>
  </si>
  <si>
    <t xml:space="preserve"> 36°26'53.43"S</t>
  </si>
  <si>
    <t xml:space="preserve"> 61°44'25.44"O</t>
  </si>
  <si>
    <t>S2A_tile_20230205_20HPE_0_</t>
  </si>
  <si>
    <t>21/06/2007</t>
  </si>
  <si>
    <t>LA POSTA</t>
  </si>
  <si>
    <t>URUGUAY</t>
  </si>
  <si>
    <t>VILLA MANTERO</t>
  </si>
  <si>
    <t xml:space="preserve"> 32°29'41.04"S</t>
  </si>
  <si>
    <t xml:space="preserve"> 58°43'27.76"O</t>
  </si>
  <si>
    <t>LA CONCEPCION</t>
  </si>
  <si>
    <t>LOBOS</t>
  </si>
  <si>
    <t>ANTONIO CARBONI/LOBOS</t>
  </si>
  <si>
    <t xml:space="preserve"> 35°16'3.55"S</t>
  </si>
  <si>
    <t xml:space="preserve"> 59°21'25.17"O</t>
  </si>
  <si>
    <t>LT05_L1TP_225084_20070623_20200830_02_T1</t>
  </si>
  <si>
    <t>S2A_tile_20230123_21HTA_0_</t>
  </si>
  <si>
    <t>EL 21</t>
  </si>
  <si>
    <t>ALHUAMPA</t>
  </si>
  <si>
    <t xml:space="preserve"> 26°54'42.87"S</t>
  </si>
  <si>
    <t xml:space="preserve"> 62°18'58.34"O</t>
  </si>
  <si>
    <t>CAMPO VERDE</t>
  </si>
  <si>
    <t>25 DE MAYO</t>
  </si>
  <si>
    <t>SAN ENRIQUE</t>
  </si>
  <si>
    <t xml:space="preserve"> 35°53'16.37"S</t>
  </si>
  <si>
    <t xml:space="preserve"> 60°27'25.77"O</t>
  </si>
  <si>
    <t>CORDILLERA NORTE</t>
  </si>
  <si>
    <t>INTENDENTE ALVEAR</t>
  </si>
  <si>
    <t xml:space="preserve"> 35°11'44.73"S</t>
  </si>
  <si>
    <t xml:space="preserve"> 63°42'45.42"O</t>
  </si>
  <si>
    <t>CUMECO</t>
  </si>
  <si>
    <t xml:space="preserve"> 36°29'30.63"S</t>
  </si>
  <si>
    <t xml:space="preserve"> 61°36'22.70"O</t>
  </si>
  <si>
    <t>DON ALVAREZ</t>
  </si>
  <si>
    <t xml:space="preserve"> 25°54'6.52"S</t>
  </si>
  <si>
    <t xml:space="preserve"> 61°16'30.75"O</t>
  </si>
  <si>
    <t>DON LUCIANO</t>
  </si>
  <si>
    <t>PAMPA DEL INFIERNO/ALMIRANTE BROWN</t>
  </si>
  <si>
    <t>Campo nuevo 22-23</t>
  </si>
  <si>
    <t>DON TOMAS</t>
  </si>
  <si>
    <t xml:space="preserve"> 35°25'55.56"S</t>
  </si>
  <si>
    <t xml:space="preserve"> 60°46'58.44"O</t>
  </si>
  <si>
    <t>DOÑANITA DEL MORO</t>
  </si>
  <si>
    <t>LOBERIA</t>
  </si>
  <si>
    <t xml:space="preserve"> 38°26'25.52"S</t>
  </si>
  <si>
    <t xml:space="preserve"> 58°18'19.80"O</t>
  </si>
  <si>
    <t>EL ALBIÓN</t>
  </si>
  <si>
    <t xml:space="preserve"> 33°11'17.51"S</t>
  </si>
  <si>
    <t xml:space="preserve"> 62°58'35.65"O</t>
  </si>
  <si>
    <t>S2A_tile_20221230_20HMJ_0_</t>
  </si>
  <si>
    <t>30/12/2022</t>
  </si>
  <si>
    <t>EL CAÑADON</t>
  </si>
  <si>
    <t>GUAMINI</t>
  </si>
  <si>
    <t xml:space="preserve"> 36°32'12.11"S</t>
  </si>
  <si>
    <t xml:space="preserve"> 62°22'17.93"O</t>
  </si>
  <si>
    <t xml:space="preserve">EL GALPON </t>
  </si>
  <si>
    <t>ALDEA SAN ANTONIO</t>
  </si>
  <si>
    <t xml:space="preserve"> 32°44'28.59"S</t>
  </si>
  <si>
    <t xml:space="preserve"> 58°41'37.53"O</t>
  </si>
  <si>
    <t>EL GUAYAIBI</t>
  </si>
  <si>
    <t>PAMPA DEL INFIERNO</t>
  </si>
  <si>
    <t xml:space="preserve"> 26°10'58.01"S</t>
  </si>
  <si>
    <t xml:space="preserve"> 60°49'3.55"O</t>
  </si>
  <si>
    <t>EL MACHUCO</t>
  </si>
  <si>
    <t>GENERAL VIAMONTE</t>
  </si>
  <si>
    <t>ZAVALIA</t>
  </si>
  <si>
    <t xml:space="preserve"> 34°52'10.10"S</t>
  </si>
  <si>
    <t xml:space="preserve"> 60°56'3.91"O</t>
  </si>
  <si>
    <t>EL MATACO</t>
  </si>
  <si>
    <t>BALCARCE</t>
  </si>
  <si>
    <t xml:space="preserve"> 37°42'29.50"S</t>
  </si>
  <si>
    <t xml:space="preserve"> 58°29'54.21"O</t>
  </si>
  <si>
    <t>EL MORITO</t>
  </si>
  <si>
    <t xml:space="preserve"> 35°49'41.29"S</t>
  </si>
  <si>
    <t xml:space="preserve"> 62°48'17.15"O</t>
  </si>
  <si>
    <t>EL PARAISO</t>
  </si>
  <si>
    <t>PUEBLO ITALIANO/RUFINO</t>
  </si>
  <si>
    <t>33°58'22.82"S</t>
  </si>
  <si>
    <t>62°33'44.27"O</t>
  </si>
  <si>
    <t>LT05_L1TP_228083_20070815_20200830_02_T1_</t>
  </si>
  <si>
    <t>EL PARAISO SUR</t>
  </si>
  <si>
    <t>GENERAL ALVARADO</t>
  </si>
  <si>
    <t>MIRAMAR</t>
  </si>
  <si>
    <t xml:space="preserve"> 38°11'54.54"S</t>
  </si>
  <si>
    <t xml:space="preserve"> 57°59'37.78"O</t>
  </si>
  <si>
    <t>EL PUMA</t>
  </si>
  <si>
    <t>ARBOL BLANCO</t>
  </si>
  <si>
    <t xml:space="preserve"> 26°58'30.93"S</t>
  </si>
  <si>
    <t xml:space="preserve"> 62° 7'57.25"O</t>
  </si>
  <si>
    <t>EL RAZO</t>
  </si>
  <si>
    <t>TINTINA</t>
  </si>
  <si>
    <t xml:space="preserve"> 26°47'45.26"S</t>
  </si>
  <si>
    <t xml:space="preserve"> 62°25'3.43"O</t>
  </si>
  <si>
    <t>EL ZARZAL</t>
  </si>
  <si>
    <t xml:space="preserve"> 35° 9'20.29"S</t>
  </si>
  <si>
    <t xml:space="preserve"> 62°50'20.87"O</t>
  </si>
  <si>
    <t>S2A_tile_20230228_20HNG_0</t>
  </si>
  <si>
    <t>LA AMALIA (ARR)</t>
  </si>
  <si>
    <t>BARTOLOME MITRE</t>
  </si>
  <si>
    <t xml:space="preserve"> 34° 0'26.57"S</t>
  </si>
  <si>
    <t xml:space="preserve"> 59°59'43.68"O</t>
  </si>
  <si>
    <t>LA AMALIA DE KENNY</t>
  </si>
  <si>
    <t>VILLA CAÑAS</t>
  </si>
  <si>
    <t xml:space="preserve"> 34° 5'15.27"S</t>
  </si>
  <si>
    <t xml:space="preserve"> 61°44'52.79"O</t>
  </si>
  <si>
    <t>LA BENDICIÓN</t>
  </si>
  <si>
    <t xml:space="preserve"> 35° 8'28.39"S</t>
  </si>
  <si>
    <t xml:space="preserve"> 62°50'38.96"O</t>
  </si>
  <si>
    <t>LT05_L1TP_228084_20070831_20200830_02_T1</t>
  </si>
  <si>
    <t>S2B_tile_20230302_20HNG_0_</t>
  </si>
  <si>
    <t>LA BETINA</t>
  </si>
  <si>
    <t xml:space="preserve"> 34° 2'19.73"S</t>
  </si>
  <si>
    <t xml:space="preserve"> 59°21'6.83"O</t>
  </si>
  <si>
    <t>LA BETINA ER</t>
  </si>
  <si>
    <t xml:space="preserve"> 32°55'19.12"S</t>
  </si>
  <si>
    <t xml:space="preserve"> 58°45'37.25"O</t>
  </si>
  <si>
    <t>LA CALERA</t>
  </si>
  <si>
    <t>PERDICES</t>
  </si>
  <si>
    <t xml:space="preserve"> 33°22'31.65"S</t>
  </si>
  <si>
    <t xml:space="preserve"> 58°37'29.98"O</t>
  </si>
  <si>
    <t>LA CAROLINA</t>
  </si>
  <si>
    <t>INDEPENDENCIA</t>
  </si>
  <si>
    <t>AVIA TERAI</t>
  </si>
  <si>
    <t xml:space="preserve"> 26°32'10.27"S</t>
  </si>
  <si>
    <t xml:space="preserve"> 60°46'51.52"O</t>
  </si>
  <si>
    <t>LA CATALINA</t>
  </si>
  <si>
    <t>GENERAL LEVALLE</t>
  </si>
  <si>
    <t xml:space="preserve"> 34° 7'40.67"S</t>
  </si>
  <si>
    <t xml:space="preserve"> 63°57'43.83"O</t>
  </si>
  <si>
    <t>LT05_L1TP_228084_20070831_20200830_02_T1_</t>
  </si>
  <si>
    <t>LA CRUZ DEL MORO</t>
  </si>
  <si>
    <t>LA DONOSA</t>
  </si>
  <si>
    <t>IRENEO PORTELA</t>
  </si>
  <si>
    <t>LOS FRENTONES</t>
  </si>
  <si>
    <t xml:space="preserve"> 26° 7'47.90"S</t>
  </si>
  <si>
    <t xml:space="preserve"> 61°24'33.33"O</t>
  </si>
  <si>
    <t>LA INVERNADA</t>
  </si>
  <si>
    <t>GENERAL PUEYRREDON</t>
  </si>
  <si>
    <t>SIERRA DE LOS PADRES</t>
  </si>
  <si>
    <t xml:space="preserve"> 37°52'52.39"S</t>
  </si>
  <si>
    <t xml:space="preserve"> 57°54'17.19"O</t>
  </si>
  <si>
    <t>LA LARGA SUR</t>
  </si>
  <si>
    <t xml:space="preserve"> 38°19'24.95"S</t>
  </si>
  <si>
    <t xml:space="preserve"> 58°33'11.92"O</t>
  </si>
  <si>
    <t>LA LYDA</t>
  </si>
  <si>
    <t>SANTA ISABEL</t>
  </si>
  <si>
    <t xml:space="preserve"> 33°56'38.16"S</t>
  </si>
  <si>
    <t xml:space="preserve"> 61°44'53.13"O</t>
  </si>
  <si>
    <t>LT05_L1TP_227084_20070317_20200831_02_T1_</t>
  </si>
  <si>
    <t>S2A_tile_20221227_20HPH_0_</t>
  </si>
  <si>
    <t xml:space="preserve"> 36° 0'41.19"S</t>
  </si>
  <si>
    <t xml:space="preserve"> 62°21'13.39"O</t>
  </si>
  <si>
    <t>LA MARIANA</t>
  </si>
  <si>
    <t xml:space="preserve"> 38°16'5.20"S</t>
  </si>
  <si>
    <t xml:space="preserve"> 58° 6'58.46"O</t>
  </si>
  <si>
    <t>LA PROVIDENCIA</t>
  </si>
  <si>
    <t xml:space="preserve"> 26°19'1.01"S</t>
  </si>
  <si>
    <t xml:space="preserve"> 60°53'2.14"O</t>
  </si>
  <si>
    <t>LA ROSA</t>
  </si>
  <si>
    <t xml:space="preserve"> 34°53'6.07"S</t>
  </si>
  <si>
    <t xml:space="preserve"> 62° 4'56.49"O</t>
  </si>
  <si>
    <t>LA ROSADA</t>
  </si>
  <si>
    <t xml:space="preserve"> 35°20'2.71"S</t>
  </si>
  <si>
    <t xml:space="preserve"> 60°38'56.96"O</t>
  </si>
  <si>
    <t>LAS CATALPAS</t>
  </si>
  <si>
    <t>LOMELLO</t>
  </si>
  <si>
    <t>MANGORE</t>
  </si>
  <si>
    <t> CARMEN DE ARECO</t>
  </si>
  <si>
    <t>DUGGAN</t>
  </si>
  <si>
    <t>34°16'56.74"S</t>
  </si>
  <si>
    <t>59°43'49.03"O</t>
  </si>
  <si>
    <t>MARYLAND</t>
  </si>
  <si>
    <t xml:space="preserve"> 37°18'2.49"S</t>
  </si>
  <si>
    <t xml:space="preserve"> 59° 3'38.55"O</t>
  </si>
  <si>
    <t>PERICH</t>
  </si>
  <si>
    <t>AMENABAR</t>
  </si>
  <si>
    <t xml:space="preserve"> 34° 4'37.88"S</t>
  </si>
  <si>
    <t xml:space="preserve"> 62°29'32.28"O</t>
  </si>
  <si>
    <t>LT05_L1TP_228084_20070815_20200830_02_T1</t>
  </si>
  <si>
    <t>S2B_tile_20230302_20HNH_0_</t>
  </si>
  <si>
    <t>SAN CARLOS DIAZ</t>
  </si>
  <si>
    <t>DAIREAUX</t>
  </si>
  <si>
    <t xml:space="preserve"> 36°24'4.24"S</t>
  </si>
  <si>
    <t xml:space="preserve"> 62°15'37.58"O</t>
  </si>
  <si>
    <t>SAN FERNANDO</t>
  </si>
  <si>
    <t xml:space="preserve"> 32°44'39.59"S</t>
  </si>
  <si>
    <t xml:space="preserve"> 59°32'51.18"O</t>
  </si>
  <si>
    <t>SAN JOSE ENRIQUE</t>
  </si>
  <si>
    <t>PEHUAJO NORTE</t>
  </si>
  <si>
    <t xml:space="preserve"> 32°42'45.77"S</t>
  </si>
  <si>
    <t xml:space="preserve"> 58°41'10.11"O</t>
  </si>
  <si>
    <t>SAN JULIAN ARAMBURU</t>
  </si>
  <si>
    <t xml:space="preserve"> 33°53'56.35"S</t>
  </si>
  <si>
    <t xml:space="preserve"> 62°40'1.12"O</t>
  </si>
  <si>
    <t xml:space="preserve"> 34°50'53.83"S</t>
  </si>
  <si>
    <t xml:space="preserve"> 62° 4'38.01"O</t>
  </si>
  <si>
    <t>SAN RAMON CORAZZI</t>
  </si>
  <si>
    <t xml:space="preserve"> 36°13'30.32"S</t>
  </si>
  <si>
    <t xml:space="preserve"> 62°26'42.53"O</t>
  </si>
  <si>
    <t>VENADO TUERTO</t>
  </si>
  <si>
    <t xml:space="preserve"> 33°42'40.41"S</t>
  </si>
  <si>
    <t xml:space="preserve"> 61°53'59.89"O</t>
  </si>
  <si>
    <t>LT05_L1TP_227083_20070808_20200830_02_T1_</t>
  </si>
  <si>
    <t>ALDEA SAN JUAN</t>
  </si>
  <si>
    <t xml:space="preserve"> 32°44'50.37"S</t>
  </si>
  <si>
    <t xml:space="preserve"> 58°47'5.01"O</t>
  </si>
  <si>
    <t>SANTA ROSA DE LIMA</t>
  </si>
  <si>
    <t>ZARATE</t>
  </si>
  <si>
    <t>LIMA</t>
  </si>
  <si>
    <t xml:space="preserve"> 34° 1'14.61"S</t>
  </si>
  <si>
    <t xml:space="preserve"> 59°16'40.16"O</t>
  </si>
  <si>
    <t>SANTA ROSA SUR</t>
  </si>
  <si>
    <t xml:space="preserve"> 37°51'28.05"S</t>
  </si>
  <si>
    <t xml:space="preserve"> 57°41'32.91"O</t>
  </si>
  <si>
    <t>SOMOSAGUAS</t>
  </si>
  <si>
    <t xml:space="preserve"> 38°10'13.43"S</t>
  </si>
  <si>
    <t xml:space="preserve"> 57°44'32.85"O</t>
  </si>
  <si>
    <t>TOLDOS NUEVOS</t>
  </si>
  <si>
    <t xml:space="preserve"> 35°46'31.65"S</t>
  </si>
  <si>
    <t xml:space="preserve"> 59°22'39.42"O</t>
  </si>
  <si>
    <t>TRAPALCO</t>
  </si>
  <si>
    <t xml:space="preserve"> 34° 1'50.71"S</t>
  </si>
  <si>
    <t xml:space="preserve"> 63°53'29.83"O</t>
  </si>
  <si>
    <t>DON MARCOS</t>
  </si>
  <si>
    <t>FALUCHO</t>
  </si>
  <si>
    <t xml:space="preserve"> 35° 8'18.91"S</t>
  </si>
  <si>
    <t xml:space="preserve"> 64°12'8.44"W</t>
  </si>
  <si>
    <t>EL DESLINDE</t>
  </si>
  <si>
    <t xml:space="preserve"> 34°59'35.34"S</t>
  </si>
  <si>
    <t xml:space="preserve"> 63°47'45.22"W</t>
  </si>
  <si>
    <t>EL MADROÑO</t>
  </si>
  <si>
    <t xml:space="preserve"> 36° 9'11.83"S</t>
  </si>
  <si>
    <t xml:space="preserve"> 64° 2'22.91"W</t>
  </si>
  <si>
    <t>GOMEZ ANDRADE</t>
  </si>
  <si>
    <t xml:space="preserve"> 36°10'57.64"S</t>
  </si>
  <si>
    <t xml:space="preserve"> 60°48'24.11"W</t>
  </si>
  <si>
    <t>LA ABUELA</t>
  </si>
  <si>
    <t>TRENEL</t>
  </si>
  <si>
    <t>LA SUSANA</t>
  </si>
  <si>
    <t>URDINARRAIN</t>
  </si>
  <si>
    <t xml:space="preserve"> 32°39'35.66"S</t>
  </si>
  <si>
    <t xml:space="preserve"> 59° 1'29.63"W</t>
  </si>
  <si>
    <t>LAS CADENAS</t>
  </si>
  <si>
    <t>SAN SALVADOR</t>
  </si>
  <si>
    <t>WALTER MOSS</t>
  </si>
  <si>
    <t xml:space="preserve"> 31°24'30.03"S</t>
  </si>
  <si>
    <t xml:space="preserve"> 58°28'22.64"O</t>
  </si>
  <si>
    <t>SANTA GEMMA</t>
  </si>
  <si>
    <t>LAS TOSQUITAS</t>
  </si>
  <si>
    <t xml:space="preserve"> 33°46'9.91"S</t>
  </si>
  <si>
    <t xml:space="preserve"> 64°14'25.10"O</t>
  </si>
  <si>
    <t>SOLA</t>
  </si>
  <si>
    <t>33°38´42.39´´S</t>
  </si>
  <si>
    <t>64°53´27.71´´O</t>
  </si>
  <si>
    <t>BARTOLUCCI Y GRIFFIN</t>
  </si>
  <si>
    <t>ANA MARIA</t>
  </si>
  <si>
    <t xml:space="preserve">SANCTI SPIRITU </t>
  </si>
  <si>
    <t xml:space="preserve"> 34° 2'33.11"S</t>
  </si>
  <si>
    <t xml:space="preserve"> 62°13'29.50"O</t>
  </si>
  <si>
    <t>LA ORACION</t>
  </si>
  <si>
    <t xml:space="preserve">RANQUELES </t>
  </si>
  <si>
    <t xml:space="preserve"> 34°49'56.21"S</t>
  </si>
  <si>
    <t xml:space="preserve"> 64° 5'28.25"O</t>
  </si>
  <si>
    <t>LOS ALAMOS</t>
  </si>
  <si>
    <t xml:space="preserve"> 36°23'56.14"S</t>
  </si>
  <si>
    <t xml:space="preserve"> 62°40'54.33"O</t>
  </si>
  <si>
    <t>LT05_L1TP_227085_20070520_20200830_02_T1_</t>
  </si>
  <si>
    <t>S2B_tile_20230302_20HNE_0_</t>
  </si>
  <si>
    <t>LA DELFINA</t>
  </si>
  <si>
    <t xml:space="preserve"> 36°16'55.67"S</t>
  </si>
  <si>
    <t xml:space="preserve"> 62°43'13.08"O</t>
  </si>
  <si>
    <t>LA COLONIA</t>
  </si>
  <si>
    <t xml:space="preserve"> 36°28'0.27"S</t>
  </si>
  <si>
    <t xml:space="preserve"> 62°39'38.01"O</t>
  </si>
  <si>
    <t>LT05_L1TP_227085_20070621_20200830_02_T1_</t>
  </si>
  <si>
    <t>SAN FAUSTINO</t>
  </si>
  <si>
    <t xml:space="preserve"> 36°24'15.17"S</t>
  </si>
  <si>
    <t xml:space="preserve"> 62°35'3.33"O</t>
  </si>
  <si>
    <t xml:space="preserve"> 36°23'29.45"S</t>
  </si>
  <si>
    <t xml:space="preserve"> 62°35'31.39"O</t>
  </si>
  <si>
    <t>CAMPO LOSER</t>
  </si>
  <si>
    <t>33°20'31.53"S</t>
  </si>
  <si>
    <t>64°39'8.983"O</t>
  </si>
  <si>
    <t>21/7/2007</t>
  </si>
  <si>
    <t>DANDREA</t>
  </si>
  <si>
    <t xml:space="preserve"> 33°22'43.05"S</t>
  </si>
  <si>
    <t xml:space="preserve"> 64°50'29.30"O</t>
  </si>
  <si>
    <t>RAVERA</t>
  </si>
  <si>
    <t xml:space="preserve"> 33°29'10.45"S</t>
  </si>
  <si>
    <t xml:space="preserve"> 64°55'34.51"O</t>
  </si>
  <si>
    <t>MOLINITO</t>
  </si>
  <si>
    <t xml:space="preserve"> 33°16'50.98"S</t>
  </si>
  <si>
    <t xml:space="preserve"> 62°14'15.35"O</t>
  </si>
  <si>
    <t>DADAN ENZO FEDERICO</t>
  </si>
  <si>
    <t>LA CHELA</t>
  </si>
  <si>
    <t xml:space="preserve">EL POTOSI </t>
  </si>
  <si>
    <t>33°11'24.48"S</t>
  </si>
  <si>
    <t>64°48'37.43"O</t>
  </si>
  <si>
    <t>LT05_L1TP_229083_20061022_20161119_01_T1</t>
  </si>
  <si>
    <t>S2B_tile_20230114_20HLJ_0_B08,B04,B03_M_</t>
  </si>
  <si>
    <t>VAUDAGNA</t>
  </si>
  <si>
    <t>33°7'44.63"S</t>
  </si>
  <si>
    <t>64°49'3.626"O</t>
  </si>
  <si>
    <t>POSSETTO DEBORA DANILA</t>
  </si>
  <si>
    <t>POSSETTO</t>
  </si>
  <si>
    <t>SUCO</t>
  </si>
  <si>
    <t xml:space="preserve"> 33°28'0.43"S</t>
  </si>
  <si>
    <t xml:space="preserve"> 64°53'25.04"O</t>
  </si>
  <si>
    <t>LANFRANCO</t>
  </si>
  <si>
    <t xml:space="preserve"> 33° 8'12.07"S</t>
  </si>
  <si>
    <t xml:space="preserve"> 64°45'50.19"O</t>
  </si>
  <si>
    <t>LT05_L1TP_229083_20070822_20200830_02_T1_</t>
  </si>
  <si>
    <t>PAISIO</t>
  </si>
  <si>
    <t xml:space="preserve"> 33° 9'10.84"S</t>
  </si>
  <si>
    <t xml:space="preserve"> 64°44'14.28"O</t>
  </si>
  <si>
    <t>ZAMPA</t>
  </si>
  <si>
    <t xml:space="preserve">CRISPI </t>
  </si>
  <si>
    <t xml:space="preserve"> 31°50'56.00"S</t>
  </si>
  <si>
    <t xml:space="preserve"> 62° 2'18.75"O</t>
  </si>
  <si>
    <t>HECTOR 1</t>
  </si>
  <si>
    <t xml:space="preserve"> 33°19'46.33"S</t>
  </si>
  <si>
    <t xml:space="preserve"> 62°10'7.48"O</t>
  </si>
  <si>
    <t>S2A_tile_20230106_20HNJ_0_B08,B04,B03_L</t>
  </si>
  <si>
    <t>HECTOR 2</t>
  </si>
  <si>
    <t xml:space="preserve"> 33°20'40.73"S</t>
  </si>
  <si>
    <t xml:space="preserve"> 62° 7'54.18"O</t>
  </si>
  <si>
    <t>BARUCCO ENZO</t>
  </si>
  <si>
    <t>LA LOMA</t>
  </si>
  <si>
    <t xml:space="preserve"> 33°56'4.20"S</t>
  </si>
  <si>
    <t xml:space="preserve"> 62°12'41.53"O</t>
  </si>
  <si>
    <t>LT05_L1TP_228083_20070831_20200830_02_T1_</t>
  </si>
  <si>
    <t>BOTINO</t>
  </si>
  <si>
    <t xml:space="preserve">LAS PETACAS </t>
  </si>
  <si>
    <t xml:space="preserve"> 31°45'31.17"S</t>
  </si>
  <si>
    <t xml:space="preserve"> 62° 7'56.62"O</t>
  </si>
  <si>
    <t>LT05_L1TP_228082_20070815_20200830_02_T1</t>
  </si>
  <si>
    <t>S2A_tile_20230106_20HNK_0_</t>
  </si>
  <si>
    <t>VITERRA ACOPIO</t>
  </si>
  <si>
    <t>LA PEÑA</t>
  </si>
  <si>
    <t>ACHIRAS</t>
  </si>
  <si>
    <t>TRES BONETES</t>
  </si>
  <si>
    <t>EL DORADO</t>
  </si>
  <si>
    <t>CHICLANA</t>
  </si>
  <si>
    <t>LA BARRANQUITA</t>
  </si>
  <si>
    <t>SANTA RAMONA ESPINA</t>
  </si>
  <si>
    <t>VILLA SABOYA</t>
  </si>
  <si>
    <t>LA ESTHER</t>
  </si>
  <si>
    <t>LA JUANITA</t>
  </si>
  <si>
    <t>ABRAS DEL NORTE SA</t>
  </si>
  <si>
    <t>SANTA TERESA</t>
  </si>
  <si>
    <t>LOS BAGUALES</t>
  </si>
  <si>
    <t>NAYAHUE</t>
  </si>
  <si>
    <t>NENS SA</t>
  </si>
  <si>
    <t>LA PRIMAVERA</t>
  </si>
  <si>
    <t>SANSINENA</t>
  </si>
  <si>
    <t>LA SOFIA SERVICIOS AGRIC SA</t>
  </si>
  <si>
    <t>LA SOFIA</t>
  </si>
  <si>
    <t>LAS VERTIENTES</t>
  </si>
  <si>
    <t>J M AGROPECUARIA S.A.</t>
  </si>
  <si>
    <t>JM</t>
  </si>
  <si>
    <t xml:space="preserve">SANTA CLARA DE SAGUIER </t>
  </si>
  <si>
    <t>ANGULO AGRICOLA SA</t>
  </si>
  <si>
    <t xml:space="preserve">LAS ACEQUIAS </t>
  </si>
  <si>
    <t>WUST GERMAN</t>
  </si>
  <si>
    <t>OLIVA GRANDE</t>
  </si>
  <si>
    <t>NAVAZZOTTI ROBERTO MANUEL</t>
  </si>
  <si>
    <t>GRGICH</t>
  </si>
  <si>
    <t xml:space="preserve">VILLA CAÑAS </t>
  </si>
  <si>
    <t>JANER</t>
  </si>
  <si>
    <t xml:space="preserve">ELORTONDO </t>
  </si>
  <si>
    <t>NAZARETH AGROPECUARIA SA</t>
  </si>
  <si>
    <t>SAN JOSE (1)</t>
  </si>
  <si>
    <t>FOTIN</t>
  </si>
  <si>
    <t xml:space="preserve">MARIA TERESA </t>
  </si>
  <si>
    <t>MAGRA</t>
  </si>
  <si>
    <t>ROQUE SAENZ PEÑA</t>
  </si>
  <si>
    <t>SERRANO</t>
  </si>
  <si>
    <t>CAÑADA HONDA</t>
  </si>
  <si>
    <t xml:space="preserve">SANTA COLOMA </t>
  </si>
  <si>
    <t>ALSINA</t>
  </si>
  <si>
    <t>EL TINO</t>
  </si>
  <si>
    <t xml:space="preserve">VICTORIA </t>
  </si>
  <si>
    <t>GARIBOLDI</t>
  </si>
  <si>
    <t xml:space="preserve">GENERAL PINTO </t>
  </si>
  <si>
    <t>LA ESCUELA</t>
  </si>
  <si>
    <t>LA MATILDE</t>
  </si>
  <si>
    <t>ARENAZA</t>
  </si>
  <si>
    <t>LA PELITA</t>
  </si>
  <si>
    <t xml:space="preserve">MATTALDI </t>
  </si>
  <si>
    <t>LA SUERTE</t>
  </si>
  <si>
    <t>POZO MARCADO</t>
  </si>
  <si>
    <t>JUAN F. IBARRA</t>
  </si>
  <si>
    <t>POZO DEL TOBA</t>
  </si>
  <si>
    <t>PUESTO DEL TIGRE</t>
  </si>
  <si>
    <t>SAN AGUSTIN</t>
  </si>
  <si>
    <t>ZAGALES</t>
  </si>
  <si>
    <t>DON MARCELO</t>
  </si>
  <si>
    <t xml:space="preserve">LEANDRO N ALEM </t>
  </si>
  <si>
    <t>FIDU S.A.</t>
  </si>
  <si>
    <t>EL PORVENIR</t>
  </si>
  <si>
    <t xml:space="preserve">VENADO TUERTO </t>
  </si>
  <si>
    <t>LOS QUIMILOS</t>
  </si>
  <si>
    <t>TOTORAL</t>
  </si>
  <si>
    <t xml:space="preserve">LOS MISTOLES </t>
  </si>
  <si>
    <t>MARAPO</t>
  </si>
  <si>
    <t>NERVO</t>
  </si>
  <si>
    <t>PATERNO</t>
  </si>
  <si>
    <t>SACANTA</t>
  </si>
  <si>
    <t>LOS LABRADORES S.A.</t>
  </si>
  <si>
    <t>LAGUNA BAYA</t>
  </si>
  <si>
    <t xml:space="preserve">JUAN F IBARRA </t>
  </si>
  <si>
    <t xml:space="preserve">CAMPO DEL CIELO </t>
  </si>
  <si>
    <t>27°50´59.48´´ S</t>
  </si>
  <si>
    <t>61°52´18.43´´ O</t>
  </si>
  <si>
    <t>LT52280792007243CUB00</t>
  </si>
  <si>
    <t>S2A_tile_20230129_20JPQ_0</t>
  </si>
  <si>
    <t>EL PIÑON</t>
  </si>
  <si>
    <t>EL MIRALEJOS</t>
  </si>
  <si>
    <t>CARLOS TEJEDOR</t>
  </si>
  <si>
    <t xml:space="preserve">TRES ALGARROBOS </t>
  </si>
  <si>
    <t>LA ALEJANDRINA</t>
  </si>
  <si>
    <t>LA VASCA</t>
  </si>
  <si>
    <t>COLONIA SERE</t>
  </si>
  <si>
    <t>SAN ALBERTO</t>
  </si>
  <si>
    <t>GENERAL VILLGAS</t>
  </si>
  <si>
    <t>ACHALAY</t>
  </si>
  <si>
    <t>COLONIA BISMARCK</t>
  </si>
  <si>
    <t xml:space="preserve"> 33°15'55.73"S</t>
  </si>
  <si>
    <t xml:space="preserve"> 62°40'54.93"O</t>
  </si>
  <si>
    <t>EL FACHINAL</t>
  </si>
  <si>
    <t xml:space="preserve"> 33°13'53.21"S</t>
  </si>
  <si>
    <t xml:space="preserve"> 62°48'7.35"O</t>
  </si>
  <si>
    <t>LAGOS</t>
  </si>
  <si>
    <t>-33 12 31</t>
  </si>
  <si>
    <t>-62 48 15</t>
  </si>
  <si>
    <t>ESTANCIA LAS MARTINETAS SRL</t>
  </si>
  <si>
    <t>LAS MERCEDITAS</t>
  </si>
  <si>
    <t>HUGHES</t>
  </si>
  <si>
    <t>LAS PERFORACIONES</t>
  </si>
  <si>
    <t>ALBERDI</t>
  </si>
  <si>
    <t>CORONEL MANUEL LEONICIO RICO</t>
  </si>
  <si>
    <t>EPIFANIA</t>
  </si>
  <si>
    <t>SANTA REGINA</t>
  </si>
  <si>
    <t>LAS MARTINETAS</t>
  </si>
  <si>
    <t>COLON</t>
  </si>
  <si>
    <t>SAN JUAN ER</t>
  </si>
  <si>
    <t>LA PAMPITA</t>
  </si>
  <si>
    <t>SARAH</t>
  </si>
  <si>
    <t xml:space="preserve"> 35° 1'46.48"S</t>
  </si>
  <si>
    <t xml:space="preserve"> 63°45'0.42"O</t>
  </si>
  <si>
    <t>S2A_tile_20230119_20HMG_0</t>
  </si>
  <si>
    <t>CERCO DE LA CRUZ</t>
  </si>
  <si>
    <t>SANTA PAULA</t>
  </si>
  <si>
    <t>LT05_L1TP_228084_20071002_20200829_02_T1</t>
  </si>
  <si>
    <t>LOS NARANJOS SA</t>
  </si>
  <si>
    <t>LOS ALMENDROS</t>
  </si>
  <si>
    <t>LA CHIQUITA</t>
  </si>
  <si>
    <t>LA MARGARITA</t>
  </si>
  <si>
    <t xml:space="preserve">CONCORDIA </t>
  </si>
  <si>
    <t>MATIENZO</t>
  </si>
  <si>
    <t>EL AMANECER</t>
  </si>
  <si>
    <t>ALTA ITALIA</t>
  </si>
  <si>
    <t>RUBIN</t>
  </si>
  <si>
    <t>CONCORDIA / FEDERAL AFIP</t>
  </si>
  <si>
    <t>HUINCUL</t>
  </si>
  <si>
    <t>AMATO SUR</t>
  </si>
  <si>
    <t>SAN JOSE BIANCHI</t>
  </si>
  <si>
    <t>SAN MIGUEL SOLIS</t>
  </si>
  <si>
    <t>SAN ANDRES DE GILES</t>
  </si>
  <si>
    <t>SOLIS</t>
  </si>
  <si>
    <t>CLARISSA SA</t>
  </si>
  <si>
    <t>CLARISSA</t>
  </si>
  <si>
    <t>LAS MESILLAS SA</t>
  </si>
  <si>
    <t>SAN JORGE</t>
  </si>
  <si>
    <t xml:space="preserve">GENERAL  SAN MARTIN </t>
  </si>
  <si>
    <t>LA GUADALUPE</t>
  </si>
  <si>
    <t>LA MARINA</t>
  </si>
  <si>
    <t>LA MIRTA 1</t>
  </si>
  <si>
    <t>LA QUINTA</t>
  </si>
  <si>
    <t>RAZZINI NORTE</t>
  </si>
  <si>
    <t>RAZZINI SUR</t>
  </si>
  <si>
    <t>FORTIN PAUNERO</t>
  </si>
  <si>
    <t>ITALO</t>
  </si>
  <si>
    <t>S2A_tile_20230228_20HMG_0</t>
  </si>
  <si>
    <t>LERDA SERGIO ARIEL</t>
  </si>
  <si>
    <t>BONALUMI</t>
  </si>
  <si>
    <t>GENERAL SAN MARTIN</t>
  </si>
  <si>
    <t>ETRURIA</t>
  </si>
  <si>
    <t>BONET 1</t>
  </si>
  <si>
    <t>ELORZA</t>
  </si>
  <si>
    <t>GOROSSO</t>
  </si>
  <si>
    <t>LA LAGUNA</t>
  </si>
  <si>
    <t>GRISANTI 2</t>
  </si>
  <si>
    <t>SIMONI JUAN</t>
  </si>
  <si>
    <t>PASCO</t>
  </si>
  <si>
    <t>SIMONI SUC</t>
  </si>
  <si>
    <t>BANFI</t>
  </si>
  <si>
    <t>ULLAN</t>
  </si>
  <si>
    <t>PICHI HUINCA</t>
  </si>
  <si>
    <t>DON OSCAR</t>
  </si>
  <si>
    <t>34°50'00" S</t>
  </si>
  <si>
    <t>63°30'63" O</t>
  </si>
  <si>
    <t>BRENNER</t>
  </si>
  <si>
    <t>OBISPO TREJO</t>
  </si>
  <si>
    <t>DELLAVALLE</t>
  </si>
  <si>
    <t>EL CARRIZAL</t>
  </si>
  <si>
    <t>LA NAZARENA</t>
  </si>
  <si>
    <t>LAS GUIRNALDAS</t>
  </si>
  <si>
    <t>LOS PICHONES</t>
  </si>
  <si>
    <t>MARASA</t>
  </si>
  <si>
    <t>MARTINATTO</t>
  </si>
  <si>
    <t>SANTA ROSA</t>
  </si>
  <si>
    <t>BOCA DE LA SIERRA</t>
  </si>
  <si>
    <t>EL ATARDECER</t>
  </si>
  <si>
    <t xml:space="preserve">EL REFUGIO </t>
  </si>
  <si>
    <t>EL REFUGIO</t>
  </si>
  <si>
    <t>RUFINO</t>
  </si>
  <si>
    <t>LA YAYA</t>
  </si>
  <si>
    <t>SAN VALENTIN</t>
  </si>
  <si>
    <t xml:space="preserve"> 34°54'26.56"S</t>
  </si>
  <si>
    <t xml:space="preserve"> 60°56'30.78"O</t>
  </si>
  <si>
    <t>LT05_L1TP_226084_20070310_20200830_02_T1_</t>
  </si>
  <si>
    <t>S2B_tile_20230302_20HPG_0_</t>
  </si>
  <si>
    <t>LAS POLACAS SRL</t>
  </si>
  <si>
    <t>LAS POLACAS</t>
  </si>
  <si>
    <t>PEIRETTI FABIO OSVALDO</t>
  </si>
  <si>
    <t>VALLECITO</t>
  </si>
  <si>
    <t>BULNES</t>
  </si>
  <si>
    <t>ROCCHI GABRIELA LORENA</t>
  </si>
  <si>
    <t>LA FERNANDA</t>
  </si>
  <si>
    <t>VIZCACHERAS</t>
  </si>
  <si>
    <t xml:space="preserve"> 33°36'31.27"S</t>
  </si>
  <si>
    <t xml:space="preserve"> 65° 8'12.77"O</t>
  </si>
  <si>
    <t>LA TRINIDAD</t>
  </si>
  <si>
    <t xml:space="preserve">RAMALLO </t>
  </si>
  <si>
    <t xml:space="preserve"> 33°32'47.17"S</t>
  </si>
  <si>
    <t xml:space="preserve"> 60°11'6.42"O</t>
  </si>
  <si>
    <t>EL MENSU</t>
  </si>
  <si>
    <t xml:space="preserve"> 35°25'30.78"S</t>
  </si>
  <si>
    <t xml:space="preserve"> 64°43'15.45"O</t>
  </si>
  <si>
    <t>EL ROCIO</t>
  </si>
  <si>
    <t xml:space="preserve"> 33°58'4.39"S</t>
  </si>
  <si>
    <t xml:space="preserve"> 62°23'11.53"O</t>
  </si>
  <si>
    <t>MARIA TERESA</t>
  </si>
  <si>
    <t xml:space="preserve"> 34° 2'42.91"S</t>
  </si>
  <si>
    <t xml:space="preserve"> 61°50'46.47"O</t>
  </si>
  <si>
    <t>LOS LIRIOS</t>
  </si>
  <si>
    <t xml:space="preserve">BELL VILLE </t>
  </si>
  <si>
    <t xml:space="preserve"> 32°36'41.98"S</t>
  </si>
  <si>
    <t>62°39'33.38"O</t>
  </si>
  <si>
    <t>MANUALE JULIO CESAR</t>
  </si>
  <si>
    <t>CENTENARIO V</t>
  </si>
  <si>
    <t xml:space="preserve">MONTE BUEY </t>
  </si>
  <si>
    <t xml:space="preserve"> 32°52'31.07"S</t>
  </si>
  <si>
    <t xml:space="preserve"> 62°27'59.02"O</t>
  </si>
  <si>
    <t>BELMA</t>
  </si>
  <si>
    <t xml:space="preserve"> 33°19'27.99"S</t>
  </si>
  <si>
    <t xml:space="preserve"> 62°10'14.04"O</t>
  </si>
  <si>
    <t>02/10/2007</t>
  </si>
  <si>
    <t>ODDO</t>
  </si>
  <si>
    <t xml:space="preserve"> 33°18'15.96"S</t>
  </si>
  <si>
    <t xml:space="preserve"> 62°16'23.93"O</t>
  </si>
  <si>
    <t>LUCI</t>
  </si>
  <si>
    <t xml:space="preserve"> 33°22'48.83"S</t>
  </si>
  <si>
    <t xml:space="preserve"> 62°11'11.00"O</t>
  </si>
  <si>
    <t>PROGRESO</t>
  </si>
  <si>
    <t>BRASCHI</t>
  </si>
  <si>
    <t>LA TORDILLA</t>
  </si>
  <si>
    <t>MINETTI DANIEL</t>
  </si>
  <si>
    <t>RIO SEGUNDO</t>
  </si>
  <si>
    <t>CALCHIN</t>
  </si>
  <si>
    <t>DR. FERRERO</t>
  </si>
  <si>
    <t>4 HERMANOS</t>
  </si>
  <si>
    <t>ADELA MARIA</t>
  </si>
  <si>
    <t>EL ACONCAGUA</t>
  </si>
  <si>
    <t>ANTARES</t>
  </si>
  <si>
    <t xml:space="preserve">CAPITAN SARMIENTO </t>
  </si>
  <si>
    <t>CAPITAN SARMIENTO</t>
  </si>
  <si>
    <t>EL QUIRQUINCHO</t>
  </si>
  <si>
    <t>EL CISNE</t>
  </si>
  <si>
    <t xml:space="preserve">TEODELINA </t>
  </si>
  <si>
    <t>LA MARIA TERESA</t>
  </si>
  <si>
    <t>QUIROGA</t>
  </si>
  <si>
    <t>LA PANTANOSA SUR</t>
  </si>
  <si>
    <t>LOS GUAZUNCHOS</t>
  </si>
  <si>
    <t>SANTA MARGARITA</t>
  </si>
  <si>
    <t>MEDANOS DEL MATE</t>
  </si>
  <si>
    <t>LAS LOMAS</t>
  </si>
  <si>
    <t>LAS ROSAS</t>
  </si>
  <si>
    <t>VICTORIA</t>
  </si>
  <si>
    <t>LAVINIA</t>
  </si>
  <si>
    <t>EL TRIUNFO</t>
  </si>
  <si>
    <t>EL ROBLECITO</t>
  </si>
  <si>
    <t>SANTA LUCIA</t>
  </si>
  <si>
    <t>ISSA</t>
  </si>
  <si>
    <t>TIMOTE</t>
  </si>
  <si>
    <t>LA SECCION</t>
  </si>
  <si>
    <t>SUNSHINE</t>
  </si>
  <si>
    <t>EL ALBION</t>
  </si>
  <si>
    <t>CAVALLERIS HECTOR MARCELO</t>
  </si>
  <si>
    <t>CAVALLERIS</t>
  </si>
  <si>
    <t>RIO CUARTOO</t>
  </si>
  <si>
    <t>RAUL</t>
  </si>
  <si>
    <t>ZERBONI SRL.</t>
  </si>
  <si>
    <t>ESTANCIA MIRARECO</t>
  </si>
  <si>
    <t>SAN ANTONIO DE ARECO</t>
  </si>
  <si>
    <t>EL TREBOL DE ARECO</t>
  </si>
  <si>
    <t>ESTANCIA LA ISIDORA</t>
  </si>
  <si>
    <t>ESTANCIA LA ISABEL</t>
  </si>
  <si>
    <t>ANEXO</t>
  </si>
  <si>
    <t>EL FUERTECITO</t>
  </si>
  <si>
    <t>BORETTO PABLO FERNANDO</t>
  </si>
  <si>
    <t>PABLO 2</t>
  </si>
  <si>
    <t>OSCAR LUIS CAVERO</t>
  </si>
  <si>
    <t>LOS PILARES</t>
  </si>
  <si>
    <t>MELO</t>
  </si>
  <si>
    <t>GENERAL VILLERGAS</t>
  </si>
  <si>
    <t>AURORA</t>
  </si>
  <si>
    <t>CAMPANA</t>
  </si>
  <si>
    <t>BANCÁ</t>
  </si>
  <si>
    <t>VALENTIN GOMEZ</t>
  </si>
  <si>
    <t>CLAVIJO AGRALITY</t>
  </si>
  <si>
    <t>DESVIO</t>
  </si>
  <si>
    <t>EL CENTENARIO</t>
  </si>
  <si>
    <t>EL KDT</t>
  </si>
  <si>
    <t>BALSA</t>
  </si>
  <si>
    <t>EL MALACARA DEL MORO</t>
  </si>
  <si>
    <t>EL SALADILLO AGRALITY</t>
  </si>
  <si>
    <t>ERCOLE AGRALITY</t>
  </si>
  <si>
    <t>FORUA</t>
  </si>
  <si>
    <t>TRONGE</t>
  </si>
  <si>
    <t>GENERAL PAZ</t>
  </si>
  <si>
    <t>ORDOÑEZ</t>
  </si>
  <si>
    <t>LA FE BILBAO</t>
  </si>
  <si>
    <t>LA INESITA AGRALITY</t>
  </si>
  <si>
    <t>LA LEGUA</t>
  </si>
  <si>
    <t>LA LUZ</t>
  </si>
  <si>
    <t>LA MAGDALENA NORTE</t>
  </si>
  <si>
    <t>LA MARIA AMELIA</t>
  </si>
  <si>
    <t>LA POSTA SUR</t>
  </si>
  <si>
    <t>LA QUERENCIA DE MARÍA</t>
  </si>
  <si>
    <t>LA PEREGRINA</t>
  </si>
  <si>
    <t>LA ROSA BILBAO</t>
  </si>
  <si>
    <t>PINCEN</t>
  </si>
  <si>
    <t>LA UNION</t>
  </si>
  <si>
    <t>LAS VICTORIAS</t>
  </si>
  <si>
    <t>LOS ROBLES AGRALITY</t>
  </si>
  <si>
    <t>GRAL. LOPEZ</t>
  </si>
  <si>
    <t>MURPHY</t>
  </si>
  <si>
    <t>MARIANI</t>
  </si>
  <si>
    <t>IDIAZABAL</t>
  </si>
  <si>
    <t>MARZOL</t>
  </si>
  <si>
    <t>IRIARTE</t>
  </si>
  <si>
    <t>MASTRONARDI</t>
  </si>
  <si>
    <t>NECOCHEA</t>
  </si>
  <si>
    <t>MIGUEL GABIRONDO</t>
  </si>
  <si>
    <t>PILAR AGRALITY</t>
  </si>
  <si>
    <t>SAN JACINTO</t>
  </si>
  <si>
    <t>SIMBOLAR</t>
  </si>
  <si>
    <t>5 DE MAYO</t>
  </si>
  <si>
    <t>LA MORA</t>
  </si>
  <si>
    <t>PIERES</t>
  </si>
  <si>
    <t>EL PELON AGRALITY</t>
  </si>
  <si>
    <t>LA PLANTA</t>
  </si>
  <si>
    <t>BOTASSO</t>
  </si>
  <si>
    <t>DALMACIO VELEZ</t>
  </si>
  <si>
    <t>CHIOLA</t>
  </si>
  <si>
    <t>CHUCUL</t>
  </si>
  <si>
    <t>MORELLO</t>
  </si>
  <si>
    <t>CHARLY G 40</t>
  </si>
  <si>
    <t>CHARLY G 100</t>
  </si>
  <si>
    <t>CHASCO 5 - 6 - 7 - 9 -12</t>
  </si>
  <si>
    <t>LA SOMBRA  1</t>
  </si>
  <si>
    <t>LA SOMBRA  2</t>
  </si>
  <si>
    <t>LA SOMBRA  3</t>
  </si>
  <si>
    <t xml:space="preserve">MARES </t>
  </si>
  <si>
    <t>PUNTA DEL AGUA</t>
  </si>
  <si>
    <t>MATE AMARGO</t>
  </si>
  <si>
    <t>HUANCHILLA</t>
  </si>
  <si>
    <t>PEROTTI</t>
  </si>
  <si>
    <t>LA CAUTIVA</t>
  </si>
  <si>
    <t>BELTRAMONE</t>
  </si>
  <si>
    <t>CAMPICHUELO</t>
  </si>
  <si>
    <t>LA DELIA</t>
  </si>
  <si>
    <t>EMILIO V BUNGE</t>
  </si>
  <si>
    <t>TRES ERNESTO</t>
  </si>
  <si>
    <t>EL RETIRO FIGUERAS</t>
  </si>
  <si>
    <t>EL BOCHA</t>
  </si>
  <si>
    <t>EL APURITO</t>
  </si>
  <si>
    <t>EL APURO</t>
  </si>
  <si>
    <t>STORTI</t>
  </si>
  <si>
    <t>POLVAREDAS</t>
  </si>
  <si>
    <t>35°37'21" S</t>
  </si>
  <si>
    <t>59°34'24" O</t>
  </si>
  <si>
    <t>LT05_L1TP_225085_20070404_20200830_02_T1_</t>
  </si>
  <si>
    <t>S2A_tile_20230222_21HTA_0_</t>
  </si>
  <si>
    <t>22/02/2023</t>
  </si>
  <si>
    <t>LA MANEA</t>
  </si>
  <si>
    <t>CAMPO VILLADA</t>
  </si>
  <si>
    <t>VILLADA</t>
  </si>
  <si>
    <t>MEICHTRI MARCELO JOSE</t>
  </si>
  <si>
    <t>COMUNIDAD MOLINA</t>
  </si>
  <si>
    <t>DIEZ GUILLERMO</t>
  </si>
  <si>
    <t>LA IGLESIA</t>
  </si>
  <si>
    <t>TULUMBA</t>
  </si>
  <si>
    <t>SAN JOSE DE LA DORMIDA</t>
  </si>
  <si>
    <t>MAHUANAI</t>
  </si>
  <si>
    <t>VILLA ROSI</t>
  </si>
  <si>
    <t>SAN FRANCISCO</t>
  </si>
  <si>
    <t>LA BARRANCOSA</t>
  </si>
  <si>
    <t>LA FLECHA</t>
  </si>
  <si>
    <t>DI BATISTA</t>
  </si>
  <si>
    <t>LA GOLONDRINA</t>
  </si>
  <si>
    <t>AUDISIO</t>
  </si>
  <si>
    <t>BERTOLA MARGA</t>
  </si>
  <si>
    <t>BORGOGNO</t>
  </si>
  <si>
    <t>AUSONIA</t>
  </si>
  <si>
    <t>CANAVESSIO</t>
  </si>
  <si>
    <t>SAN BASILIO</t>
  </si>
  <si>
    <t>DEZOTTI  MABEL</t>
  </si>
  <si>
    <t>DEZOTTI JUAN Y NELY</t>
  </si>
  <si>
    <t>MAGNOLI</t>
  </si>
  <si>
    <t>RIO</t>
  </si>
  <si>
    <t>TALLONE</t>
  </si>
  <si>
    <t>METILEO</t>
  </si>
  <si>
    <t>EL OMBU</t>
  </si>
  <si>
    <t>BONACCORSO NORA ADRIANA</t>
  </si>
  <si>
    <t>LA CAMBIADA</t>
  </si>
  <si>
    <t>SANCTI ESPIRITU</t>
  </si>
  <si>
    <t>BERTONE 40</t>
  </si>
  <si>
    <t>-33 03 38</t>
  </si>
  <si>
    <t>-62 45 33</t>
  </si>
  <si>
    <t>S2A_tile_20230218_20HNJ_0</t>
  </si>
  <si>
    <t>BERTONE LARGO</t>
  </si>
  <si>
    <t>-33 04 59</t>
  </si>
  <si>
    <t>-62 42 45</t>
  </si>
  <si>
    <t>S2B_tile_20230305_20HNJ_0_</t>
  </si>
  <si>
    <t>BERTONE LA LUISITA</t>
  </si>
  <si>
    <t>-33 00 10</t>
  </si>
  <si>
    <t>-62 47 55</t>
  </si>
  <si>
    <t>FERRITO CRESPI</t>
  </si>
  <si>
    <t xml:space="preserve"> 33° 6'9.36"S</t>
  </si>
  <si>
    <t xml:space="preserve"> 62°43'29.60"O</t>
  </si>
  <si>
    <t>EL CHIRO</t>
  </si>
  <si>
    <t>-33 09 60</t>
  </si>
  <si>
    <t>-62 47 07</t>
  </si>
  <si>
    <t>LT05_L1TP_228083_20070612_20200830_02_T1_</t>
  </si>
  <si>
    <t>S2A_tile_20230218_20HNJ_0_</t>
  </si>
  <si>
    <t>12/06/2007</t>
  </si>
  <si>
    <t>EL ORIGEN</t>
  </si>
  <si>
    <t>-34 04 40</t>
  </si>
  <si>
    <t>-62 10 29</t>
  </si>
  <si>
    <t>S2A_tile_20230225_20HNH_0_</t>
  </si>
  <si>
    <t>FERRITO BELGRANO 205</t>
  </si>
  <si>
    <t xml:space="preserve"> 33° 2'58.25"S</t>
  </si>
  <si>
    <t xml:space="preserve"> 62°41'47.24"O</t>
  </si>
  <si>
    <t>FERRITO LAZO</t>
  </si>
  <si>
    <t xml:space="preserve"> 33° 6'5.74"S</t>
  </si>
  <si>
    <t xml:space="preserve"> 62°44'26.70"O</t>
  </si>
  <si>
    <t>LA COPA</t>
  </si>
  <si>
    <t>-33 25 04</t>
  </si>
  <si>
    <t>-62 48 16</t>
  </si>
  <si>
    <t>LA COPELINA</t>
  </si>
  <si>
    <t xml:space="preserve"> 35°15'55.18"S</t>
  </si>
  <si>
    <t xml:space="preserve"> 63°25'51.29"O</t>
  </si>
  <si>
    <t>S2A_tile_20230228_20HMG_0_</t>
  </si>
  <si>
    <t>LA NILDA</t>
  </si>
  <si>
    <t xml:space="preserve"> 35° 0'57.41"S</t>
  </si>
  <si>
    <t xml:space="preserve"> 63°45'36.03"O</t>
  </si>
  <si>
    <t>LA ÑATA</t>
  </si>
  <si>
    <t xml:space="preserve"> 32°35'26.11"S</t>
  </si>
  <si>
    <t xml:space="preserve"> 62°39'18.75"O</t>
  </si>
  <si>
    <t>CAÑADA DEL UCLE</t>
  </si>
  <si>
    <t>-33 22 53</t>
  </si>
  <si>
    <t>- 61 37 38</t>
  </si>
  <si>
    <t>LT05_L1TP_227083_20070808_20161113_01_T1</t>
  </si>
  <si>
    <t>S2A_tile_20221227_20HPJ_0_</t>
  </si>
  <si>
    <t>RICARDITO</t>
  </si>
  <si>
    <t xml:space="preserve"> 35° 8'4.56"S</t>
  </si>
  <si>
    <t xml:space="preserve"> 63°33'52.07"O</t>
  </si>
  <si>
    <t>ZAVALLA</t>
  </si>
  <si>
    <t>ROSARIO</t>
  </si>
  <si>
    <t xml:space="preserve"> 33° 4'18.48"S</t>
  </si>
  <si>
    <t xml:space="preserve"> 60°53'10.12"O</t>
  </si>
  <si>
    <t>S2A_tile_20230225_20HPJ_0_</t>
  </si>
  <si>
    <t>AGUAS BUENAS</t>
  </si>
  <si>
    <t>CORONEL HILARIO LAGOS</t>
  </si>
  <si>
    <t>-35 02 07</t>
  </si>
  <si>
    <t>-63 50 22</t>
  </si>
  <si>
    <t>EL RINCON DE ESQUIVEL</t>
  </si>
  <si>
    <t>TIMBUES</t>
  </si>
  <si>
    <t xml:space="preserve"> 32°30'9.63"S</t>
  </si>
  <si>
    <t xml:space="preserve"> 60°49'5.29"O</t>
  </si>
  <si>
    <t>JOSE MARIA</t>
  </si>
  <si>
    <t xml:space="preserve"> 35°15'53.12"S</t>
  </si>
  <si>
    <t xml:space="preserve"> 63°28'1.85"O</t>
  </si>
  <si>
    <t>LA ESTELITA</t>
  </si>
  <si>
    <t>-35 00 40</t>
  </si>
  <si>
    <t>-63 43 50</t>
  </si>
  <si>
    <t>LAS TOTORAS</t>
  </si>
  <si>
    <t xml:space="preserve"> 35°13'59.90"S</t>
  </si>
  <si>
    <t xml:space="preserve"> 63°30'13.99"O</t>
  </si>
  <si>
    <t>BERTONE SUR</t>
  </si>
  <si>
    <t>-33 05 32</t>
  </si>
  <si>
    <t>-62 43 22</t>
  </si>
  <si>
    <t>LOS ALGARROBITOS LOTE CASCO</t>
  </si>
  <si>
    <t>LOS ALGARROBITOS LOTE 17</t>
  </si>
  <si>
    <t>LOS ALGARROBITOS LOTE 15</t>
  </si>
  <si>
    <t>LOS ALGARROBITOS LOTE 14</t>
  </si>
  <si>
    <t>LOS ALGARROBITOS LOTE 13</t>
  </si>
  <si>
    <t>GIORDANENGO G</t>
  </si>
  <si>
    <t>BENJAMIN GOULD</t>
  </si>
  <si>
    <t>GIORDANENGO G3</t>
  </si>
  <si>
    <t>GIORDANENGO G5</t>
  </si>
  <si>
    <t>GIORDANENGO G6</t>
  </si>
  <si>
    <t>GIORDANENGO G7</t>
  </si>
  <si>
    <t>GIORDANENGO G LOTE LARGO</t>
  </si>
  <si>
    <t>TEREPINO SA</t>
  </si>
  <si>
    <t>LC 2-3</t>
  </si>
  <si>
    <t>VP24</t>
  </si>
  <si>
    <t>CERROS SERVICIOS AGRICOLAS SA</t>
  </si>
  <si>
    <t xml:space="preserve"> 34°44'0.88"S</t>
  </si>
  <si>
    <t xml:space="preserve"> 64°52'50.45"O</t>
  </si>
  <si>
    <t>LT05_L1TP_229084_20070822_20200830_02_T1</t>
  </si>
  <si>
    <t>AGRO DISTRIBUCIONES RC SA</t>
  </si>
  <si>
    <t>CASANOVA</t>
  </si>
  <si>
    <t xml:space="preserve"> 34°55'50.74"S</t>
  </si>
  <si>
    <t xml:space="preserve"> 64°40'45.27"W</t>
  </si>
  <si>
    <t>TEISA</t>
  </si>
  <si>
    <t>CORONEL BAIGORRIA</t>
  </si>
  <si>
    <t xml:space="preserve"> 32°54'24.73"S</t>
  </si>
  <si>
    <t xml:space="preserve"> 64°18'3.61"W</t>
  </si>
  <si>
    <t>S2A_tile_20230228_20HLJ_0_</t>
  </si>
  <si>
    <t>SAN NICOLAS</t>
  </si>
  <si>
    <t>SOVEN</t>
  </si>
  <si>
    <t xml:space="preserve"> 34°13'30.56"S</t>
  </si>
  <si>
    <t xml:space="preserve"> 65°19'36.90"W</t>
  </si>
  <si>
    <t>LT05_L1TP_230084_20070626_20200830_02_T1_</t>
  </si>
  <si>
    <t>S2B_tile_20230226_20HKH_0_</t>
  </si>
  <si>
    <t>26/06/2007</t>
  </si>
  <si>
    <t>26/02/2023</t>
  </si>
  <si>
    <t xml:space="preserve"> 32°53'59.27"S</t>
  </si>
  <si>
    <t xml:space="preserve"> 64°18'43.44"O</t>
  </si>
  <si>
    <t>S2A_tile_20230126_20JQL_0_B08,B04,B03_M_[-59.90245970171678,-31.257451821733234,-59.76816900652634,-31.15878853246035]</t>
  </si>
  <si>
    <t>GROSSO</t>
  </si>
  <si>
    <t xml:space="preserve"> 34°58'17.18"S</t>
  </si>
  <si>
    <t xml:space="preserve"> 64°41'18.82"</t>
  </si>
  <si>
    <t>LT05_L1TP_229084_20070822_20200830_02_T1_</t>
  </si>
  <si>
    <t>S2A_tile_20230119_20HLG_0</t>
  </si>
  <si>
    <t>CARLOS GROSSO</t>
  </si>
  <si>
    <t xml:space="preserve"> 34°57'38.90"S</t>
  </si>
  <si>
    <t xml:space="preserve"> 64°40'41.97"O</t>
  </si>
  <si>
    <t>GENOVESIO ROBERTO ELDINO</t>
  </si>
  <si>
    <t>CAMPO CAUTIVA</t>
  </si>
  <si>
    <t>ISLA VERDE</t>
  </si>
  <si>
    <t xml:space="preserve"> 33°21'25.10"S</t>
  </si>
  <si>
    <t xml:space="preserve"> 62°30'29.42"O</t>
  </si>
  <si>
    <t>LT05_L1TP_228083_20071002_20200829_02_T1</t>
  </si>
  <si>
    <t>S2B_tile_20230312_20HNJ_0</t>
  </si>
  <si>
    <t>12/03/2023</t>
  </si>
  <si>
    <t>PERGORARO SERGIO GUSTAVO</t>
  </si>
  <si>
    <t>LOS REMOLINOS</t>
  </si>
  <si>
    <t>PEDERNERA</t>
  </si>
  <si>
    <t xml:space="preserve">LA PUNILLA </t>
  </si>
  <si>
    <t xml:space="preserve"> 33° 4'49.17"S</t>
  </si>
  <si>
    <t xml:space="preserve"> 65°18'17.06"O</t>
  </si>
  <si>
    <t>S2B_tile_20230308_20HKJ_0</t>
  </si>
  <si>
    <t>13/08/2007</t>
  </si>
  <si>
    <t>DELFINO ROBERTO</t>
  </si>
  <si>
    <t>OSSANA</t>
  </si>
  <si>
    <t xml:space="preserve"> 33°37'56.80"S</t>
  </si>
  <si>
    <t xml:space="preserve"> 65° 0'16.75"O</t>
  </si>
  <si>
    <t>BROSILO</t>
  </si>
  <si>
    <t>COLONIA ITALIANA</t>
  </si>
  <si>
    <t xml:space="preserve"> 33°21'18.49"S</t>
  </si>
  <si>
    <t xml:space="preserve"> 62°12'30.95"O</t>
  </si>
  <si>
    <t>08/10/2006</t>
  </si>
  <si>
    <t>FORNASO</t>
  </si>
  <si>
    <t xml:space="preserve"> 33°10'10.03"S</t>
  </si>
  <si>
    <t xml:space="preserve"> 62°27'18.86"O</t>
  </si>
  <si>
    <t>PUJOL</t>
  </si>
  <si>
    <t>TEJEDOR</t>
  </si>
  <si>
    <t>S 33° 15' 22,55''</t>
  </si>
  <si>
    <t>O 62° 12' 22,76''</t>
  </si>
  <si>
    <t>PELLEGRINO</t>
  </si>
  <si>
    <t>S 33° 15' 50,11''</t>
  </si>
  <si>
    <t>O 62° 11' 42,59''</t>
  </si>
  <si>
    <t>BELFORTE GABRIELA</t>
  </si>
  <si>
    <t>GABRIEL</t>
  </si>
  <si>
    <t>MONTE MAIZ</t>
  </si>
  <si>
    <t xml:space="preserve"> 33°13'23.16"S</t>
  </si>
  <si>
    <t xml:space="preserve"> 62°32'21.10"O</t>
  </si>
  <si>
    <t>LT05_L1TP_228083_20061015_20161119_01_T1</t>
  </si>
  <si>
    <t>NELLY</t>
  </si>
  <si>
    <t xml:space="preserve"> 33°18'59.11"S</t>
  </si>
  <si>
    <t xml:space="preserve"> 62° 6'21.56"O</t>
  </si>
  <si>
    <t>TRIANGULO</t>
  </si>
  <si>
    <t>LAS 20</t>
  </si>
  <si>
    <t>CHULA</t>
  </si>
  <si>
    <t>AGROPECUARIA BOLLETTA SRL</t>
  </si>
  <si>
    <t>AGRO BOLETA NORTE</t>
  </si>
  <si>
    <t>LEONES</t>
  </si>
  <si>
    <t>BOLLETTA DANIEL ALBERTO</t>
  </si>
  <si>
    <t>BOLLETTA SUR 1</t>
  </si>
  <si>
    <t>BOLLETTA SUR</t>
  </si>
  <si>
    <t>BORETTO RICHARD LUIS</t>
  </si>
  <si>
    <t>DON LUIS 2</t>
  </si>
  <si>
    <t>LA SELVA</t>
  </si>
  <si>
    <t>LA SELVA 2</t>
  </si>
  <si>
    <t>ALDASORO</t>
  </si>
  <si>
    <t>CONCEPCION BERMEJO</t>
  </si>
  <si>
    <t>ITATI</t>
  </si>
  <si>
    <t>LA ANDINA</t>
  </si>
  <si>
    <t>LA ARENOSA</t>
  </si>
  <si>
    <t>LA CRISTINA</t>
  </si>
  <si>
    <t>FORTIN OLAVARRIA</t>
  </si>
  <si>
    <t>LA ELVIRA</t>
  </si>
  <si>
    <t>FRANCISCO RAMIREZ</t>
  </si>
  <si>
    <t xml:space="preserve">FEDERAL </t>
  </si>
  <si>
    <t>PEREYRA</t>
  </si>
  <si>
    <t>EL YATAY</t>
  </si>
  <si>
    <t>00902-001</t>
  </si>
  <si>
    <t>CAMPO ALEGRE S.A.</t>
  </si>
  <si>
    <t>MARIA EUGENIA</t>
  </si>
  <si>
    <t>30º 29' 42.20" S</t>
  </si>
  <si>
    <t>60º 52' 05.06" O</t>
  </si>
  <si>
    <t>LT05_L1TP_227081_20070808_20161113_01_T1</t>
  </si>
  <si>
    <t>00902-002</t>
  </si>
  <si>
    <t>DON KOKO</t>
  </si>
  <si>
    <t>LA CAPITAL</t>
  </si>
  <si>
    <t>NELSON</t>
  </si>
  <si>
    <t>31º 19' 36.51" S</t>
  </si>
  <si>
    <t>60º 46' 19.64" O</t>
  </si>
  <si>
    <t>LT05_L1TP_227082_20070808_20161111_01_T1</t>
  </si>
  <si>
    <t>S2A_tile_20230218_20HMG_0_</t>
  </si>
  <si>
    <t>LT05_L1TP_226085_20070716_20200830_02_T1_</t>
  </si>
  <si>
    <t>S2A_tile_20230205_20HPG_0_</t>
  </si>
  <si>
    <t>S2B_tile_20230213_20HNF_0_</t>
  </si>
  <si>
    <t>LT05_L1TP_225085_20070623_20200830_02_T1_</t>
  </si>
  <si>
    <t>S2B_tile_20230227_21HTV_0_</t>
  </si>
  <si>
    <t>LT05_L1TP_225086_20070623_20200830_02_T1_</t>
  </si>
  <si>
    <t>S2B_tile_20230227_21HUU_0_</t>
  </si>
  <si>
    <t>S2B_tile_20230305_20HMF_0_</t>
  </si>
  <si>
    <t>S2B_tile_20230315_20HMH_0_</t>
  </si>
  <si>
    <t>S2A_tile_20230303_19HGD_0_</t>
  </si>
  <si>
    <t>S2B_tile_20230309_21HTC_0_</t>
  </si>
  <si>
    <t>S2B_tile_20230315_20HLG_0_</t>
  </si>
  <si>
    <t>S2B_tile_20230226_20HKJ_0_</t>
  </si>
  <si>
    <t>LT05_L1TP_226083_20070427_20161115_01_T1_</t>
  </si>
  <si>
    <t>S2A_tile_20230304_21HTD_0_</t>
  </si>
  <si>
    <t>LT05_L1TP_229084_20070822_20161111_01_T1</t>
  </si>
  <si>
    <t>S2B_tile_20230305_20HLF_0_</t>
  </si>
  <si>
    <t>S2B_tile_20230302_20HQF_0_</t>
  </si>
  <si>
    <t>LT05_L1TP_227083_20070520_20161115_01_T1_</t>
  </si>
  <si>
    <t>S2A_tile_20230225_20HPH_0_</t>
  </si>
  <si>
    <t>S2B_tile_20230305_20JNL_0_</t>
  </si>
  <si>
    <t>LT05_L1TP_225083_20070623_20161112_01_T1</t>
  </si>
  <si>
    <t>S2B_tile_20230227_21HUE_0_</t>
  </si>
  <si>
    <t>LT05_L1TP_226085_20070716_20200830_02_T1</t>
  </si>
  <si>
    <t>S2B_tile_20230309_20HQF_0_</t>
  </si>
  <si>
    <t>LT05_L1TP_227084_20070723_20200830_02_T1_</t>
  </si>
  <si>
    <t>S2A_tile_20230310_20HMG_0_</t>
  </si>
  <si>
    <t>S2B_tile_20230302_20HPE_0_</t>
  </si>
  <si>
    <t>LT05_L1TP_228078_20070527_20200830_02_T1</t>
  </si>
  <si>
    <t>S2A_tile_20230310_20JPS_0</t>
  </si>
  <si>
    <t>S2B_tile_20230302_20HPF_0_</t>
  </si>
  <si>
    <t>LT05_L1TP_224087_20070429_20200830_02_</t>
  </si>
  <si>
    <t>S2B_tile_20230306_21HUT_0_</t>
  </si>
  <si>
    <t>LT05_L1TP_227085_20070520_20200830_02_T1</t>
  </si>
  <si>
    <t>S2B_tile_20230220_20HNE_0_</t>
  </si>
  <si>
    <t>LT05_L1TP_225083_20070319_20161116_01_T1</t>
  </si>
  <si>
    <t>S2B_tile_20230227_21HUD_0_</t>
  </si>
  <si>
    <t>19/03/2007</t>
  </si>
  <si>
    <t>LT05_L1TP_228078_20070714_20200830_02_T1_</t>
  </si>
  <si>
    <t>S2B_tile_20230213_20JQS_0_</t>
  </si>
  <si>
    <t>S2A_tile_20230225_20HPG_0_</t>
  </si>
  <si>
    <t>30/06/2007</t>
  </si>
  <si>
    <t>LT05_L1TP_224086_20070429_20200830_02_T1_</t>
  </si>
  <si>
    <t>LT05_L1TP_227085_20070808_20200830_02_T1_</t>
  </si>
  <si>
    <t>S2A_tile_20230317_20HNF_0_</t>
  </si>
  <si>
    <t>LT05_L1TP_224086_20070429_20200830_02_T1</t>
  </si>
  <si>
    <t>S2B_tile_20230306_21HVT_0_</t>
  </si>
  <si>
    <t>29/04/2007</t>
  </si>
  <si>
    <t>LT05_L1TP_229079_20070822_20200830_02_</t>
  </si>
  <si>
    <t>S2A_tile_20230310_20JNR_0_</t>
  </si>
  <si>
    <t>LT05_L1TP_229078_20070721_20200830_02_T1_</t>
  </si>
  <si>
    <t>S2A_tile_20230310_20JNR_</t>
  </si>
  <si>
    <t>LT05_L1TP_226084_20070817_20200830_02_T1_</t>
  </si>
  <si>
    <t>S2B_tile_20230227_20HQH_0_</t>
  </si>
  <si>
    <t>S2B_tile_20230302_20HPH_0_</t>
  </si>
  <si>
    <t>LT05_L1TP_225083_20070623_20200830_02_T1_</t>
  </si>
  <si>
    <t>S2A_tile_20230314_21HUD_0_[</t>
  </si>
  <si>
    <t>S2A_tile_20230314_21HUD_0_</t>
  </si>
  <si>
    <t>LT05_L1TP_228078_20070831_20200830_02_T1_</t>
  </si>
  <si>
    <t>S2B_tile_20230305_20JQR_0</t>
  </si>
  <si>
    <t xml:space="preserve"> 38°29'4.76"S</t>
  </si>
  <si>
    <t xml:space="preserve"> 58°26'25.00"O</t>
  </si>
  <si>
    <t>LT05_L1TP_224087_20070702_20200830_02_T1_</t>
  </si>
  <si>
    <t>S2B_tile_20230306_21HUT_0_[-58.59661102294922,-38.558546949756355,-58.27972412109376,-38.430104418162145]_B08-B04-B03</t>
  </si>
  <si>
    <t>LT05_L1TP_228078_20070730_20200830_02_T1_</t>
  </si>
  <si>
    <t>S2B_tile_20230306_21HVU_0</t>
  </si>
  <si>
    <t>LT05_L1TP_224087_20070429_20200830_02_T1_</t>
  </si>
  <si>
    <t>S2B_tile_20230306_21HUT_0</t>
  </si>
  <si>
    <t>S2A_tile_20230317_20HQF_0</t>
  </si>
  <si>
    <t xml:space="preserve"> 35°40'34.46"S</t>
  </si>
  <si>
    <t xml:space="preserve"> 60°12'58.57"O</t>
  </si>
  <si>
    <t xml:space="preserve"> 33°15'56.87"S</t>
  </si>
  <si>
    <t xml:space="preserve"> 63° 1'43.22"O</t>
  </si>
  <si>
    <t>S2B_tile_20230315_20HMJ_0</t>
  </si>
  <si>
    <t>S2B_tile_20230309_20HQH_0_</t>
  </si>
  <si>
    <t>LT05_L1TP_227085_20070621_20200830_02_T1</t>
  </si>
  <si>
    <t>LT52260832007053CUB00</t>
  </si>
  <si>
    <t>S2B_tile_20230315_20HNH_0_</t>
  </si>
  <si>
    <t>LT05_L1TP_223086_20070524_20200830_02_T1</t>
  </si>
  <si>
    <t>S2B_tile_20230306_21HVU_0_</t>
  </si>
  <si>
    <t>LT05_L1TP_223087_20070609_20200830_02_T1</t>
  </si>
  <si>
    <t>LT05_L1TP_225085_20070623_20200830_02_T1</t>
  </si>
  <si>
    <t>S2B_tile_20230227_20HPE_0_</t>
  </si>
  <si>
    <t>LT05_L1TP_226083_20070716_20200830_02_T1_[</t>
  </si>
  <si>
    <t>LT05_L1TP_226082_20070716_20200830_02_T1_</t>
  </si>
  <si>
    <t>S2B_tile_20230227_21JUF_0_</t>
  </si>
  <si>
    <t>S2A_tile_20230228_20HNH_0_</t>
  </si>
  <si>
    <t>S2B_tile_20230223_20HLG_0_</t>
  </si>
  <si>
    <t>LT05_L1TP_227083_20070808_20200830_02_T1</t>
  </si>
  <si>
    <t>S2B_tile_20230315_20HNJ_0_</t>
  </si>
  <si>
    <t>S2B_tile_20230315_20HNK_0_</t>
  </si>
  <si>
    <t xml:space="preserve"> 33°12'44.70"S</t>
  </si>
  <si>
    <t xml:space="preserve"> 64°56'40.85"O</t>
  </si>
  <si>
    <t xml:space="preserve"> 34°41'29.06"S</t>
  </si>
  <si>
    <t xml:space="preserve"> 61°31'48.07"O</t>
  </si>
  <si>
    <t xml:space="preserve"> 33° 4'4.01"S</t>
  </si>
  <si>
    <t xml:space="preserve"> 64°47'11.44"O</t>
  </si>
  <si>
    <t>S2B_tile_20230305_20HLJ_0_</t>
  </si>
  <si>
    <t xml:space="preserve"> 33° 5'39.20"S</t>
  </si>
  <si>
    <t xml:space="preserve"> 64°51'29.82"O</t>
  </si>
  <si>
    <t xml:space="preserve"> 34°26'42.21"S</t>
  </si>
  <si>
    <t xml:space="preserve"> 62°41'29.91"O</t>
  </si>
  <si>
    <t>LT05_L1TP_228084_20071002_20200829_02_T1_</t>
  </si>
  <si>
    <t xml:space="preserve"> 35°47'20.14"S</t>
  </si>
  <si>
    <t xml:space="preserve"> 62°59'41.79"O</t>
  </si>
  <si>
    <t>LT05_L1TP_228085_20071002_20200829_02_T1_</t>
  </si>
  <si>
    <t xml:space="preserve"> 35°27'3.61"S</t>
  </si>
  <si>
    <t xml:space="preserve"> 62°53'55.28"O</t>
  </si>
  <si>
    <t>S2A_tile_20230218_20HNF_0_</t>
  </si>
  <si>
    <t xml:space="preserve"> 35°23'54.94"S</t>
  </si>
  <si>
    <t xml:space="preserve"> 63° 5'53.31"O</t>
  </si>
  <si>
    <t xml:space="preserve"> 35°24'32.63"S</t>
  </si>
  <si>
    <t xml:space="preserve"> 62°52'24.14"O</t>
  </si>
  <si>
    <t xml:space="preserve"> 33°53'48.76"S</t>
  </si>
  <si>
    <t xml:space="preserve"> 63°33'14.45"O</t>
  </si>
  <si>
    <t>LT05_L1TP_228084_20060727_20200831_02_T1_</t>
  </si>
  <si>
    <t xml:space="preserve"> 34°43'58.15"S</t>
  </si>
  <si>
    <t xml:space="preserve"> 62°45'49.09"O</t>
  </si>
  <si>
    <t xml:space="preserve"> 33°53'7.91"S</t>
  </si>
  <si>
    <t xml:space="preserve"> 61°33'1.27"O</t>
  </si>
  <si>
    <t>LT05_L1TP_227083_20070621_20200830_02_T1</t>
  </si>
  <si>
    <t>S2B_tile_20230312_20HPH_0</t>
  </si>
  <si>
    <t xml:space="preserve"> 33°52'5.65"S</t>
  </si>
  <si>
    <t xml:space="preserve"> 61°32'41.49"O</t>
  </si>
  <si>
    <t>S2B_tile_20230210_20HPH_0</t>
  </si>
  <si>
    <t xml:space="preserve"> 34° 4'41.07"S</t>
  </si>
  <si>
    <t xml:space="preserve"> 62°19'51.85"O</t>
  </si>
  <si>
    <t>LT05_L1TP_228084_20070612_20200830_02_T1</t>
  </si>
  <si>
    <t>S2B_tile_20230312_20HNH_0</t>
  </si>
  <si>
    <t xml:space="preserve"> 34° 2'9.99"S</t>
  </si>
  <si>
    <t xml:space="preserve"> 62° 1'40.36"O</t>
  </si>
  <si>
    <t>LT05_L1TP_227084_20070723_20200830_02_T1</t>
  </si>
  <si>
    <t>S2B_tile_20230302_20HNH_0</t>
  </si>
  <si>
    <t xml:space="preserve"> 34°30'26.09"S</t>
  </si>
  <si>
    <t xml:space="preserve"> 64° 5'18.35"O</t>
  </si>
  <si>
    <t>S2B_tile_20230315_20HLG_0</t>
  </si>
  <si>
    <t xml:space="preserve"> 34°37'42.01"S</t>
  </si>
  <si>
    <t xml:space="preserve"> 63°37'24.19"O</t>
  </si>
  <si>
    <t>S2B_tile_20230213_20HMG_0</t>
  </si>
  <si>
    <t xml:space="preserve"> 34° 2'52.62"S</t>
  </si>
  <si>
    <t xml:space="preserve"> 59°27'50.79"O</t>
  </si>
  <si>
    <t>S2A_tile_20230304_21HTC_0</t>
  </si>
  <si>
    <t xml:space="preserve"> 32°38'1.25"S</t>
  </si>
  <si>
    <t xml:space="preserve"> 59°58'17.70"O</t>
  </si>
  <si>
    <t>S2A_tile_20230307_20HQJ_0</t>
  </si>
  <si>
    <t xml:space="preserve"> 34°54'48.72"S</t>
  </si>
  <si>
    <t xml:space="preserve"> 61°52'47.15"O</t>
  </si>
  <si>
    <t>S2B_tile_20230312_20HNG_0_</t>
  </si>
  <si>
    <t xml:space="preserve"> 32°39'4.47"S</t>
  </si>
  <si>
    <t xml:space="preserve"> 59°58'48.92"O</t>
  </si>
  <si>
    <t>LT05_L1TP_226083_20070716_20200830_02_T1_</t>
  </si>
  <si>
    <t>S2B_tile_20230309_21HTD_0_</t>
  </si>
  <si>
    <t xml:space="preserve"> 32°38'12.33"S</t>
  </si>
  <si>
    <t xml:space="preserve"> 60° 6'44.20"O</t>
  </si>
  <si>
    <t>S2B_tile_20230302_20HQJ_0_</t>
  </si>
  <si>
    <t xml:space="preserve"> 34°57'39.56"S</t>
  </si>
  <si>
    <t xml:space="preserve"> 61°50'13.34"O</t>
  </si>
  <si>
    <t>S2A_tile_20230317_20HPG_0_</t>
  </si>
  <si>
    <t xml:space="preserve"> 34°23'21.99"S</t>
  </si>
  <si>
    <t xml:space="preserve"> 64° 7'24.19"O</t>
  </si>
  <si>
    <t>S2B_tile_20230315_20HLH_0_</t>
  </si>
  <si>
    <t xml:space="preserve"> 27°55'13.44"S</t>
  </si>
  <si>
    <t xml:space="preserve"> 61°54'58.41"O</t>
  </si>
  <si>
    <t>LT05_L1TP_228079_20070714_20200830_02_T1_</t>
  </si>
  <si>
    <t>S2B_tile_20230315_20JPQ_0_</t>
  </si>
  <si>
    <t xml:space="preserve"> 34°22'7.17"S</t>
  </si>
  <si>
    <t xml:space="preserve"> 64° 8'19.33"O</t>
  </si>
  <si>
    <t xml:space="preserve"> 31°40'15.31"S</t>
  </si>
  <si>
    <t xml:space="preserve"> 62°56'24.14"O</t>
  </si>
  <si>
    <t xml:space="preserve"> 34°27'54.75"S</t>
  </si>
  <si>
    <t xml:space="preserve"> 61°24'15.50"O</t>
  </si>
  <si>
    <t>LT05_L1TP_227084_20070808_20200830_02_T1_</t>
  </si>
  <si>
    <t xml:space="preserve"> 33°46'18.72"S</t>
  </si>
  <si>
    <t xml:space="preserve"> 61°50'43.70"O</t>
  </si>
  <si>
    <t xml:space="preserve"> 30°34'31.63"S</t>
  </si>
  <si>
    <t xml:space="preserve"> 63°53'1.41"O</t>
  </si>
  <si>
    <t>LT05_L1TP_229081_20070518_20200830_02_T1_</t>
  </si>
  <si>
    <t>S2A_tile_20230218_20JMM_0_</t>
  </si>
  <si>
    <t xml:space="preserve"> 31°34'14.97"S</t>
  </si>
  <si>
    <t xml:space="preserve"> 62°59'34.42"O</t>
  </si>
  <si>
    <t>S2A_tile_20230228_20JML_0_</t>
  </si>
  <si>
    <t xml:space="preserve"> 31°35'11.67"S</t>
  </si>
  <si>
    <t xml:space="preserve"> 62°58'12.57"O</t>
  </si>
  <si>
    <t xml:space="preserve"> 31°33'15.04"S</t>
  </si>
  <si>
    <t xml:space="preserve"> 63° 2'14.99"O</t>
  </si>
  <si>
    <t xml:space="preserve"> 33°54'17.20"S</t>
  </si>
  <si>
    <t xml:space="preserve"> 59°24'41.70"O</t>
  </si>
  <si>
    <t>S2B_tile_20230227_21HTC_0_</t>
  </si>
  <si>
    <t xml:space="preserve"> 35° 9'35.01"S</t>
  </si>
  <si>
    <t xml:space="preserve"> 62°37'7.58"O</t>
  </si>
  <si>
    <t>S2B_tile_20230223_20HNG_0_</t>
  </si>
  <si>
    <t xml:space="preserve"> 35° 7'56.65"S</t>
  </si>
  <si>
    <t xml:space="preserve"> 62°40'3.09"O</t>
  </si>
  <si>
    <t xml:space="preserve"> 35°27'59.74"S</t>
  </si>
  <si>
    <t xml:space="preserve"> 62°47'59.61"O</t>
  </si>
  <si>
    <t xml:space="preserve"> 34°29'39.98"S</t>
  </si>
  <si>
    <t xml:space="preserve"> 62°21'47.71"O</t>
  </si>
  <si>
    <t>S2A_tile_20230228_20HNG_0_</t>
  </si>
  <si>
    <t xml:space="preserve"> 33°54'18.49"S</t>
  </si>
  <si>
    <t xml:space="preserve"> 61°20'58.99"O</t>
  </si>
  <si>
    <t xml:space="preserve"> 35°48'31.60"S</t>
  </si>
  <si>
    <t xml:space="preserve"> 62°55'7.27"O</t>
  </si>
  <si>
    <t>LT05_L1TP_228085_20070714_20200830_02_T1</t>
  </si>
  <si>
    <t>S2A_tile_20230310_20HMF_0</t>
  </si>
  <si>
    <t xml:space="preserve"> 35°48'12.58"S</t>
  </si>
  <si>
    <t xml:space="preserve"> 62°58'24.30"O</t>
  </si>
  <si>
    <t>S2B_tile_20230305_20HMF_0</t>
  </si>
  <si>
    <t>LT05_L1TP_228085_20071002_20200829_02_T1</t>
  </si>
  <si>
    <t xml:space="preserve"> 37°54'48.34"S</t>
  </si>
  <si>
    <t xml:space="preserve"> 58°56'0.16"O</t>
  </si>
  <si>
    <t>S2B_tile_20230224_21HUU_0</t>
  </si>
  <si>
    <t xml:space="preserve"> 35°27'17.28"S</t>
  </si>
  <si>
    <t xml:space="preserve"> 62°23'8.70"O</t>
  </si>
  <si>
    <t xml:space="preserve"> 31° 9'49.40"S</t>
  </si>
  <si>
    <t xml:space="preserve"> 58°16'0.77"O</t>
  </si>
  <si>
    <t xml:space="preserve"> 35° 0'29.56"S</t>
  </si>
  <si>
    <t xml:space="preserve"> 61°52'3.90"O</t>
  </si>
  <si>
    <t>S2B_tile_20230302_20HNG_0</t>
  </si>
  <si>
    <t xml:space="preserve"> 33°53'0.05"S</t>
  </si>
  <si>
    <t xml:space="preserve"> 63°59'31.76"O</t>
  </si>
  <si>
    <t>S2B_tile_20230315_20HMH_0</t>
  </si>
  <si>
    <t xml:space="preserve"> 34°54'2.78"S</t>
  </si>
  <si>
    <t xml:space="preserve"> 62° 9'15.76"O</t>
  </si>
  <si>
    <t>LT05_L1TP_227084_20070824_20200830_02_T1</t>
  </si>
  <si>
    <t>S2A_tile_20230317_20HNG_0</t>
  </si>
  <si>
    <t xml:space="preserve"> 34°16'32.11"S</t>
  </si>
  <si>
    <t xml:space="preserve"> 59°19'3.66"O</t>
  </si>
  <si>
    <t>S2A_tile_20230212_21HTC_0</t>
  </si>
  <si>
    <t xml:space="preserve"> 33°41'50.53"S</t>
  </si>
  <si>
    <t xml:space="preserve"> 62°58'31.75"O</t>
  </si>
  <si>
    <t>S2A_tile_20230228_20HMH_0</t>
  </si>
  <si>
    <t xml:space="preserve"> 32°59'24.14"S</t>
  </si>
  <si>
    <t xml:space="preserve"> 63°18'41.43"O</t>
  </si>
  <si>
    <t>S2B_tile_20230223_20HMJ_0</t>
  </si>
  <si>
    <t xml:space="preserve"> 34°43'19.54"S</t>
  </si>
  <si>
    <t xml:space="preserve"> 63°21'47.84"O</t>
  </si>
  <si>
    <t xml:space="preserve"> 34°37'13.68"S</t>
  </si>
  <si>
    <t xml:space="preserve"> 63°24'13.66"O</t>
  </si>
  <si>
    <t>S2B_tile_20230223_20HMG_0</t>
  </si>
  <si>
    <t xml:space="preserve"> 34°39'57.73"S</t>
  </si>
  <si>
    <t xml:space="preserve"> 63°23'40.46"O</t>
  </si>
  <si>
    <t>S2A_tile_20220213_20HMG_0</t>
  </si>
  <si>
    <t xml:space="preserve"> 34°39'49.14"S</t>
  </si>
  <si>
    <t xml:space="preserve"> 63°23'7.69"O</t>
  </si>
  <si>
    <t>S2B_tile_20230315_20HMG_0_</t>
  </si>
  <si>
    <t xml:space="preserve"> 34°36'15.91"S</t>
  </si>
  <si>
    <t xml:space="preserve"> 63°36'50.42"O</t>
  </si>
  <si>
    <t xml:space="preserve"> 34°39'19.68"S</t>
  </si>
  <si>
    <t xml:space="preserve"> 63°36'58.13"O</t>
  </si>
  <si>
    <t xml:space="preserve"> 32°52'44.60"S</t>
  </si>
  <si>
    <t xml:space="preserve"> 63°16'17.96"O</t>
  </si>
  <si>
    <t>S2B_tile_20230315_20HMJ_0_</t>
  </si>
  <si>
    <t xml:space="preserve"> 33° 9'53.91"S</t>
  </si>
  <si>
    <t xml:space="preserve"> 64°18'27.25"O</t>
  </si>
  <si>
    <t xml:space="preserve"> 32°55'42.46"S</t>
  </si>
  <si>
    <t xml:space="preserve"> 63°16'39.42"O</t>
  </si>
  <si>
    <t xml:space="preserve"> 32°44'18.77"S</t>
  </si>
  <si>
    <t xml:space="preserve"> 63°11'29.27"O</t>
  </si>
  <si>
    <t xml:space="preserve"> 33°18'54.41"S</t>
  </si>
  <si>
    <t xml:space="preserve"> 64°15'42.11"O</t>
  </si>
  <si>
    <t xml:space="preserve"> 32°50'32.01"S</t>
  </si>
  <si>
    <t xml:space="preserve"> 63°22'24.72"O</t>
  </si>
  <si>
    <t xml:space="preserve"> 32°50'57.98"S</t>
  </si>
  <si>
    <t xml:space="preserve"> 63°22'56.01"O</t>
  </si>
  <si>
    <t xml:space="preserve"> 34°59'39.40"S</t>
  </si>
  <si>
    <t xml:space="preserve"> 64°19'18.42"O</t>
  </si>
  <si>
    <t xml:space="preserve"> 35°34'5.87"S</t>
  </si>
  <si>
    <t xml:space="preserve"> 64°47'27.86"O</t>
  </si>
  <si>
    <t>LT05_L1TP_229085_20070822_20200830_02_T1_</t>
  </si>
  <si>
    <t xml:space="preserve"> 30°41'46.75"S</t>
  </si>
  <si>
    <t xml:space="preserve"> 63°31'49.83"O</t>
  </si>
  <si>
    <t>LT05_L1TP_229081_20070822_20200830_02_T1_</t>
  </si>
  <si>
    <t>S2B_tile_20230315_20JMM_0_</t>
  </si>
  <si>
    <t xml:space="preserve"> 31°13'26.00"S</t>
  </si>
  <si>
    <t xml:space="preserve"> 62°59'48.52"O</t>
  </si>
  <si>
    <t>S2B_tile_20230315_20JML_0_</t>
  </si>
  <si>
    <t xml:space="preserve"> 31°15'11.59"S</t>
  </si>
  <si>
    <t xml:space="preserve"> 63°12'51.99"O</t>
  </si>
  <si>
    <t xml:space="preserve"> 30°43'3.42"S</t>
  </si>
  <si>
    <t xml:space="preserve"> 63°33'49.29"O</t>
  </si>
  <si>
    <t xml:space="preserve"> 34°35'56.12"S</t>
  </si>
  <si>
    <t xml:space="preserve"> 63°25'44.48"O</t>
  </si>
  <si>
    <t xml:space="preserve"> 31°44'37.49"S</t>
  </si>
  <si>
    <t xml:space="preserve"> 62°58'25.22"O</t>
  </si>
  <si>
    <t>S2B_tile_20230315_20HMK_0_</t>
  </si>
  <si>
    <t xml:space="preserve"> 31°35'48.02"S</t>
  </si>
  <si>
    <t xml:space="preserve"> 63° 1'14.52"O</t>
  </si>
  <si>
    <t xml:space="preserve"> 31°19'17.27"S</t>
  </si>
  <si>
    <t xml:space="preserve"> 63° 5'21.08"O</t>
  </si>
  <si>
    <t xml:space="preserve"> 31°13'40.74"S</t>
  </si>
  <si>
    <t xml:space="preserve"> 63°16'26.72"O</t>
  </si>
  <si>
    <t xml:space="preserve"> 37° 5'36.05"S</t>
  </si>
  <si>
    <t xml:space="preserve"> 59°43'5.28"O</t>
  </si>
  <si>
    <t>LT05_L1TP_225086_20070927_20200829_02_T1_</t>
  </si>
  <si>
    <t>S2B_tile_20230227_21HTU_0_</t>
  </si>
  <si>
    <t xml:space="preserve"> 33°59'15.13"S</t>
  </si>
  <si>
    <t xml:space="preserve"> 63°10'10.04"O</t>
  </si>
  <si>
    <t xml:space="preserve"> 33°41'51.10"S</t>
  </si>
  <si>
    <t xml:space="preserve"> 60°51'39.76"O</t>
  </si>
  <si>
    <t>S2A_tile_20230307_20HPH_0_</t>
  </si>
  <si>
    <t xml:space="preserve"> 34°11'8.49"S</t>
  </si>
  <si>
    <t xml:space="preserve"> 62°30'9.97"O</t>
  </si>
  <si>
    <t>S2A_tile_20230317_20HNH_0_</t>
  </si>
  <si>
    <t xml:space="preserve"> 33°11'52.83"S</t>
  </si>
  <si>
    <t xml:space="preserve"> 66° 0'25.75"O</t>
  </si>
  <si>
    <t>LT05_L1TP_230083_20070813_20200830_02_T1_</t>
  </si>
  <si>
    <t>S2B_tile_20230318_20HKJ_0_</t>
  </si>
  <si>
    <t xml:space="preserve"> 32°50'13.36"S</t>
  </si>
  <si>
    <t xml:space="preserve"> 62° 4'22.92"O</t>
  </si>
  <si>
    <t xml:space="preserve"> 33°27'6.45"S</t>
  </si>
  <si>
    <t xml:space="preserve"> 64°33'37.18"O</t>
  </si>
  <si>
    <t>S2A_tile_20230310_20HLJ_0_</t>
  </si>
  <si>
    <t xml:space="preserve"> 34°12'26.32"S</t>
  </si>
  <si>
    <t xml:space="preserve"> 62°27'27.35"O</t>
  </si>
  <si>
    <t>LT05_L1TP_229083_20070721_20161112_01_T1_</t>
  </si>
  <si>
    <t>S2B_tile_20230308_20HKH_0_</t>
  </si>
  <si>
    <t>LT05_L1TP_226083_20070427_20161115_01_T1</t>
  </si>
  <si>
    <t>LT05_L1TP_227084_20070723_20161112_01_T1</t>
  </si>
  <si>
    <t>S2A_tile_20230317_20HPH_0_</t>
  </si>
  <si>
    <t xml:space="preserve"> 33°14'2.93"S</t>
  </si>
  <si>
    <t xml:space="preserve"> 62°13'42.13"O</t>
  </si>
  <si>
    <t xml:space="preserve"> 31°12'37.18"S</t>
  </si>
  <si>
    <t xml:space="preserve"> 63° 4'33.90"O</t>
  </si>
  <si>
    <t>CONTORNO PENDIENTE</t>
  </si>
  <si>
    <t xml:space="preserve"> 31°13'25.03"S</t>
  </si>
  <si>
    <t xml:space="preserve"> 63° 0'26.85"O</t>
  </si>
  <si>
    <t xml:space="preserve"> 34°32'10.34"S</t>
  </si>
  <si>
    <t xml:space="preserve"> 62°52'29.02"O</t>
  </si>
  <si>
    <t>S2A_tile_20230317_20HNG_0_</t>
  </si>
  <si>
    <t xml:space="preserve"> 34°32'9.69"S</t>
  </si>
  <si>
    <t xml:space="preserve"> 62°52'28.68"O</t>
  </si>
  <si>
    <t xml:space="preserve"> 34°24'30.69"S</t>
  </si>
  <si>
    <t xml:space="preserve"> 64° 6'56.80"O</t>
  </si>
  <si>
    <t>S2B_tile_20230305_20HLG_0</t>
  </si>
  <si>
    <t xml:space="preserve"> 33°52'22.28"S</t>
  </si>
  <si>
    <t xml:space="preserve"> 59°39'3.14"O</t>
  </si>
  <si>
    <t>S2B_tile_20230309_21HTC_0</t>
  </si>
  <si>
    <t xml:space="preserve"> 34°10'40.63"S</t>
  </si>
  <si>
    <t xml:space="preserve"> 59°55'36.41"O</t>
  </si>
  <si>
    <t>LT05_L1TP_226084_20070529_20200830_02_T1</t>
  </si>
  <si>
    <t xml:space="preserve"> 35° 1'23.35"S</t>
  </si>
  <si>
    <t xml:space="preserve"> 61°14'10.40"O</t>
  </si>
  <si>
    <t>S2B_tile_20230312_20HPG_0</t>
  </si>
  <si>
    <t xml:space="preserve"> 34°15'50.73"S</t>
  </si>
  <si>
    <t xml:space="preserve"> 61°42'56.76"O</t>
  </si>
  <si>
    <t>LT05_L1TP_227084_20070418_20200830_02_T1</t>
  </si>
  <si>
    <t xml:space="preserve"> 35°19'23.70"S</t>
  </si>
  <si>
    <t xml:space="preserve"> 61°30'13.00"O</t>
  </si>
  <si>
    <t>S2B_tile_20230302_20HPF_0</t>
  </si>
  <si>
    <t xml:space="preserve"> 34°19'15.77"S</t>
  </si>
  <si>
    <t xml:space="preserve"> 61°43'32.86"O</t>
  </si>
  <si>
    <t xml:space="preserve"> 34°19'29.86"S</t>
  </si>
  <si>
    <t xml:space="preserve"> 61°43'26.69"O</t>
  </si>
  <si>
    <t>S2A_tile_20230317_20HPH_0</t>
  </si>
  <si>
    <t xml:space="preserve"> 28°17'37.44"S</t>
  </si>
  <si>
    <t xml:space="preserve"> 61°35'21.13"O</t>
  </si>
  <si>
    <t>LT05_L1TP_228080_20070831_20200830_02_T1</t>
  </si>
  <si>
    <t>S2B_tile_20230305_20JPP_0</t>
  </si>
  <si>
    <t xml:space="preserve"> 34°56'58.11"S</t>
  </si>
  <si>
    <t xml:space="preserve"> 61°55'59.47"O</t>
  </si>
  <si>
    <t xml:space="preserve"> 34° 1'16.92"S</t>
  </si>
  <si>
    <t xml:space="preserve"> 59°54'4.44"O</t>
  </si>
  <si>
    <t>S2B_tile_20230309_20HQH_0</t>
  </si>
  <si>
    <t xml:space="preserve"> 33°53'23.35"S</t>
  </si>
  <si>
    <t xml:space="preserve"> 59°41'58.88"O</t>
  </si>
  <si>
    <t>S2A_tile_20230317_21HTC_0</t>
  </si>
  <si>
    <t xml:space="preserve"> 32°31'4.47"S</t>
  </si>
  <si>
    <t xml:space="preserve"> 60° 5'30.62"O</t>
  </si>
  <si>
    <t>LT05_L1TP_226083_20070427_20200830_02_T1</t>
  </si>
  <si>
    <t>S2B_tile_20230302_21HTE_0</t>
  </si>
  <si>
    <t xml:space="preserve"> 35° 3'27.00"S</t>
  </si>
  <si>
    <t xml:space="preserve"> 61°31'10.38"O</t>
  </si>
  <si>
    <t>S2A_tile_20230317_20HPG_0</t>
  </si>
  <si>
    <t xml:space="preserve"> 33°55'3.90"S</t>
  </si>
  <si>
    <t xml:space="preserve"> 59°51'16.32"O</t>
  </si>
  <si>
    <t xml:space="preserve"> 35°22'16.82"S</t>
  </si>
  <si>
    <t xml:space="preserve"> 62°14'14.40"O</t>
  </si>
  <si>
    <t>S2A_tile_20230317_20HNF_0</t>
  </si>
  <si>
    <t xml:space="preserve"> 33°42'13.24"S</t>
  </si>
  <si>
    <t xml:space="preserve"> 64° 6'8.59"O</t>
  </si>
  <si>
    <t>S2B_tile_20230315_20HLH_0</t>
  </si>
  <si>
    <t xml:space="preserve"> 34°50'4.17"S</t>
  </si>
  <si>
    <t xml:space="preserve"> 62°50'59.90"O</t>
  </si>
  <si>
    <t xml:space="preserve"> 33°10'43.73"S</t>
  </si>
  <si>
    <t xml:space="preserve"> 64°42'2.49"O</t>
  </si>
  <si>
    <t>S2B_tile_20230318_20HLJ_0</t>
  </si>
  <si>
    <t xml:space="preserve"> 33°11'13.75"S</t>
  </si>
  <si>
    <t xml:space="preserve"> 64°42'11.99"O</t>
  </si>
  <si>
    <t xml:space="preserve"> 33° 8'25.92"S</t>
  </si>
  <si>
    <t xml:space="preserve"> 64°44'8.21"O</t>
  </si>
  <si>
    <t xml:space="preserve"> 34°17'38.14"S</t>
  </si>
  <si>
    <t xml:space="preserve"> 59°33'12.08"O</t>
  </si>
  <si>
    <t xml:space="preserve"> 34°18'5.69"S</t>
  </si>
  <si>
    <t xml:space="preserve"> 59°31'14.11"O</t>
  </si>
  <si>
    <t xml:space="preserve"> 34°23'57.99"S</t>
  </si>
  <si>
    <t xml:space="preserve"> 59°38'45.89"O</t>
  </si>
  <si>
    <t>S2B_tile_20230309_21HTB_0</t>
  </si>
  <si>
    <t xml:space="preserve"> 34°23'28.28"S</t>
  </si>
  <si>
    <t xml:space="preserve"> 59°32'26.59"O</t>
  </si>
  <si>
    <t xml:space="preserve"> 31°29'58.78"S</t>
  </si>
  <si>
    <t xml:space="preserve"> 62°58'36.95"O</t>
  </si>
  <si>
    <t>LT05_L1TP_228082_20070831_20200830_02_T1</t>
  </si>
  <si>
    <t>S2B_tile_20230315_20JML_0</t>
  </si>
  <si>
    <t xml:space="preserve"> 31°34'38.73"S</t>
  </si>
  <si>
    <t xml:space="preserve"> 63° 8'20.44"O</t>
  </si>
  <si>
    <t xml:space="preserve"> 32°35'58.91"S</t>
  </si>
  <si>
    <t xml:space="preserve"> 63°55'19.43"O</t>
  </si>
  <si>
    <t xml:space="preserve"> 34°22'32.36"S</t>
  </si>
  <si>
    <t xml:space="preserve"> 63°22'14.17"O</t>
  </si>
  <si>
    <t xml:space="preserve"> 34°23'9.48"S</t>
  </si>
  <si>
    <t xml:space="preserve"> 63°22'23.25"O</t>
  </si>
  <si>
    <t xml:space="preserve"> 34°13'13.02"S</t>
  </si>
  <si>
    <t xml:space="preserve"> 59° 2'13.06"O</t>
  </si>
  <si>
    <t>S2B_tile_20230309_21HUC_0</t>
  </si>
  <si>
    <t xml:space="preserve"> 35°39'22.93"S</t>
  </si>
  <si>
    <t xml:space="preserve"> 63°16'19.35"O</t>
  </si>
  <si>
    <t xml:space="preserve"> 34°20'14.05"S</t>
  </si>
  <si>
    <t xml:space="preserve"> 60°18'29.62"O</t>
  </si>
  <si>
    <t>S2A_tile_20230317_20HQG_0</t>
  </si>
  <si>
    <t xml:space="preserve"> 26°29'30.87"S</t>
  </si>
  <si>
    <t xml:space="preserve"> 61°12'42.61"O</t>
  </si>
  <si>
    <t>LT05_L1TP_228078_20060217_20201008_02_T1</t>
  </si>
  <si>
    <t>S2A_tile_20230310_20JPR_0</t>
  </si>
  <si>
    <t xml:space="preserve"> 34°49'35.90"S</t>
  </si>
  <si>
    <t xml:space="preserve"> 61°38'26.80"O</t>
  </si>
  <si>
    <t xml:space="preserve"> 38°25'0.12"S</t>
  </si>
  <si>
    <t xml:space="preserve"> 58°19'33.69"O</t>
  </si>
  <si>
    <t>LT05_L1TP_224087_20070429_20200830_02_T1</t>
  </si>
  <si>
    <t xml:space="preserve"> 34°19'53.59"S</t>
  </si>
  <si>
    <t xml:space="preserve"> 60°19'56.51"O</t>
  </si>
  <si>
    <t>S2A_tile_20230317_20HQH_0</t>
  </si>
  <si>
    <t xml:space="preserve"> 34°19'16.05"S</t>
  </si>
  <si>
    <t xml:space="preserve"> 60°19'42.25"O</t>
  </si>
  <si>
    <t xml:space="preserve"> 36°32'17.89"S</t>
  </si>
  <si>
    <t xml:space="preserve"> 62°24'29.12"O</t>
  </si>
  <si>
    <t>S2B_tile_20230302_20HNE_0</t>
  </si>
  <si>
    <t xml:space="preserve"> 32°53'5.37"S</t>
  </si>
  <si>
    <t xml:space="preserve"> 62°56'17.67"O</t>
  </si>
  <si>
    <t>LC08_L1TP_228083_20230304_20230316_02_T1_</t>
  </si>
  <si>
    <t xml:space="preserve"> 36°32'54.04"S</t>
  </si>
  <si>
    <t xml:space="preserve"> 62°26'59.03"O</t>
  </si>
  <si>
    <t xml:space="preserve"> 33°16'46.98"S</t>
  </si>
  <si>
    <t xml:space="preserve"> 63°12'3.94"O</t>
  </si>
  <si>
    <t xml:space="preserve"> 38°28'53.59"S</t>
  </si>
  <si>
    <t xml:space="preserve"> 58°49'22.36"O</t>
  </si>
  <si>
    <t>LT05_L1TP_225087_20070927_20200829_02_T1</t>
  </si>
  <si>
    <t xml:space="preserve"> 34°53'46.39"S</t>
  </si>
  <si>
    <t xml:space="preserve"> 62° 6'12.53"O</t>
  </si>
  <si>
    <t>S2A_tile_20230205_20HNG_0</t>
  </si>
  <si>
    <t xml:space="preserve"> 34°19'12.84"S</t>
  </si>
  <si>
    <t xml:space="preserve"> 60°22'32.91"O</t>
  </si>
  <si>
    <t xml:space="preserve"> 34°24'42.69"S</t>
  </si>
  <si>
    <t xml:space="preserve"> 61°52'50.19"O</t>
  </si>
  <si>
    <t xml:space="preserve"> 38°23'58.71"S</t>
  </si>
  <si>
    <t xml:space="preserve"> 58°38'55.73"O</t>
  </si>
  <si>
    <t>LT05_L1TP_224087_20070702_20200830_02_T1</t>
  </si>
  <si>
    <t>S2A_tile_20230311_21HUT_0</t>
  </si>
  <si>
    <t xml:space="preserve"> 32°39'10.67"S</t>
  </si>
  <si>
    <t xml:space="preserve"> 63°36'6.71"O</t>
  </si>
  <si>
    <t xml:space="preserve"> 32°55'54.63"S</t>
  </si>
  <si>
    <t xml:space="preserve"> 64°12'9.20"O</t>
  </si>
  <si>
    <t>S2B_tile_20230305_20HLJ_0</t>
  </si>
  <si>
    <t xml:space="preserve"> 33° 4'36.17"S</t>
  </si>
  <si>
    <t xml:space="preserve"> 64°28'0.82"O</t>
  </si>
  <si>
    <t>LT05_L1TP_229083_20070518_20200830_02_T1</t>
  </si>
  <si>
    <t xml:space="preserve"> 34° 7'34.35"S</t>
  </si>
  <si>
    <t xml:space="preserve"> 64°26'27.46"O</t>
  </si>
  <si>
    <t>LT05_L1TP_229084_20070518_20200830_02_T1</t>
  </si>
  <si>
    <t xml:space="preserve"> 34° 8'51.43"S</t>
  </si>
  <si>
    <t xml:space="preserve"> 64°28'28.40"O</t>
  </si>
  <si>
    <t>LT05_L1TP_229084_20070705_20200830_02_T1</t>
  </si>
  <si>
    <t xml:space="preserve"> 33°57'17.56"S</t>
  </si>
  <si>
    <t xml:space="preserve"> 64°32'11.04"O</t>
  </si>
  <si>
    <t>LT05_L1TP_229084_20070923_20200830_02_T1</t>
  </si>
  <si>
    <t>S2A_tile_20230218_20HLH_0</t>
  </si>
  <si>
    <t xml:space="preserve"> 33°47'10.23"S</t>
  </si>
  <si>
    <t xml:space="preserve"> 64°17'6.93"O</t>
  </si>
  <si>
    <t>S2A_tile_20230228_20HLH_0</t>
  </si>
  <si>
    <t xml:space="preserve"> 33°45'18.11"S</t>
  </si>
  <si>
    <t xml:space="preserve"> 64°18'23.24"O</t>
  </si>
  <si>
    <t xml:space="preserve"> 33°43'13.82"S</t>
  </si>
  <si>
    <t xml:space="preserve"> 64°17'35.48"O</t>
  </si>
  <si>
    <t xml:space="preserve"> 33°33'10.15"S</t>
  </si>
  <si>
    <t xml:space="preserve"> 64° 5'16.10"O</t>
  </si>
  <si>
    <t xml:space="preserve"> 33°42'7.77"S</t>
  </si>
  <si>
    <t xml:space="preserve"> 63°34'3.51"O</t>
  </si>
  <si>
    <t>LT05_L1TP_228083_20070612_20200830_02_T1</t>
  </si>
  <si>
    <t>S2B_tile_20230223_20HMH_0</t>
  </si>
  <si>
    <t xml:space="preserve"> 33°56'17.65"S</t>
  </si>
  <si>
    <t xml:space="preserve"> 64° 4'12.03"O</t>
  </si>
  <si>
    <t>S2A_tile_20230218_20HLH_0_</t>
  </si>
  <si>
    <t xml:space="preserve"> 33°57'14.50"S</t>
  </si>
  <si>
    <t xml:space="preserve"> 64° 2'58.58"O</t>
  </si>
  <si>
    <t xml:space="preserve"> 34°49'11.55"S</t>
  </si>
  <si>
    <t xml:space="preserve"> 62°53'54.28"O</t>
  </si>
  <si>
    <t>LT05_L1TP_228084_20070815_20200830_02_T1_</t>
  </si>
  <si>
    <t>S2B_tile_20230315_20HNG_0_</t>
  </si>
  <si>
    <t xml:space="preserve"> 35°14'58.48"S</t>
  </si>
  <si>
    <t xml:space="preserve"> 62°54'28.64"O</t>
  </si>
  <si>
    <t xml:space="preserve"> 34°48'13.78"S</t>
  </si>
  <si>
    <t xml:space="preserve"> 63° 6'59.51"O</t>
  </si>
  <si>
    <t xml:space="preserve"> 34° 4'23.77"S</t>
  </si>
  <si>
    <t xml:space="preserve"> 59°27'45.53"O</t>
  </si>
  <si>
    <t>S2A_tile_20230212_21HTC_0_</t>
  </si>
  <si>
    <t xml:space="preserve"> 35° 2'14.99"S</t>
  </si>
  <si>
    <t xml:space="preserve"> 61°38'29.62"O</t>
  </si>
  <si>
    <t xml:space="preserve"> 32°25'23.32"S</t>
  </si>
  <si>
    <t xml:space="preserve"> 59°59'43.75"O</t>
  </si>
  <si>
    <t>S2B_tile_20230302_21HTE_0_</t>
  </si>
  <si>
    <t xml:space="preserve"> 35° 5'58.21"S</t>
  </si>
  <si>
    <t xml:space="preserve"> 62°50'50.80"O</t>
  </si>
  <si>
    <t xml:space="preserve"> 35° 5'25.23"S</t>
  </si>
  <si>
    <t xml:space="preserve"> 62°49'8.00"O</t>
  </si>
  <si>
    <t xml:space="preserve"> 34°10'24.44"S</t>
  </si>
  <si>
    <t xml:space="preserve"> 63°24'20.00"O</t>
  </si>
  <si>
    <t xml:space="preserve"> 33°59'18.19"S</t>
  </si>
  <si>
    <t xml:space="preserve"> 61°52'51.69"O</t>
  </si>
  <si>
    <t>LT05_L1TP_227084_20070909_20200830_02_T1_</t>
  </si>
  <si>
    <t xml:space="preserve"> 34° 4'37.22"S</t>
  </si>
  <si>
    <t xml:space="preserve"> 62° 1'19.93"O</t>
  </si>
  <si>
    <t xml:space="preserve"> 34° 3'9.34"S</t>
  </si>
  <si>
    <t xml:space="preserve"> 61°59'18.50"O</t>
  </si>
  <si>
    <t xml:space="preserve"> 34° 9'25.11"S</t>
  </si>
  <si>
    <t xml:space="preserve"> 62°18'50.81"O</t>
  </si>
  <si>
    <t>S2B_tile_20230312_20HNH_0_</t>
  </si>
  <si>
    <t xml:space="preserve"> 33°18'29.59"S</t>
  </si>
  <si>
    <t xml:space="preserve"> 64°17'3.54"O</t>
  </si>
  <si>
    <t xml:space="preserve"> 33°27'7.21"S</t>
  </si>
  <si>
    <t xml:space="preserve"> 64°13'55.95"O</t>
  </si>
  <si>
    <t xml:space="preserve"> 32°36'37.92"S</t>
  </si>
  <si>
    <t xml:space="preserve"> 63°15'48.97"O</t>
  </si>
  <si>
    <t xml:space="preserve"> 33°24'28.11"S</t>
  </si>
  <si>
    <t xml:space="preserve"> 64°14'3.59"O</t>
  </si>
  <si>
    <t xml:space="preserve"> 33°23'19.90"S</t>
  </si>
  <si>
    <t xml:space="preserve"> 64°11'47.16"O</t>
  </si>
  <si>
    <t xml:space="preserve"> 33°23'19.78"S</t>
  </si>
  <si>
    <t xml:space="preserve"> 64°12'39.95"O</t>
  </si>
  <si>
    <t xml:space="preserve"> 33°16'2.05"S</t>
  </si>
  <si>
    <t xml:space="preserve"> 64° 6'49.02"O</t>
  </si>
  <si>
    <t>LT05_L1TP_229083_20070907_20200830_02_T1_</t>
  </si>
  <si>
    <t xml:space="preserve"> 31°40'48.78"S</t>
  </si>
  <si>
    <t xml:space="preserve"> 63° 1'26.05"O</t>
  </si>
  <si>
    <t xml:space="preserve"> 26°26'27.63"S</t>
  </si>
  <si>
    <t xml:space="preserve"> 62° 0'34.58"O</t>
  </si>
  <si>
    <t>LT05_L1TP_229078_20070822_20200830_02_T1_</t>
  </si>
  <si>
    <t xml:space="preserve"> 34°24'21.13"S</t>
  </si>
  <si>
    <t xml:space="preserve"> 63°18'43.68"O</t>
  </si>
  <si>
    <t xml:space="preserve"> 34° 0'37.91"S</t>
  </si>
  <si>
    <t xml:space="preserve"> 61°13'7.45"O</t>
  </si>
  <si>
    <t>LT05_L1TP_226084_20070427_20200830_02_T1_</t>
  </si>
  <si>
    <t xml:space="preserve"> 32°57'10.58"S</t>
  </si>
  <si>
    <t xml:space="preserve"> 58°51'5.13"O</t>
  </si>
  <si>
    <t>LT05_L1TP_225083_20070404_20200830_02_T1_</t>
  </si>
  <si>
    <t xml:space="preserve"> 35°18'32.37"S</t>
  </si>
  <si>
    <t xml:space="preserve"> 64°43'48.72"O</t>
  </si>
  <si>
    <t>S2A_tile_20230228_20HLF_0_</t>
  </si>
  <si>
    <t xml:space="preserve"> 33°17'43.67"S</t>
  </si>
  <si>
    <t xml:space="preserve"> 64°33'11.68"O</t>
  </si>
  <si>
    <t>LT05_L1TP_229084_20070923_20161112_01_T1</t>
  </si>
  <si>
    <t>S2A_tile_20230205_20HPJ_0_</t>
  </si>
  <si>
    <t>S2A_tile_20230208_20JMM_0_</t>
  </si>
  <si>
    <t>S2A_tile_20230228_20HMK_0_</t>
  </si>
  <si>
    <t>LT05_L1TP_228083_20070815_20200830_02_T1</t>
  </si>
  <si>
    <t>LT05_L1TP_229081_20070806_20200830_02_T1_</t>
  </si>
  <si>
    <t>LT05_L1TP_225083_20070623_20200830_02_T1</t>
  </si>
  <si>
    <t>S2B_tile_20230305_20HME_0_</t>
  </si>
  <si>
    <t>LT05_L1TP_229079_20070822_20161111_01_T1</t>
  </si>
  <si>
    <t>S2B_tile_20230302_20HNF_0</t>
  </si>
  <si>
    <t xml:space="preserve"> 35° 4'25.20"S</t>
  </si>
  <si>
    <t xml:space="preserve"> 61°40'46.65"O</t>
  </si>
  <si>
    <t xml:space="preserve"> 35°20'18.11"S</t>
  </si>
  <si>
    <t xml:space="preserve"> 63° 6'19.60"O</t>
  </si>
  <si>
    <t xml:space="preserve"> 33°17'40.96"S</t>
  </si>
  <si>
    <t xml:space="preserve"> 64°29'42.50"O</t>
  </si>
  <si>
    <t xml:space="preserve"> 31°21'9.04"S</t>
  </si>
  <si>
    <t xml:space="preserve"> 61°46'56.18"O</t>
  </si>
  <si>
    <t xml:space="preserve"> 33°24'38.40"S</t>
  </si>
  <si>
    <t xml:space="preserve"> 64° 0'38.13"O</t>
  </si>
  <si>
    <t>S2B_tile_20230305_20HMJ_0_</t>
  </si>
  <si>
    <t xml:space="preserve"> 33°59'56.48"S</t>
  </si>
  <si>
    <t xml:space="preserve"> 62°19'6.04"O</t>
  </si>
  <si>
    <t>LT05_L1TP_228084_20070409_20200830_02_T1_</t>
  </si>
  <si>
    <t xml:space="preserve"> 34°56'15.52"S</t>
  </si>
  <si>
    <t xml:space="preserve"> 61°53'14.92"O</t>
  </si>
  <si>
    <t xml:space="preserve"> 31°44'8.97"S</t>
  </si>
  <si>
    <t xml:space="preserve"> 62°57'33.53"O</t>
  </si>
  <si>
    <t>CONCORDIA</t>
  </si>
  <si>
    <t>S2B_tile_20230131_20HNF_0</t>
  </si>
  <si>
    <t>LT05_L1TP_225082_20070420_20200830_02_T1</t>
  </si>
  <si>
    <t>S2A_tile_20230304_21JUF_0</t>
  </si>
  <si>
    <t xml:space="preserve"> 33°47'21.61"S</t>
  </si>
  <si>
    <t xml:space="preserve"> 64° 3'35.96"O</t>
  </si>
  <si>
    <t>S2B_tile_20230305_20HLH_0</t>
  </si>
  <si>
    <t xml:space="preserve"> 34°13'20.79"S</t>
  </si>
  <si>
    <t xml:space="preserve"> 60°27'55.73"O</t>
  </si>
  <si>
    <t xml:space="preserve"> 38°27'23.03"S</t>
  </si>
  <si>
    <t xml:space="preserve"> 58°40'39.09"O</t>
  </si>
  <si>
    <t xml:space="preserve"> 37°51'22.69"S</t>
  </si>
  <si>
    <t xml:space="preserve"> 57°46'21.49"O</t>
  </si>
  <si>
    <t>LT05_L1TP_223086_20070524_20200830_02_T1_</t>
  </si>
  <si>
    <t xml:space="preserve"> 34°54'2.11"S</t>
  </si>
  <si>
    <t xml:space="preserve"> 63°57'23.10"O</t>
  </si>
  <si>
    <t xml:space="preserve"> 34°13'21.17"S</t>
  </si>
  <si>
    <t xml:space="preserve"> 60°23'20.23"O</t>
  </si>
  <si>
    <t>S2B_tile_20230302_20HQH_0_</t>
  </si>
  <si>
    <t xml:space="preserve"> 26°16'24.58"S</t>
  </si>
  <si>
    <t xml:space="preserve"> 61°33'27.13"O</t>
  </si>
  <si>
    <t xml:space="preserve"> 32°53'27.53"S</t>
  </si>
  <si>
    <t xml:space="preserve"> 63° 1'36.34"O</t>
  </si>
  <si>
    <t>LT05_L1TP_228083_20070831_20200830_02_T1</t>
  </si>
  <si>
    <t xml:space="preserve"> 34°35'58.23"S</t>
  </si>
  <si>
    <t xml:space="preserve"> 61°47'0.02"O</t>
  </si>
  <si>
    <t>LE07_L1TP_227084_20070901_20200913_02_T1</t>
  </si>
  <si>
    <t xml:space="preserve"> 34°54'26.08"S</t>
  </si>
  <si>
    <t xml:space="preserve"> 61°55'30.62"O</t>
  </si>
  <si>
    <t xml:space="preserve"> 34°36'2.58"S</t>
  </si>
  <si>
    <t xml:space="preserve"> 62°56'35.77"O</t>
  </si>
  <si>
    <t>S2B_tile_20230305_20HMG_0_</t>
  </si>
  <si>
    <t xml:space="preserve"> 33°19'44.57"S</t>
  </si>
  <si>
    <t xml:space="preserve"> 61°31'34.40"O</t>
  </si>
  <si>
    <t xml:space="preserve"> 32°32'18.15"S</t>
  </si>
  <si>
    <t xml:space="preserve"> 63°46'10.77"O</t>
  </si>
  <si>
    <t>S2A_tile_20230310_20HMK_0_</t>
  </si>
  <si>
    <t xml:space="preserve"> 30°24'52.79"S</t>
  </si>
  <si>
    <t xml:space="preserve"> 63°47'16.35"O</t>
  </si>
  <si>
    <t xml:space="preserve"> 34°23'34.17"S</t>
  </si>
  <si>
    <t xml:space="preserve"> 63°22'19.96"O</t>
  </si>
  <si>
    <t xml:space="preserve"> 34°23'50.44"S</t>
  </si>
  <si>
    <t xml:space="preserve"> 63°23'13.83"O</t>
  </si>
  <si>
    <t xml:space="preserve"> 33°15'48.72"S</t>
  </si>
  <si>
    <t xml:space="preserve"> 64° 4'3.55"O</t>
  </si>
  <si>
    <t xml:space="preserve"> 32°54'19.19"S</t>
  </si>
  <si>
    <t xml:space="preserve"> 63°16'42.89"O</t>
  </si>
  <si>
    <t xml:space="preserve"> 33°26'38.62"S</t>
  </si>
  <si>
    <t xml:space="preserve"> 64°12'39.77"O</t>
  </si>
  <si>
    <t xml:space="preserve"> 35°52'5.26"S</t>
  </si>
  <si>
    <t xml:space="preserve"> 63°54'45.82"O</t>
  </si>
  <si>
    <t xml:space="preserve"> 35°51'49.97"S</t>
  </si>
  <si>
    <t xml:space="preserve"> 63°50'45.92"O</t>
  </si>
  <si>
    <t xml:space="preserve"> 32°47'59.77"S</t>
  </si>
  <si>
    <t xml:space="preserve"> 62°45'19.06"O</t>
  </si>
  <si>
    <t>S2B_tile_20230315_20HNJ_0</t>
  </si>
  <si>
    <t xml:space="preserve"> 32°47'9.19"S</t>
  </si>
  <si>
    <t xml:space="preserve"> 62°44'45.11"O</t>
  </si>
  <si>
    <t xml:space="preserve"> 32°47'25.04"S</t>
  </si>
  <si>
    <t xml:space="preserve"> 62°43'51.18"O</t>
  </si>
  <si>
    <t xml:space="preserve"> 32°47'38.43"S</t>
  </si>
  <si>
    <t xml:space="preserve"> 62°44'21.32"O</t>
  </si>
  <si>
    <t xml:space="preserve"> 32°47'41.87"S</t>
  </si>
  <si>
    <t xml:space="preserve"> 62°43'44.96"O</t>
  </si>
  <si>
    <t xml:space="preserve"> 33°31'19.31"S</t>
  </si>
  <si>
    <t xml:space="preserve"> 62°45'17.62"O</t>
  </si>
  <si>
    <t xml:space="preserve"> 33°31'3.89"S</t>
  </si>
  <si>
    <t xml:space="preserve"> 62°44'2.92"O</t>
  </si>
  <si>
    <t xml:space="preserve"> 33°31'58.41"S</t>
  </si>
  <si>
    <t xml:space="preserve"> 62°42'11.81"O</t>
  </si>
  <si>
    <t xml:space="preserve"> 33°30'37.63"S</t>
  </si>
  <si>
    <t xml:space="preserve"> 62°42'19.86"O</t>
  </si>
  <si>
    <t xml:space="preserve"> 33°30'46.18"S</t>
  </si>
  <si>
    <t xml:space="preserve"> 62°41'5.74"O</t>
  </si>
  <si>
    <t xml:space="preserve"> 33°31'31.17"S</t>
  </si>
  <si>
    <t xml:space="preserve"> 62°43'15.76"O</t>
  </si>
  <si>
    <t xml:space="preserve"> 32°32'18.83"S</t>
  </si>
  <si>
    <t xml:space="preserve"> 63°57'45.57"O</t>
  </si>
  <si>
    <t>LT05_L1TP_229082_20070907_20200830_02_T1_</t>
  </si>
  <si>
    <t xml:space="preserve"> 32°31'57.23"S</t>
  </si>
  <si>
    <t xml:space="preserve"> 63°58'34.93"O</t>
  </si>
  <si>
    <t xml:space="preserve"> 34°43'52.40"S</t>
  </si>
  <si>
    <t xml:space="preserve"> 64°52'47.56"O</t>
  </si>
  <si>
    <t xml:space="preserve"> 33°27'11.38"S</t>
  </si>
  <si>
    <t xml:space="preserve"> 64°49'22.84"O</t>
  </si>
  <si>
    <t xml:space="preserve"> 33°29'30.89"S</t>
  </si>
  <si>
    <t xml:space="preserve"> 64°49'32.55"O</t>
  </si>
  <si>
    <t xml:space="preserve"> 33°27'38.19"S</t>
  </si>
  <si>
    <t xml:space="preserve"> 64°54'2.86"O</t>
  </si>
  <si>
    <t xml:space="preserve"> 32°37'53.41"S</t>
  </si>
  <si>
    <t xml:space="preserve"> 62°18'59.38"O</t>
  </si>
  <si>
    <t xml:space="preserve"> 32°43'37.37"S</t>
  </si>
  <si>
    <t xml:space="preserve"> 62°12'37.04"O</t>
  </si>
  <si>
    <t xml:space="preserve"> 32°45'45.89"S</t>
  </si>
  <si>
    <t xml:space="preserve"> 62°14'21.02"O</t>
  </si>
  <si>
    <t xml:space="preserve"> 32°30'45.93"S</t>
  </si>
  <si>
    <t xml:space="preserve"> 63°54'28.53"O</t>
  </si>
  <si>
    <t xml:space="preserve"> 32°34'35.75"S</t>
  </si>
  <si>
    <t xml:space="preserve"> 64° 0'19.90"O</t>
  </si>
  <si>
    <t xml:space="preserve"> 32°34'19.57"S</t>
  </si>
  <si>
    <t xml:space="preserve"> 63°59'23.92"O</t>
  </si>
  <si>
    <t>S2A_tile_20230228_20HMJ_0_</t>
  </si>
  <si>
    <t xml:space="preserve"> 33°34'45.83"S</t>
  </si>
  <si>
    <t xml:space="preserve"> 64° 8'14.93"O</t>
  </si>
  <si>
    <t xml:space="preserve"> 26°32'52.91"S</t>
  </si>
  <si>
    <t xml:space="preserve"> 60°51'18.41"O</t>
  </si>
  <si>
    <t>S2B_tile_20230305_20JQR_0_</t>
  </si>
  <si>
    <t xml:space="preserve"> 33°42'22.00"S</t>
  </si>
  <si>
    <t xml:space="preserve"> 65° 9'50.94"O</t>
  </si>
  <si>
    <t>S2B_tile_20230318_20HKH_0_</t>
  </si>
  <si>
    <t xml:space="preserve"> 34°42'23.72"S</t>
  </si>
  <si>
    <t xml:space="preserve"> 64°43'28.01"O</t>
  </si>
  <si>
    <t xml:space="preserve"> 35°43'27.00"S</t>
  </si>
  <si>
    <t xml:space="preserve"> 62°57'11.58"O</t>
  </si>
  <si>
    <t>LT05_L1TP_228085_20070815_20200830_02_T1_</t>
  </si>
  <si>
    <t xml:space="preserve"> 34°23'28.32"S</t>
  </si>
  <si>
    <t xml:space="preserve"> 61°57'17.97"O</t>
  </si>
  <si>
    <t xml:space="preserve"> 33°34'20.52"S</t>
  </si>
  <si>
    <t xml:space="preserve"> 61°46'32.12"O</t>
  </si>
  <si>
    <t>Imagen Google Earth</t>
  </si>
  <si>
    <t xml:space="preserve"> 38°11'44.37"S</t>
  </si>
  <si>
    <t xml:space="preserve"> 57°57'38.61"O</t>
  </si>
  <si>
    <t>LT05_L1TP_224086_20070413_20200830_02_T1_</t>
  </si>
  <si>
    <t>S2A_tile_20221012_21HVT_1_</t>
  </si>
  <si>
    <t xml:space="preserve"> 25°54'21.70"S</t>
  </si>
  <si>
    <t xml:space="preserve"> 61°22'36.06"O</t>
  </si>
  <si>
    <t>S2A_tile_20230119_20JPS_0_</t>
  </si>
  <si>
    <t xml:space="preserve"> 34° 7'14.22"S</t>
  </si>
  <si>
    <t xml:space="preserve"> 60°39'53.72"O</t>
  </si>
  <si>
    <t>S2A_tile_20230225_20HQH_0_</t>
  </si>
  <si>
    <t xml:space="preserve"> 34°10'16.83"S</t>
  </si>
  <si>
    <t xml:space="preserve"> 62°28'57.46"O</t>
  </si>
  <si>
    <t xml:space="preserve"> 33°54'10.10"S</t>
  </si>
  <si>
    <t xml:space="preserve"> 62°40'12.55"O</t>
  </si>
  <si>
    <t xml:space="preserve"> 33°53'21.11"S</t>
  </si>
  <si>
    <t xml:space="preserve"> 62°39'10.63"O</t>
  </si>
  <si>
    <t xml:space="preserve"> 26°18'23.88"S</t>
  </si>
  <si>
    <t xml:space="preserve"> 60°59'45.57"W</t>
  </si>
  <si>
    <t>S2B_tile_20230213_20JPR_0_</t>
  </si>
  <si>
    <t xml:space="preserve"> 33°32'0.88"S</t>
  </si>
  <si>
    <t xml:space="preserve"> 61°51'20.23"W</t>
  </si>
  <si>
    <t xml:space="preserve"> 26° 7'48.56"S</t>
  </si>
  <si>
    <t xml:space="preserve"> 61°16'22.96"O</t>
  </si>
  <si>
    <t>S2A_tile_20230310_20JPS_0_</t>
  </si>
  <si>
    <t>FEDERAL</t>
  </si>
  <si>
    <t xml:space="preserve"> 31°12'50.24"S</t>
  </si>
  <si>
    <t xml:space="preserve"> 58°31'2.42"O</t>
  </si>
  <si>
    <t>LT05_L1TP_226082_20070801_20200830_02_T1_</t>
  </si>
  <si>
    <t xml:space="preserve"> 33°43'19.20"S</t>
  </si>
  <si>
    <t xml:space="preserve"> 64°20'7.69"O</t>
  </si>
  <si>
    <t>S2A_tile_20230109_20HMF_0_</t>
  </si>
  <si>
    <t>YABITO SA</t>
  </si>
  <si>
    <t>RANCHO GRANDE</t>
  </si>
  <si>
    <t>31°45'30.6"S</t>
  </si>
  <si>
    <t>59°15'18.0"W</t>
  </si>
  <si>
    <t>LT05_L1TP_226082_20070427_20161115_01_T1</t>
  </si>
  <si>
    <t>LC08_L1TP_226082_20230117_20230131_02_T1</t>
  </si>
  <si>
    <t>27/04/2007</t>
  </si>
  <si>
    <t>MARIA LUISA</t>
  </si>
  <si>
    <t>COLONIA ELIA</t>
  </si>
  <si>
    <t>32°41'27.2"S</t>
  </si>
  <si>
    <t>58°19'24.3"W</t>
  </si>
  <si>
    <t>S2A_tile_20230123_21HUD_0_</t>
  </si>
  <si>
    <t>32°35'09.6"S</t>
  </si>
  <si>
    <t>58°46'41.9"W</t>
  </si>
  <si>
    <t>LT05_L1TP_225083_20060823_20161119_01_T1_</t>
  </si>
  <si>
    <t>23/08/2006</t>
  </si>
  <si>
    <t>GP AGRO SA</t>
  </si>
  <si>
    <t>LA LAURI 1</t>
  </si>
  <si>
    <t xml:space="preserve">CARLOS PELLEGRINI </t>
  </si>
  <si>
    <t xml:space="preserve"> 32° 0'18.57"S</t>
  </si>
  <si>
    <t xml:space="preserve"> 61°40'54.21"O</t>
  </si>
  <si>
    <t>S2A_tile_20230205_20HPK_0</t>
  </si>
  <si>
    <t>ADRIANA</t>
  </si>
  <si>
    <t xml:space="preserve"> 31°59'43.57"S</t>
  </si>
  <si>
    <t xml:space="preserve"> 61°40'54.55"O</t>
  </si>
  <si>
    <t>LAHERLI SA</t>
  </si>
  <si>
    <t>LA HERLI</t>
  </si>
  <si>
    <t xml:space="preserve"> 33°18'54.35"S</t>
  </si>
  <si>
    <t xml:space="preserve"> 64°34'56.76"O</t>
  </si>
  <si>
    <t>ARMANDO OSCAR RAMON</t>
  </si>
  <si>
    <t>ARMANDO</t>
  </si>
  <si>
    <t xml:space="preserve">BAUER Y SIGEL </t>
  </si>
  <si>
    <t xml:space="preserve"> 31°18'7.74"S</t>
  </si>
  <si>
    <t xml:space="preserve"> 61°55'58.67"O</t>
  </si>
  <si>
    <t>S2B_tile_20230104_20JPL_0_</t>
  </si>
  <si>
    <t>AGRO LENTI SA</t>
  </si>
  <si>
    <t>DIPAULI</t>
  </si>
  <si>
    <t xml:space="preserve">SAN JERONIMO </t>
  </si>
  <si>
    <t xml:space="preserve">IRIGOYEN </t>
  </si>
  <si>
    <t xml:space="preserve"> 32° 9'26.46"S</t>
  </si>
  <si>
    <t xml:space="preserve"> 61° 9'38.14"O</t>
  </si>
  <si>
    <t>S2A_tile_20230116_20HPK_0_</t>
  </si>
  <si>
    <t>FARES</t>
  </si>
  <si>
    <t xml:space="preserve">SAN FABIAN </t>
  </si>
  <si>
    <t>32° 8'12.23"S</t>
  </si>
  <si>
    <t>60°58'14.40"O</t>
  </si>
  <si>
    <t>LT05_L1TP_227082_20070723_20200830_02_T1</t>
  </si>
  <si>
    <t>S2B_tile_20230302_20HPK_0_</t>
  </si>
  <si>
    <t>PASETTO</t>
  </si>
  <si>
    <t xml:space="preserve"> 32°11'19.47"S</t>
  </si>
  <si>
    <t xml:space="preserve"> 61°14'15.98"O</t>
  </si>
  <si>
    <t>LA SELMIRA</t>
  </si>
  <si>
    <t xml:space="preserve">URUGUAY </t>
  </si>
  <si>
    <t>32°47'58.2"S</t>
  </si>
  <si>
    <t>58°17'33.1"W</t>
  </si>
  <si>
    <t>LT52250832007078CUB02</t>
  </si>
  <si>
    <t xml:space="preserve"> 35°30'32.72"S</t>
  </si>
  <si>
    <t>ALONSO JOAQUIN SANTIAGO</t>
  </si>
  <si>
    <t>LA QUERENCIA</t>
  </si>
  <si>
    <t xml:space="preserve">VIDELA </t>
  </si>
  <si>
    <t xml:space="preserve"> 30°57'33.39"S</t>
  </si>
  <si>
    <t xml:space="preserve"> 60°34'59.90"O</t>
  </si>
  <si>
    <t>LT05_L1TP_227081_20070520_20200830_02_T1</t>
  </si>
  <si>
    <t>PAPAZIAN GERARDO ALBERTO</t>
  </si>
  <si>
    <t xml:space="preserve">LAS COLONIAS </t>
  </si>
  <si>
    <t xml:space="preserve">SAN AGUSTIN </t>
  </si>
  <si>
    <t>31 44 44 76 S</t>
  </si>
  <si>
    <t>60 57 38 91 O</t>
  </si>
  <si>
    <t>AGUSMEL S.A.</t>
  </si>
  <si>
    <t>L15 MORTEROS</t>
  </si>
  <si>
    <t>COLONIA MILESSI</t>
  </si>
  <si>
    <t xml:space="preserve"> 30°43'25.53"S</t>
  </si>
  <si>
    <t xml:space="preserve"> 62° 3'9.07"O</t>
  </si>
  <si>
    <t>L12 CHIABRANDO</t>
  </si>
  <si>
    <t>COTAGAITA</t>
  </si>
  <si>
    <t xml:space="preserve"> 30°54'2.08"S</t>
  </si>
  <si>
    <t xml:space="preserve"> 62° 5'3.37"O</t>
  </si>
  <si>
    <t>MONTORFANO CEREALES SA</t>
  </si>
  <si>
    <t>CHIVILCOY</t>
  </si>
  <si>
    <t>34°48'34.08"S</t>
  </si>
  <si>
    <t>59°58'30.99"W</t>
  </si>
  <si>
    <t>LOS ÑANDUES</t>
  </si>
  <si>
    <t xml:space="preserve">ELEODORO LOBOS </t>
  </si>
  <si>
    <t>33°27'54.14"S</t>
  </si>
  <si>
    <t>66° 2'28.73"O</t>
  </si>
  <si>
    <t>LT05_L1TP_230083_20070930_20200829_02_T1</t>
  </si>
  <si>
    <t>30/09/2007</t>
  </si>
  <si>
    <t>MORGAN Y ASOCIADOS SA</t>
  </si>
  <si>
    <t>LA PAYANCA</t>
  </si>
  <si>
    <t xml:space="preserve">LA CESIRA </t>
  </si>
  <si>
    <t>34° 1'58.64"S</t>
  </si>
  <si>
    <t>63° 9'46.89"O</t>
  </si>
  <si>
    <t xml:space="preserve">NICOLAS BRUZONE </t>
  </si>
  <si>
    <t xml:space="preserve"> 34°23'20.44"S</t>
  </si>
  <si>
    <t xml:space="preserve"> 64°17'56.94"O</t>
  </si>
  <si>
    <t>EL CIRCULO</t>
  </si>
  <si>
    <t>PEHUAJO</t>
  </si>
  <si>
    <t xml:space="preserve">PEDRO GAMEN </t>
  </si>
  <si>
    <t>35°38'46.96"S</t>
  </si>
  <si>
    <t>61°53'8.09"O</t>
  </si>
  <si>
    <t>LA BASCULA S.A.</t>
  </si>
  <si>
    <t>LA BASCULA</t>
  </si>
  <si>
    <t>TEODELINA</t>
  </si>
  <si>
    <t xml:space="preserve"> 34° 6'37.80"S</t>
  </si>
  <si>
    <t xml:space="preserve"> 61°29'20.01"O</t>
  </si>
  <si>
    <t>BAVIERA SUR</t>
  </si>
  <si>
    <t>35°29'56.09"S</t>
  </si>
  <si>
    <t>63° 5'54.13"O</t>
  </si>
  <si>
    <t>SOUTHERN SEEDS PRODUCTION S.A.</t>
  </si>
  <si>
    <t>LA JULIETA</t>
  </si>
  <si>
    <t>CARMEN DE ARECO</t>
  </si>
  <si>
    <t>AGROPECUARIA CARPEDIEM SA</t>
  </si>
  <si>
    <t>34°16'28.47"S</t>
  </si>
  <si>
    <t>59°51'37.72"O</t>
  </si>
  <si>
    <t xml:space="preserve">GOJAM S.A </t>
  </si>
  <si>
    <t>LA PALOMA</t>
  </si>
  <si>
    <t>MARIANO MORENO</t>
  </si>
  <si>
    <t>27°32'54.85"S</t>
  </si>
  <si>
    <t>61°52'40.15"O</t>
  </si>
  <si>
    <t>LT05_L1TP_228079_20070831_20161112_01_T1</t>
  </si>
  <si>
    <t>S2A_tile_20230218_20JPQ_0</t>
  </si>
  <si>
    <t>STA GUILLERMINA</t>
  </si>
  <si>
    <t>27°27'50.67"S</t>
  </si>
  <si>
    <t>61°47'13.04"O</t>
  </si>
  <si>
    <t>LC08_L1TP_228079_20230131_20230201_02_RT</t>
  </si>
  <si>
    <t>34° 7'38.42"S</t>
  </si>
  <si>
    <t>59°51'1.65"O</t>
  </si>
  <si>
    <t>CAMPOBAN S.A.</t>
  </si>
  <si>
    <t>LA ANGELITA</t>
  </si>
  <si>
    <t>SURI YACO S.R.L.</t>
  </si>
  <si>
    <t xml:space="preserve">EL ESTRIBO </t>
  </si>
  <si>
    <t>SACHAYOJ</t>
  </si>
  <si>
    <t xml:space="preserve"> 26°40'59.77"S</t>
  </si>
  <si>
    <t xml:space="preserve"> 61°56'26.48"O</t>
  </si>
  <si>
    <t>LT05_L1TP_228079_20070714_20161113_01_T1</t>
  </si>
  <si>
    <t>EL PARQUE SRL</t>
  </si>
  <si>
    <t>LA YDALINA</t>
  </si>
  <si>
    <t>KIKEL S.A.</t>
  </si>
  <si>
    <t>NUEVA BELGICA</t>
  </si>
  <si>
    <t>CORAZZI</t>
  </si>
  <si>
    <t>CRESURES S.A.</t>
  </si>
  <si>
    <t>LA MARIA</t>
  </si>
  <si>
    <t>35°28'20.82"S</t>
  </si>
  <si>
    <t>62°26'26.49"O</t>
  </si>
  <si>
    <t>LOS CANTICOS SA</t>
  </si>
  <si>
    <t>LOS MANUELITOS</t>
  </si>
  <si>
    <t xml:space="preserve">CORONEL SEGUI </t>
  </si>
  <si>
    <t>34°53'26.51"S</t>
  </si>
  <si>
    <t>60°26'0.68"O</t>
  </si>
  <si>
    <t>LT05_L1TP_226084_20070222_20161116_01_T1</t>
  </si>
  <si>
    <t>S2B_tile_20230128_20HQG_0_</t>
  </si>
  <si>
    <t>PIA MARGARITA</t>
  </si>
  <si>
    <t>36°20'35.79"S</t>
  </si>
  <si>
    <t>63°20'47.32"O</t>
  </si>
  <si>
    <t>LA CLARA SA</t>
  </si>
  <si>
    <t>SAN IGNACIO</t>
  </si>
  <si>
    <t>EMPATE S.A.</t>
  </si>
  <si>
    <t>EL MANGRULLO</t>
  </si>
  <si>
    <t>LEANDRO N ALEM</t>
  </si>
  <si>
    <t>34°38'43.60"S</t>
  </si>
  <si>
    <t>61°40'29.15"O</t>
  </si>
  <si>
    <t>S2A_tile_20221227_20HPG_0_</t>
  </si>
  <si>
    <t>AMUCHASTEGUI PATRICIO ENRIQUE</t>
  </si>
  <si>
    <t>ISSOGLIO ELIO RUBEN</t>
  </si>
  <si>
    <t>ISSOGLIO</t>
  </si>
  <si>
    <t xml:space="preserve">LAS VARAS </t>
  </si>
  <si>
    <t>EST GEORGIS</t>
  </si>
  <si>
    <t xml:space="preserve"> 34° 6'44.10"S</t>
  </si>
  <si>
    <t xml:space="preserve"> 63°15'17.06"O</t>
  </si>
  <si>
    <t>EL ATAMISQUE S.A.</t>
  </si>
  <si>
    <t>LA CRIOLLA</t>
  </si>
  <si>
    <t xml:space="preserve">25 DE MAYO </t>
  </si>
  <si>
    <t>OCHO ROBLES S.R.L.</t>
  </si>
  <si>
    <t>DI CARLO</t>
  </si>
  <si>
    <t>PORTEÑA</t>
  </si>
  <si>
    <t xml:space="preserve"> 31° 4'20.27"S</t>
  </si>
  <si>
    <t xml:space="preserve"> 62° 7'10.00"O</t>
  </si>
  <si>
    <t>SISES S.A.</t>
  </si>
  <si>
    <t>LA SANTA FE</t>
  </si>
  <si>
    <t xml:space="preserve">VEDIA </t>
  </si>
  <si>
    <t>34°23'28.16"S</t>
  </si>
  <si>
    <t>61°41'9.50"O</t>
  </si>
  <si>
    <t>PRIMOCAMPO S.A.</t>
  </si>
  <si>
    <t>LA TABA</t>
  </si>
  <si>
    <t xml:space="preserve">9 DE JULIO </t>
  </si>
  <si>
    <t>35°19'8.34"S</t>
  </si>
  <si>
    <t>61° 4'25.93"O</t>
  </si>
  <si>
    <t>TRES HOYOS</t>
  </si>
  <si>
    <t>CHACABUCO</t>
  </si>
  <si>
    <t xml:space="preserve">CHACABUCO </t>
  </si>
  <si>
    <t>34°29'54.78"S</t>
  </si>
  <si>
    <t>60°21'7.01"O</t>
  </si>
  <si>
    <t>CHIAVASSA FABRICIO ROBERTO</t>
  </si>
  <si>
    <t>CHIAVASSA</t>
  </si>
  <si>
    <t xml:space="preserve"> 32° 1'7.30"S</t>
  </si>
  <si>
    <t xml:space="preserve"> 61°46'37.62"O</t>
  </si>
  <si>
    <t>S2A_tile_20230106_20HPK_0_</t>
  </si>
  <si>
    <t>LA MAGNA</t>
  </si>
  <si>
    <t xml:space="preserve"> 31° 6'59.19"S</t>
  </si>
  <si>
    <t xml:space="preserve"> 62°21'56.17"O</t>
  </si>
  <si>
    <t>GARFIN AGRO S.A.</t>
  </si>
  <si>
    <t>LA CHITA</t>
  </si>
  <si>
    <t xml:space="preserve">CONDARCO </t>
  </si>
  <si>
    <t xml:space="preserve"> 35°17'46.19"S</t>
  </si>
  <si>
    <t xml:space="preserve"> 63° 2'30.02"O</t>
  </si>
  <si>
    <t xml:space="preserve"> 33°57'46.20"S</t>
  </si>
  <si>
    <t xml:space="preserve"> 60° 7'41.27"O</t>
  </si>
  <si>
    <t>30°37'24.30"S</t>
  </si>
  <si>
    <t>60°53'7.61</t>
  </si>
  <si>
    <t>BARRANCAS DEL SUR S.A.</t>
  </si>
  <si>
    <t xml:space="preserve">DORILA  </t>
  </si>
  <si>
    <t xml:space="preserve"> 35°44'57.78"S</t>
  </si>
  <si>
    <t xml:space="preserve"> 63°37'42.10"O</t>
  </si>
  <si>
    <t>SAN SEBASTIAN</t>
  </si>
  <si>
    <t>34° 2'9.94"S</t>
  </si>
  <si>
    <t>59°14'30.08"O</t>
  </si>
  <si>
    <t>CATTANEO CLAUDIO JAVIER</t>
  </si>
  <si>
    <t>CATTANEO</t>
  </si>
  <si>
    <t>CATTANEO FERNANDO DANIEL</t>
  </si>
  <si>
    <t>RURAL</t>
  </si>
  <si>
    <t>FLOGNA AGROPECUARIA SA</t>
  </si>
  <si>
    <t>LEIGGENER</t>
  </si>
  <si>
    <t xml:space="preserve">SUSANA </t>
  </si>
  <si>
    <t>LEIGGENER 21</t>
  </si>
  <si>
    <t>PEREZ</t>
  </si>
  <si>
    <t xml:space="preserve"> 31°20'39.32"S</t>
  </si>
  <si>
    <t xml:space="preserve"> 61°33'6.50"O</t>
  </si>
  <si>
    <t>AGROGANADERA LABOULAYE S.A</t>
  </si>
  <si>
    <t xml:space="preserve"> 33°53'54.92"S</t>
  </si>
  <si>
    <t xml:space="preserve"> 63°23'1.40"O</t>
  </si>
  <si>
    <t>ESTABLECIMIENTO SAN MARCOS</t>
  </si>
  <si>
    <t>LOS POTROS</t>
  </si>
  <si>
    <t>MATTALDI</t>
  </si>
  <si>
    <t>34° 59 14 85 S</t>
  </si>
  <si>
    <t>62° 26 53 63 O</t>
  </si>
  <si>
    <t>BRUNENGO ARIEL DOMINGO</t>
  </si>
  <si>
    <t>CINA CINA</t>
  </si>
  <si>
    <t xml:space="preserve">METILEO </t>
  </si>
  <si>
    <t>LA LOLA</t>
  </si>
  <si>
    <t xml:space="preserve">CALEUFU </t>
  </si>
  <si>
    <t xml:space="preserve">GENERAL PICO </t>
  </si>
  <si>
    <t>FORTIN MARIA SRL</t>
  </si>
  <si>
    <t>FORTIN MARIA</t>
  </si>
  <si>
    <t>34°52'19.88"S</t>
  </si>
  <si>
    <t>59°56'57.32"W</t>
  </si>
  <si>
    <t>S2A_tile_20230116_21HTB_0_</t>
  </si>
  <si>
    <t>GRANADERO</t>
  </si>
  <si>
    <t>34°47'10.56"S</t>
  </si>
  <si>
    <t>59°57'11.51"W</t>
  </si>
  <si>
    <t>CHEHIN MARIANO</t>
  </si>
  <si>
    <t>MISTOL ANCHO</t>
  </si>
  <si>
    <t>CATAMARCA</t>
  </si>
  <si>
    <t>MONTHYON S.R.L.</t>
  </si>
  <si>
    <t>RAPELLI</t>
  </si>
  <si>
    <t>SIMBOL POZO</t>
  </si>
  <si>
    <t>EL ARGENTINO OESTE SA</t>
  </si>
  <si>
    <t>ADOLFO ALSINA</t>
  </si>
  <si>
    <t>EL LUCERO</t>
  </si>
  <si>
    <t xml:space="preserve">CAÑADA ROSQUIN </t>
  </si>
  <si>
    <t>32° 6'3.96"S</t>
  </si>
  <si>
    <t>61°30'17.42"W</t>
  </si>
  <si>
    <t>LT05_L1TP_227082_20070723_20161112_01_T1</t>
  </si>
  <si>
    <t>S2A_tile_20230106_20HPK_0</t>
  </si>
  <si>
    <t>SURES</t>
  </si>
  <si>
    <t>34°41'22.49"S</t>
  </si>
  <si>
    <t>61°57'53.36"O</t>
  </si>
  <si>
    <t>EL AGUARA</t>
  </si>
  <si>
    <t>LUCAS SUR</t>
  </si>
  <si>
    <t>58°52'09.7"W</t>
  </si>
  <si>
    <t>TRES ESQUINAS</t>
  </si>
  <si>
    <t>32°51'01.8"S</t>
  </si>
  <si>
    <t>58°48'00.0"W</t>
  </si>
  <si>
    <t>DON ANTONIO</t>
  </si>
  <si>
    <t xml:space="preserve">LOS JAGUELES </t>
  </si>
  <si>
    <t>33°23'27.47"S</t>
  </si>
  <si>
    <t>64°30'31.46"O</t>
  </si>
  <si>
    <t>LOS JAGUELES</t>
  </si>
  <si>
    <t>33°25'0.41"S</t>
  </si>
  <si>
    <t>64°29'25.35"O</t>
  </si>
  <si>
    <t>ESTABLECIMIENTO SAN ANTONIO SA</t>
  </si>
  <si>
    <t>SAN ANTONIO</t>
  </si>
  <si>
    <t>CEBALLOS</t>
  </si>
  <si>
    <t>35º 19´01" S</t>
  </si>
  <si>
    <t>63º 44´ 33" O</t>
  </si>
  <si>
    <t>VACA PAMPA S. A. AGROP. INMOB. E IND.</t>
  </si>
  <si>
    <t>SAN CARLOS</t>
  </si>
  <si>
    <t>36° 12 16 64 S</t>
  </si>
  <si>
    <t>61° 32 52 85 O</t>
  </si>
  <si>
    <t>ESTANCIA SANTA TERESITA SRL</t>
  </si>
  <si>
    <t>ESTANCIA SANTA TERESITA</t>
  </si>
  <si>
    <t xml:space="preserve"> 26°41'1.39"S</t>
  </si>
  <si>
    <t xml:space="preserve"> 64°32'27.28"O</t>
  </si>
  <si>
    <t>LT05_L1TP_230078_20070930_20161110_01_T1</t>
  </si>
  <si>
    <t>S2A_tile_20230211_20JLR_0</t>
  </si>
  <si>
    <t>ROAGRO PRODUCCION</t>
  </si>
  <si>
    <t>JACA</t>
  </si>
  <si>
    <t>EL GOLPEADERO</t>
  </si>
  <si>
    <t>LAS TOSCAS</t>
  </si>
  <si>
    <t xml:space="preserve"> 35°14'35.36"S</t>
  </si>
  <si>
    <t xml:space="preserve"> 61°47'51.20"O</t>
  </si>
  <si>
    <t>TORTUL FERNANDO</t>
  </si>
  <si>
    <t>BOMBAL</t>
  </si>
  <si>
    <t>CONSTITUCION</t>
  </si>
  <si>
    <t>LAGAR CONSIGNACIONES SA</t>
  </si>
  <si>
    <t>LA LOGROSEÑA</t>
  </si>
  <si>
    <t xml:space="preserve">EL PALOMAR </t>
  </si>
  <si>
    <t xml:space="preserve"> 26°50'51.35"S</t>
  </si>
  <si>
    <t xml:space="preserve"> 64°38'22.42"O</t>
  </si>
  <si>
    <t>CUSILLOS SRL</t>
  </si>
  <si>
    <t>AVELLANEDA</t>
  </si>
  <si>
    <t>SALTA</t>
  </si>
  <si>
    <t xml:space="preserve">ROSARIO DE LA FRONTERA </t>
  </si>
  <si>
    <t>ANTILLA</t>
  </si>
  <si>
    <t xml:space="preserve"> 26° 4'32.47"S</t>
  </si>
  <si>
    <t xml:space="preserve"> 64°34'28.52"O</t>
  </si>
  <si>
    <t>LT05_L1TP_230078_20070626_20161112_01_T1</t>
  </si>
  <si>
    <t>S2B_tile_20230206_20JLS_0_</t>
  </si>
  <si>
    <t>LAS GRAMAS</t>
  </si>
  <si>
    <t>26° 6 59 68 S</t>
  </si>
  <si>
    <t>64° 38 18 19 O</t>
  </si>
  <si>
    <t>S2A_tile_20230201_20JLS_0_</t>
  </si>
  <si>
    <t>LOS CEBILES</t>
  </si>
  <si>
    <t xml:space="preserve"> 26° 6'13.44"S</t>
  </si>
  <si>
    <t xml:space="preserve"> 64°34'53.41"O</t>
  </si>
  <si>
    <t>GANADERA DEL NORDESTE SRL</t>
  </si>
  <si>
    <t>SURI YACO</t>
  </si>
  <si>
    <t>TUCUMAN</t>
  </si>
  <si>
    <t>BURRUYACU</t>
  </si>
  <si>
    <t>26º 21 32 40</t>
  </si>
  <si>
    <t>64º 38 27 93</t>
  </si>
  <si>
    <t>S2B_tile_20230206_20JLR_0</t>
  </si>
  <si>
    <t>4 MOLLES</t>
  </si>
  <si>
    <t>26º 20 38 97</t>
  </si>
  <si>
    <t>64º 41 05 59</t>
  </si>
  <si>
    <t>LT05_L1TP_230078_20070813_20161111_01_T1</t>
  </si>
  <si>
    <t>EL BOBADAL 1</t>
  </si>
  <si>
    <t>26º 43 42 59</t>
  </si>
  <si>
    <t>64º 24 55 23</t>
  </si>
  <si>
    <t>LT05_L1TP_230078_20070712_20200830_02_T1_</t>
  </si>
  <si>
    <t>S2A_tile_20230211_20JLR_0_</t>
  </si>
  <si>
    <t>L8 MEZZANO</t>
  </si>
  <si>
    <t>COLONIA VALTELINA</t>
  </si>
  <si>
    <t xml:space="preserve"> 30°58'40.43"S</t>
  </si>
  <si>
    <t xml:space="preserve"> 62°10'45.96"O</t>
  </si>
  <si>
    <t>L7 SIMON BOLIVAR</t>
  </si>
  <si>
    <t xml:space="preserve"> 30°58'56.21"S</t>
  </si>
  <si>
    <t xml:space="preserve"> 62°10'1.67"O</t>
  </si>
  <si>
    <t>L4Y5 AMELLONE</t>
  </si>
  <si>
    <t xml:space="preserve"> 30°58'9.89"S</t>
  </si>
  <si>
    <t xml:space="preserve"> 62° 4'22.42"O</t>
  </si>
  <si>
    <t>BERTON 1</t>
  </si>
  <si>
    <t>31°26'59.35"S</t>
  </si>
  <si>
    <t>61°40'0.95"O</t>
  </si>
  <si>
    <t>CASTAGNO</t>
  </si>
  <si>
    <t>31°23'55.53"S</t>
  </si>
  <si>
    <t>61°37'47.16"O</t>
  </si>
  <si>
    <t>LC6</t>
  </si>
  <si>
    <t xml:space="preserve"> 31°25'55.96"S</t>
  </si>
  <si>
    <t xml:space="preserve"> 61°36'13.28"O</t>
  </si>
  <si>
    <t>LC9</t>
  </si>
  <si>
    <t>31°25'56.28"S</t>
  </si>
  <si>
    <t>61°42'7.94"O</t>
  </si>
  <si>
    <t>VANZETTI</t>
  </si>
  <si>
    <t xml:space="preserve"> 31°24'45.79"S</t>
  </si>
  <si>
    <t xml:space="preserve"> 61°41'31.72"O</t>
  </si>
  <si>
    <t>LA CLOTILDE</t>
  </si>
  <si>
    <t>33°54'48.52"S</t>
  </si>
  <si>
    <t>63°18'59.73"O</t>
  </si>
  <si>
    <t>EL MIRADOR</t>
  </si>
  <si>
    <t>AMEGHINO</t>
  </si>
  <si>
    <t>34° 21 72 00 S</t>
  </si>
  <si>
    <t>64° 05 58 52 O</t>
  </si>
  <si>
    <t>LT52280842007099CUB00</t>
  </si>
  <si>
    <t>ENRIQUE R ZENI Y CIA</t>
  </si>
  <si>
    <t>BARAVALLE</t>
  </si>
  <si>
    <t>SAN GUILLERMO</t>
  </si>
  <si>
    <t>CORTINA Y MARTINA SH</t>
  </si>
  <si>
    <t>LUXARDO</t>
  </si>
  <si>
    <t xml:space="preserve">LUXARDO </t>
  </si>
  <si>
    <t>BUCELLI</t>
  </si>
  <si>
    <t xml:space="preserve"> 31°13'40.50"S</t>
  </si>
  <si>
    <t xml:space="preserve"> 62° 0'41.94"O</t>
  </si>
  <si>
    <t>MARTINEZ ARENAZA E HIJOS</t>
  </si>
  <si>
    <t>LA ESMERALDA</t>
  </si>
  <si>
    <t>GENERAL PICO</t>
  </si>
  <si>
    <t xml:space="preserve"> 34°24'0.74"S</t>
  </si>
  <si>
    <t xml:space="preserve"> 61°53'58.13"O</t>
  </si>
  <si>
    <t xml:space="preserve">LINCOLN </t>
  </si>
  <si>
    <t xml:space="preserve"> 35°14'15.83"S</t>
  </si>
  <si>
    <t xml:space="preserve"> 61°39'54.44"O</t>
  </si>
  <si>
    <t>CIA AZUCARERA SANTA LUCIA SA</t>
  </si>
  <si>
    <t>EST. MIRAFLORES</t>
  </si>
  <si>
    <t>METAN</t>
  </si>
  <si>
    <t>EL GALPON EST FOGUISTA J F</t>
  </si>
  <si>
    <t>25°20'21.18"S</t>
  </si>
  <si>
    <t xml:space="preserve"> 64°42'1.52"O</t>
  </si>
  <si>
    <t>LT52300782007193CUB01</t>
  </si>
  <si>
    <t>S2A_tile_20230112_20JLT_0_</t>
  </si>
  <si>
    <t>LOS ALGARROBOS</t>
  </si>
  <si>
    <t>MARCUCCI</t>
  </si>
  <si>
    <t xml:space="preserve">POZO DEL MOLLE </t>
  </si>
  <si>
    <t>SERVER HUMBERTO IGNACIO</t>
  </si>
  <si>
    <t>LA LUBECA</t>
  </si>
  <si>
    <t>MONTANI AGROPECUARIA SRL</t>
  </si>
  <si>
    <t xml:space="preserve"> 36° 8'36.75"S</t>
  </si>
  <si>
    <t xml:space="preserve"> 62°23'25.81"O</t>
  </si>
  <si>
    <t>PASCUALE NELSON</t>
  </si>
  <si>
    <t>DON RUBEN</t>
  </si>
  <si>
    <t xml:space="preserve">LUIS PALACIOS </t>
  </si>
  <si>
    <t>RUBEN</t>
  </si>
  <si>
    <t>ISSOGLIO EVELYN</t>
  </si>
  <si>
    <t>DON ALDEMIO</t>
  </si>
  <si>
    <t>LAS DOS M SA</t>
  </si>
  <si>
    <t>DON PANCHO</t>
  </si>
  <si>
    <t>J L  SERVICIOS AGROPECUARIOS SA</t>
  </si>
  <si>
    <t>LOTE 1</t>
  </si>
  <si>
    <t>LOTE 3</t>
  </si>
  <si>
    <t>ESTANCIAS CLARIN SA</t>
  </si>
  <si>
    <t xml:space="preserve">INTENDENTE ALVEAR </t>
  </si>
  <si>
    <t>ROSARIO DEL LLANO SA</t>
  </si>
  <si>
    <t xml:space="preserve"> 35°29'28.01"S</t>
  </si>
  <si>
    <t xml:space="preserve"> 61°41'57.28"O</t>
  </si>
  <si>
    <t>NAGROM SA</t>
  </si>
  <si>
    <t>EA SAN PARICIO</t>
  </si>
  <si>
    <t>GAHAN</t>
  </si>
  <si>
    <t>VIOTTO JOEL M Y JEREMIAS SH</t>
  </si>
  <si>
    <t>LA VICTORINA</t>
  </si>
  <si>
    <t>ESMERALDA</t>
  </si>
  <si>
    <t xml:space="preserve"> 31°35'8.33"S</t>
  </si>
  <si>
    <t xml:space="preserve"> 62° 6'45.72"O</t>
  </si>
  <si>
    <t>S2B_tile_20230104_20JNL_0</t>
  </si>
  <si>
    <t>MATHIER</t>
  </si>
  <si>
    <t>FREYRE</t>
  </si>
  <si>
    <t>TREVISAN</t>
  </si>
  <si>
    <t xml:space="preserve"> 31°10'42.28"S</t>
  </si>
  <si>
    <t xml:space="preserve"> 62° 1'15.15"O</t>
  </si>
  <si>
    <t>VALTELINA</t>
  </si>
  <si>
    <t>FACCHINI OSCAR DOMINGO</t>
  </si>
  <si>
    <t>LA SOMBRA NEGRA</t>
  </si>
  <si>
    <t xml:space="preserve"> 31°14'8.47"S</t>
  </si>
  <si>
    <t xml:space="preserve"> 60°43'19.21"O</t>
  </si>
  <si>
    <t>CARLOS DANIEL LAIKER , CLAUDIO ABEL LAIKER Y DIEGO JUAN LAIKER SOCIEDAD SIMPLE</t>
  </si>
  <si>
    <t>LOS ÑANDUCES</t>
  </si>
  <si>
    <t>NOGOYA</t>
  </si>
  <si>
    <t>CRUCESITA 7MA</t>
  </si>
  <si>
    <t>VIETTO OSVALDO WALTER Y JAVIER</t>
  </si>
  <si>
    <t>00055-001</t>
  </si>
  <si>
    <t>MARENGO SERGIO EDUARDO</t>
  </si>
  <si>
    <t>VIETTO SH</t>
  </si>
  <si>
    <t>00061-001</t>
  </si>
  <si>
    <t>MARENGO</t>
  </si>
  <si>
    <t>SAN MARTIN</t>
  </si>
  <si>
    <t>COLONIA CASTELAR</t>
  </si>
  <si>
    <t>00215-005</t>
  </si>
  <si>
    <t>BERTERO</t>
  </si>
  <si>
    <t>00241-001</t>
  </si>
  <si>
    <t>VIGNOLO TELMO</t>
  </si>
  <si>
    <t>FERRERO</t>
  </si>
  <si>
    <t>DEVOTO</t>
  </si>
  <si>
    <t>00324-003</t>
  </si>
  <si>
    <t>STUCKY SERGIO SAMUEL</t>
  </si>
  <si>
    <t>SAN TELMO</t>
  </si>
  <si>
    <t>COLONIA ANITA</t>
  </si>
  <si>
    <t>00900-001</t>
  </si>
  <si>
    <t>CASTELLAZZI LUIS AURELIO</t>
  </si>
  <si>
    <t>COLA</t>
  </si>
  <si>
    <t>MARULL</t>
  </si>
  <si>
    <t>A428</t>
  </si>
  <si>
    <t>WILLGAN S.A.</t>
  </si>
  <si>
    <t>CASTELLAZZI</t>
  </si>
  <si>
    <t xml:space="preserve">JUAN BAUTISTA ALBERDI </t>
  </si>
  <si>
    <t xml:space="preserve"> 26°19'13.44"S</t>
  </si>
  <si>
    <t xml:space="preserve"> 60°49'46.43"O</t>
  </si>
  <si>
    <t>S2A_tile_20230307_20HQH_0</t>
  </si>
  <si>
    <t xml:space="preserve"> 33°56'3.82"S</t>
  </si>
  <si>
    <t xml:space="preserve"> 62°20'33.89"O</t>
  </si>
  <si>
    <t xml:space="preserve"> 31°25'50.25"S</t>
  </si>
  <si>
    <t xml:space="preserve"> 58°36'23.25"O</t>
  </si>
  <si>
    <t>LT05_L1TP_226082_20070529_20200830_02_T1_[</t>
  </si>
  <si>
    <t xml:space="preserve"> 33°55'31.83"S</t>
  </si>
  <si>
    <t xml:space="preserve"> 59°37'42.95"O</t>
  </si>
  <si>
    <t>LT05_L1TP_229083_20070907_20161111_01_T1</t>
  </si>
  <si>
    <t>S2A_tile_20230106_20JPL_0_</t>
  </si>
  <si>
    <t>S2A_tile_20230126_20HPK_0_</t>
  </si>
  <si>
    <t>S2A_tile_20230225_20HMF_0</t>
  </si>
  <si>
    <t>LT05_L1TP_228081_20070831_20200830_02_T1_</t>
  </si>
  <si>
    <t>S2B_tile_20230305_20JML_0_</t>
  </si>
  <si>
    <t>S2A_tile_20230304_21HTB_0</t>
  </si>
  <si>
    <t>S2B_tile_20230213_20HLH_0</t>
  </si>
  <si>
    <t>S2A_tile_20230106_20HNF_0_</t>
  </si>
  <si>
    <t>LT05_L1TP_228080_20070520_20161113_01_T1</t>
  </si>
  <si>
    <t>S2A_tile_20230106_20HPH_0_</t>
  </si>
  <si>
    <t>LT05_L1TP_228080_20070831_20161113_01_T1</t>
  </si>
  <si>
    <t>S2B_tile_20230114_20HMF_0_B08,B04,B03_L_</t>
  </si>
  <si>
    <t xml:space="preserve"> 35°10'24.00"S</t>
  </si>
  <si>
    <t xml:space="preserve"> 61° 6'12.50"O</t>
  </si>
  <si>
    <t>S2A_tile_20230215_20HPG_0</t>
  </si>
  <si>
    <t>LT05_L1TP_227085_20070520_20161115_01_T1</t>
  </si>
  <si>
    <t>S2A_tile_20230106_20HNF_0</t>
  </si>
  <si>
    <t>LT05_L1TP_227085_20070621_20161113_01</t>
  </si>
  <si>
    <t>S2A_tile_20230208_20HME_0_</t>
  </si>
  <si>
    <t xml:space="preserve"> 35°29'29.42"S</t>
  </si>
  <si>
    <t xml:space="preserve"> 63°21'50.33"O</t>
  </si>
  <si>
    <t xml:space="preserve"> 31°48'16.79"S</t>
  </si>
  <si>
    <t xml:space="preserve"> 62°36'7.09"O</t>
  </si>
  <si>
    <t>S2A_tile_20230218_20HNK_0</t>
  </si>
  <si>
    <t xml:space="preserve"> 30°34'23.80"S</t>
  </si>
  <si>
    <t xml:space="preserve"> 62° 5'38.77"O</t>
  </si>
  <si>
    <t>LT05_L1TP_228081_20070714_20200830_02_T1</t>
  </si>
  <si>
    <t>S2A_tile_20230228_20JNM_1</t>
  </si>
  <si>
    <t>LT05_L1TP_228084_20070409_20200830_02_T1</t>
  </si>
  <si>
    <t xml:space="preserve"> 35°32'13.15"S</t>
  </si>
  <si>
    <t xml:space="preserve"> 60° 7'52.31"O</t>
  </si>
  <si>
    <t>LT05_L1TP_226085_20070630_20200830_02_T1</t>
  </si>
  <si>
    <t>S2A_tile_20230123_21HTA_0</t>
  </si>
  <si>
    <t>S2B_tile_20230104_20JNL_0_B08,B04,B03_L_[</t>
  </si>
  <si>
    <t>LT05_L1TP_226085_20070630_20161112_01_T1</t>
  </si>
  <si>
    <t>S2A_tile_20230106_20HPF_0_</t>
  </si>
  <si>
    <t>LT05_L1TP_228082_20070409_20161116_01_T1</t>
  </si>
  <si>
    <t>S2B_tile_20230124_20JNL_0</t>
  </si>
  <si>
    <t>S2A_tile_20230310_20HMF_0_</t>
  </si>
  <si>
    <t xml:space="preserve"> 31°16'46.84"S</t>
  </si>
  <si>
    <t xml:space="preserve"> 62°25'15.25"O</t>
  </si>
  <si>
    <t>S2B_tile_20230315_20JNL_0_</t>
  </si>
  <si>
    <t xml:space="preserve"> 31° 7'39.55"S</t>
  </si>
  <si>
    <t xml:space="preserve"> 62°23'29.55"O</t>
  </si>
  <si>
    <t xml:space="preserve"> 31°19'2.41"S</t>
  </si>
  <si>
    <t xml:space="preserve"> 61°32'17.93"O</t>
  </si>
  <si>
    <t>S2B_tile_20230315_20JPL_0_</t>
  </si>
  <si>
    <t xml:space="preserve"> 31°19'55.87"S</t>
  </si>
  <si>
    <t xml:space="preserve"> 61°32'56.26"O</t>
  </si>
  <si>
    <t>S2A_tile_20230310_20JPL_0_</t>
  </si>
  <si>
    <t>S2B_tile_20230220_20JPL_0_</t>
  </si>
  <si>
    <t>S2A_tile_20230119_20HMH_0</t>
  </si>
  <si>
    <t xml:space="preserve"> 35°50'27.27"S</t>
  </si>
  <si>
    <t xml:space="preserve"> 63°58'43.39"O</t>
  </si>
  <si>
    <t xml:space="preserve"> 35°37'20.46"S</t>
  </si>
  <si>
    <t xml:space="preserve"> 64°35'26.44"O</t>
  </si>
  <si>
    <t>S2B_tile_20230315_20HLF_0_</t>
  </si>
  <si>
    <t xml:space="preserve"> 35°38'28.48"S</t>
  </si>
  <si>
    <t xml:space="preserve"> 63°42'14.50"O</t>
  </si>
  <si>
    <t>S2B_tile_20230315_20HMF_0_</t>
  </si>
  <si>
    <t xml:space="preserve"> 36°16'29.48"S</t>
  </si>
  <si>
    <t xml:space="preserve"> 62°24'14.97"O</t>
  </si>
  <si>
    <t xml:space="preserve"> 27°58'14.74"S</t>
  </si>
  <si>
    <t xml:space="preserve"> 65°23'1.23"O</t>
  </si>
  <si>
    <t>LT05_L1TP_230079_20070712_20200830_02_T1_</t>
  </si>
  <si>
    <t>S2A_tile_20230303_20JKQ_0_</t>
  </si>
  <si>
    <t xml:space="preserve"> 26°26'4.17"S</t>
  </si>
  <si>
    <t xml:space="preserve"> 64°28'8.87"O</t>
  </si>
  <si>
    <t>S2A_tile_20230313_20JLR_0_</t>
  </si>
  <si>
    <t xml:space="preserve"> 36°56'43.81"S</t>
  </si>
  <si>
    <t xml:space="preserve"> 62°56'27.74"O</t>
  </si>
  <si>
    <t>LT05_L1TP_227086_20070621_20200830_02_T1_</t>
  </si>
  <si>
    <t>S2A_tile_20230317_20HNE_0_</t>
  </si>
  <si>
    <t>S2B_tile_20230121_20HNG_0</t>
  </si>
  <si>
    <t>31°30'44.4"S</t>
  </si>
  <si>
    <t>S2B_tile_20230319_21JUF_0_</t>
  </si>
  <si>
    <t>S2A_tile_20230304_21HUD_0_</t>
  </si>
  <si>
    <t>S2B_tile_20230114_20HLJ_0_B08,B04,B03_M_[</t>
  </si>
  <si>
    <t>07/09/2007</t>
  </si>
  <si>
    <t>LT52280852007195CUB01</t>
  </si>
  <si>
    <t>S2A_tile_20221227_20HPE_0_</t>
  </si>
  <si>
    <t xml:space="preserve"> 32°57'14.47"S</t>
  </si>
  <si>
    <t xml:space="preserve"> 63° 2'3.41"O</t>
  </si>
  <si>
    <t>LT05_L1TP_227084_20070824_20161111_01_T1</t>
  </si>
  <si>
    <t>24/08/2007</t>
  </si>
  <si>
    <t xml:space="preserve"> 33°20'50.39"S</t>
  </si>
  <si>
    <t xml:space="preserve"> 61°18'23.13"O</t>
  </si>
  <si>
    <t>S2B_tile_20230312_20HPJ_0_</t>
  </si>
  <si>
    <t>LT05_L1TP_230079_20070626_20200830_02_T1_</t>
  </si>
  <si>
    <t>S2B_tile_20230226_20JLR_0_</t>
  </si>
  <si>
    <t>LT05_L1TP_228081_20070714_20161112_01_T1_</t>
  </si>
  <si>
    <t>S2B_tile_20230114_20JNL_0_</t>
  </si>
  <si>
    <t>S2B_tile_20230312_20JPL_0</t>
  </si>
  <si>
    <t>LC08_L1TP_228082_20221230_20221230_02_RT</t>
  </si>
  <si>
    <t>204.41</t>
  </si>
  <si>
    <t>1.95</t>
  </si>
  <si>
    <t>2.97</t>
  </si>
  <si>
    <t>S2B_tile_20230305_20JPL_0_</t>
  </si>
  <si>
    <t>S2B_tile_20230305_20HMH_0_</t>
  </si>
  <si>
    <t xml:space="preserve"> 30°17'54.94"S</t>
  </si>
  <si>
    <t xml:space="preserve"> 61°54'17.73"O</t>
  </si>
  <si>
    <t>S2A_tile_20230320_20JPM_0_</t>
  </si>
  <si>
    <t xml:space="preserve"> 31°18'24.65"S</t>
  </si>
  <si>
    <t xml:space="preserve"> 62° 8'34.30"O</t>
  </si>
  <si>
    <t>S2A_tile_20230228_20JNL_0_</t>
  </si>
  <si>
    <t xml:space="preserve"> 31°32'56.94"S</t>
  </si>
  <si>
    <t xml:space="preserve"> 62°25'29.88"O</t>
  </si>
  <si>
    <t xml:space="preserve"> 31°54'48.83"S</t>
  </si>
  <si>
    <t xml:space="preserve"> 62°53'51.71"O</t>
  </si>
  <si>
    <t xml:space="preserve"> 31°16'11.39"S</t>
  </si>
  <si>
    <t xml:space="preserve"> 63°36'41.58"O</t>
  </si>
  <si>
    <t>1973.70</t>
  </si>
  <si>
    <t>373.85</t>
  </si>
  <si>
    <t>2.19</t>
  </si>
  <si>
    <t>24.56</t>
  </si>
  <si>
    <t>S2A_tile_20230205_20HNF_0_</t>
  </si>
  <si>
    <t xml:space="preserve"> 32°48'26.70"S</t>
  </si>
  <si>
    <t xml:space="preserve"> 61° 1'37.63"O</t>
  </si>
  <si>
    <t>LT05_L1TP_227083_20070520_20200830_02_T1_</t>
  </si>
  <si>
    <t>S2B_tile_20230131_20HPJ_0_</t>
  </si>
  <si>
    <t xml:space="preserve"> 32°47'30.70"S</t>
  </si>
  <si>
    <t xml:space="preserve"> 60°59'57.98"O</t>
  </si>
  <si>
    <t xml:space="preserve"> 31°49'6.74"S</t>
  </si>
  <si>
    <t xml:space="preserve"> 62°51'21.92"O</t>
  </si>
  <si>
    <t xml:space="preserve"> 31°52'33.49"S</t>
  </si>
  <si>
    <t xml:space="preserve"> 62°46'17.25"O</t>
  </si>
  <si>
    <t xml:space="preserve"> 32° 5'4.44"S</t>
  </si>
  <si>
    <t xml:space="preserve"> 62°56'0.82"O</t>
  </si>
  <si>
    <t xml:space="preserve"> 32° 4'45.14"S</t>
  </si>
  <si>
    <t xml:space="preserve"> 62°48'26.36"O</t>
  </si>
  <si>
    <t xml:space="preserve"> 30°57'55.36"S</t>
  </si>
  <si>
    <t xml:space="preserve"> 63°27'37.58"O</t>
  </si>
  <si>
    <t xml:space="preserve"> 30°59'24.58"S</t>
  </si>
  <si>
    <t xml:space="preserve"> 63°28'55.73"O</t>
  </si>
  <si>
    <t xml:space="preserve"> 35°23'26.49"S</t>
  </si>
  <si>
    <t xml:space="preserve"> 63°32'50.41"O</t>
  </si>
  <si>
    <t>LT05_L1TP_227085_20070213_20161116_01_T1</t>
  </si>
  <si>
    <t>S2A_tile_20230106_20HPF_0</t>
  </si>
  <si>
    <t>13/02/2007</t>
  </si>
  <si>
    <t xml:space="preserve"> 34°17'11.92"S</t>
  </si>
  <si>
    <t xml:space="preserve"> 60° 5'50.44"O</t>
  </si>
  <si>
    <t>LT05_L1TP_226084_20070630_20200830_02_T1</t>
  </si>
  <si>
    <t>S2A_tile_20230314_20HQH_0</t>
  </si>
  <si>
    <t xml:space="preserve"> 31°10'7.03"S</t>
  </si>
  <si>
    <t xml:space="preserve"> 62° 0'21.55"O</t>
  </si>
  <si>
    <t>LT05_L1TP_228082_20070714_20200830_02_T1</t>
  </si>
  <si>
    <t xml:space="preserve"> 30°59'59.15"S</t>
  </si>
  <si>
    <t xml:space="preserve"> 62°14'23.80"O</t>
  </si>
  <si>
    <t xml:space="preserve"> 32° 0'54.62"S</t>
  </si>
  <si>
    <t xml:space="preserve"> 59°38'55.61"O</t>
  </si>
  <si>
    <t>LT05_L1TP_226082_20070427_20200830_02_T1</t>
  </si>
  <si>
    <t xml:space="preserve"> 31°18'0.48"S</t>
  </si>
  <si>
    <t xml:space="preserve"> 62°23'2.92"O</t>
  </si>
  <si>
    <t xml:space="preserve"> 33°50'30.50"S</t>
  </si>
  <si>
    <t xml:space="preserve"> 61°24'28.09"O</t>
  </si>
  <si>
    <t>LT05_L1TP_227083_20070213_20161117_01_T1</t>
  </si>
  <si>
    <t xml:space="preserve"> 36°17'3.78"S</t>
  </si>
  <si>
    <t xml:space="preserve"> 62°20'22.13"O</t>
  </si>
  <si>
    <t>LT05_L1TP_227085_20070317_20200830_02_T1_</t>
  </si>
  <si>
    <t>LC08_L1TP_227085_20230209_20230210_02_RT</t>
  </si>
  <si>
    <t xml:space="preserve"> 34°49'40.05"S</t>
  </si>
  <si>
    <t xml:space="preserve"> 61°19'7.36"O</t>
  </si>
  <si>
    <t>LARTIRIGOYEN Y CIA. S.R.L.</t>
  </si>
  <si>
    <t>LA EMILIA</t>
  </si>
  <si>
    <t>COLONIA CERE</t>
  </si>
  <si>
    <t>ESPARTINA S.A.</t>
  </si>
  <si>
    <t>LA CONSTANZA</t>
  </si>
  <si>
    <t>GENERAL VILLEGAS </t>
  </si>
  <si>
    <t xml:space="preserve"> 34°52'38.37"S</t>
  </si>
  <si>
    <t xml:space="preserve"> 62°50'51.28"O</t>
  </si>
  <si>
    <t>LA ELISA</t>
  </si>
  <si>
    <t xml:space="preserve">RIVADAVIA </t>
  </si>
  <si>
    <t>AMERICA</t>
  </si>
  <si>
    <t>ECONOMART SRL</t>
  </si>
  <si>
    <t>CAMPO GARAY</t>
  </si>
  <si>
    <t>CRESUD S.A.</t>
  </si>
  <si>
    <t>JUAN JORBA</t>
  </si>
  <si>
    <t>ADMINISTRACION ENRIQUE DUHAU S A AGRICOLA GANADERA</t>
  </si>
  <si>
    <t>ESTANCIA LA LOLITA</t>
  </si>
  <si>
    <t>WHEELWRIGHT</t>
  </si>
  <si>
    <t>SAN CIRIACO</t>
  </si>
  <si>
    <t xml:space="preserve">COLON </t>
  </si>
  <si>
    <t>ADECO AGROPECUARIA S.A</t>
  </si>
  <si>
    <t>EL ABOLENGO</t>
  </si>
  <si>
    <t xml:space="preserve"> 34° 8'37.43"S</t>
  </si>
  <si>
    <t xml:space="preserve"> 62°14'2.78"O</t>
  </si>
  <si>
    <t>EL CARMEN</t>
  </si>
  <si>
    <t>EST. CHRISTOPHERSEN</t>
  </si>
  <si>
    <t xml:space="preserve"> 34°12'51.49"S</t>
  </si>
  <si>
    <t xml:space="preserve"> 62° 4'35.83"O</t>
  </si>
  <si>
    <t>EL MERIDIANO</t>
  </si>
  <si>
    <t xml:space="preserve"> 35°12'36.66"S</t>
  </si>
  <si>
    <t xml:space="preserve"> 63°19'41.41"O</t>
  </si>
  <si>
    <t>ESTANCIA SAN CARLOS</t>
  </si>
  <si>
    <t xml:space="preserve"> 34°48'33.18"S</t>
  </si>
  <si>
    <t xml:space="preserve"> 63° 4'52.80"O</t>
  </si>
  <si>
    <t>EL ORDEN</t>
  </si>
  <si>
    <t>TOSTADO</t>
  </si>
  <si>
    <t xml:space="preserve"> 29° 2'39.26"S</t>
  </si>
  <si>
    <t xml:space="preserve"> 61°37'47.60"O</t>
  </si>
  <si>
    <t>RAMAYON</t>
  </si>
  <si>
    <t xml:space="preserve"> 30°39'18.94"S</t>
  </si>
  <si>
    <t xml:space="preserve"> 60°33'51.15"O</t>
  </si>
  <si>
    <t>EST. CHRISTOPERSEN</t>
  </si>
  <si>
    <t xml:space="preserve"> 34°10'7.23"S</t>
  </si>
  <si>
    <t xml:space="preserve"> 62° 9'34.16"W</t>
  </si>
  <si>
    <t>BELGRANO</t>
  </si>
  <si>
    <t>BANDERA</t>
  </si>
  <si>
    <t xml:space="preserve"> 29° 2'57.89"S</t>
  </si>
  <si>
    <t xml:space="preserve"> 62°29'24.56"O</t>
  </si>
  <si>
    <t>CHAPALCO</t>
  </si>
  <si>
    <t>GENERAL RODRIGUEZ</t>
  </si>
  <si>
    <t xml:space="preserve"> 34°39'55.31"S</t>
  </si>
  <si>
    <t xml:space="preserve"> 59° 1'2.47"O</t>
  </si>
  <si>
    <t>LA CLAIRE</t>
  </si>
  <si>
    <t>CATRILO</t>
  </si>
  <si>
    <t xml:space="preserve"> 36°20'5.16"S</t>
  </si>
  <si>
    <t xml:space="preserve"> 63°32'19.31"O</t>
  </si>
  <si>
    <t>LT05_L1TP_228085_20071002_20161112_01_T1</t>
  </si>
  <si>
    <t>LA LUISA</t>
  </si>
  <si>
    <t>QUEMU QUEMU</t>
  </si>
  <si>
    <t xml:space="preserve"> 34°49'45.24"S</t>
  </si>
  <si>
    <t xml:space="preserve"> 60°11'37.48"O</t>
  </si>
  <si>
    <t>S2A_tile_20230205_20HQG_0</t>
  </si>
  <si>
    <t>LA PALETA</t>
  </si>
  <si>
    <t>ARROYO DULCE</t>
  </si>
  <si>
    <t>LA MARTINETA</t>
  </si>
  <si>
    <t xml:space="preserve"> 34° 3'39.00"S</t>
  </si>
  <si>
    <t xml:space="preserve"> 62°11'57.00"O</t>
  </si>
  <si>
    <t>EL CINCO</t>
  </si>
  <si>
    <t>CAÑADA SECA</t>
  </si>
  <si>
    <t xml:space="preserve"> 34°33'27.07"S</t>
  </si>
  <si>
    <t xml:space="preserve"> 62°57'55.39"O</t>
  </si>
  <si>
    <t>TRES MONTES</t>
  </si>
  <si>
    <t>SALAZAR</t>
  </si>
  <si>
    <t xml:space="preserve"> 36°24'44.33"S</t>
  </si>
  <si>
    <t xml:space="preserve"> 62° 4'3.95"O</t>
  </si>
  <si>
    <t>S2B_tile_20230121_20HNE_0_</t>
  </si>
  <si>
    <t>LA CANDELARIA</t>
  </si>
  <si>
    <t>LA NEGRA</t>
  </si>
  <si>
    <t>MONES CAZON</t>
  </si>
  <si>
    <t>EL CARREGAL</t>
  </si>
  <si>
    <t>EL SIMBOLAR</t>
  </si>
  <si>
    <t>LAS LAJITAS</t>
  </si>
  <si>
    <t>LA DORITA</t>
  </si>
  <si>
    <t>HIPÓLITO YRIGOYEN </t>
  </si>
  <si>
    <t>HENDERSON </t>
  </si>
  <si>
    <t>ANDANT </t>
  </si>
  <si>
    <t>LA MAGDALENA</t>
  </si>
  <si>
    <t>ROBERTS</t>
  </si>
  <si>
    <t>LINCOLN </t>
  </si>
  <si>
    <t>ROBERTS </t>
  </si>
  <si>
    <t>LA MARCELA</t>
  </si>
  <si>
    <t>LA PICHONA</t>
  </si>
  <si>
    <t>RÍO CUARTO </t>
  </si>
  <si>
    <t>CORONEL MOLDES </t>
  </si>
  <si>
    <t>LA CALIFORNI</t>
  </si>
  <si>
    <t>DAIREAUX </t>
  </si>
  <si>
    <t>MACHALEN</t>
  </si>
  <si>
    <t>GIRODIAS</t>
  </si>
  <si>
    <t>MALDA GAIN</t>
  </si>
  <si>
    <t>SAN JOSE DEL ENCUENTRO</t>
  </si>
  <si>
    <t>SAN MANUEL</t>
  </si>
  <si>
    <t>CASTELLI</t>
  </si>
  <si>
    <t>SANTA MARTA</t>
  </si>
  <si>
    <t>SAUCE IRU</t>
  </si>
  <si>
    <t>CHAPAICO</t>
  </si>
  <si>
    <t>CUATRO VIENTOS</t>
  </si>
  <si>
    <t>SAN BARTOLOMÉ </t>
  </si>
  <si>
    <t>DON ANGEL</t>
  </si>
  <si>
    <t>GUAMINI </t>
  </si>
  <si>
    <t>BONIFACIO </t>
  </si>
  <si>
    <t xml:space="preserve"> 36°39'56.50"S</t>
  </si>
  <si>
    <t xml:space="preserve"> 62°14'47.64"O</t>
  </si>
  <si>
    <t>BONIFACIO</t>
  </si>
  <si>
    <t>LAS MARGARITAS</t>
  </si>
  <si>
    <t>CASBAS</t>
  </si>
  <si>
    <t>EL PONCHO</t>
  </si>
  <si>
    <t>HIPOLITO BUCHARDO</t>
  </si>
  <si>
    <t>EL CARILOO</t>
  </si>
  <si>
    <t>ADELIA MARIA</t>
  </si>
  <si>
    <t xml:space="preserve"> 33°47'17.19"S</t>
  </si>
  <si>
    <t xml:space="preserve"> 63°57'0.10"O</t>
  </si>
  <si>
    <t>EL CABURE</t>
  </si>
  <si>
    <t>PAVIN</t>
  </si>
  <si>
    <t xml:space="preserve"> 33°48'46.32"S</t>
  </si>
  <si>
    <t xml:space="preserve"> 63°46'23.20"O</t>
  </si>
  <si>
    <t>EX ROMAGNIOLI</t>
  </si>
  <si>
    <t xml:space="preserve"> 34°19'23.67"S</t>
  </si>
  <si>
    <t xml:space="preserve"> 63°30'35.98"O</t>
  </si>
  <si>
    <t>BANDERALO</t>
  </si>
  <si>
    <t>EL MORO VIEJO</t>
  </si>
  <si>
    <t>EL GARRON</t>
  </si>
  <si>
    <t xml:space="preserve">JUAN JOSE PASO </t>
  </si>
  <si>
    <t>SANTA CATALINA DE MAGUIRE</t>
  </si>
  <si>
    <t>AGUSTONI</t>
  </si>
  <si>
    <t>EL FORTIN BUCHARDO</t>
  </si>
  <si>
    <t xml:space="preserve">HIPOLITO BOUCHARD </t>
  </si>
  <si>
    <t>FORTIN CHARLONE</t>
  </si>
  <si>
    <t>LA MIRTA 2</t>
  </si>
  <si>
    <t>EL ROSARIO</t>
  </si>
  <si>
    <t>ROVERSI</t>
  </si>
  <si>
    <t>DON GREGORIO</t>
  </si>
  <si>
    <t>CAMPO LARGO</t>
  </si>
  <si>
    <t>DON PEDRO (GARAYALDE)</t>
  </si>
  <si>
    <t>BERNARDO LARROUDE</t>
  </si>
  <si>
    <t>JOHAVIC</t>
  </si>
  <si>
    <t>LA EUFORIA</t>
  </si>
  <si>
    <t>LAS 7A</t>
  </si>
  <si>
    <t>GIRADET</t>
  </si>
  <si>
    <t>LOS YUYOS</t>
  </si>
  <si>
    <t>DENNEHY</t>
  </si>
  <si>
    <t>SELVA NEGRA</t>
  </si>
  <si>
    <t>GENERAL TABOADA</t>
  </si>
  <si>
    <t>CUATRO BOCAS</t>
  </si>
  <si>
    <t>LAS TOLDERIAS</t>
  </si>
  <si>
    <t>CHARATA</t>
  </si>
  <si>
    <t>DIAMANTE</t>
  </si>
  <si>
    <t>CHERAHUE</t>
  </si>
  <si>
    <t>PC 2</t>
  </si>
  <si>
    <t>PC 414</t>
  </si>
  <si>
    <t>GENERAL GUEMES</t>
  </si>
  <si>
    <t>J. J. CASTELLI</t>
  </si>
  <si>
    <t>PC 770</t>
  </si>
  <si>
    <t>LA CARPA</t>
  </si>
  <si>
    <t>SAN BENITO</t>
  </si>
  <si>
    <t>OLAVARRIA</t>
  </si>
  <si>
    <t>LAVEZZARI</t>
  </si>
  <si>
    <t>COLONIA ALMADA</t>
  </si>
  <si>
    <t xml:space="preserve"> 32° 5'39.29"S</t>
  </si>
  <si>
    <t xml:space="preserve"> 64° 1'26.54"O</t>
  </si>
  <si>
    <t xml:space="preserve"> 34°51'35.38"S</t>
  </si>
  <si>
    <t xml:space="preserve"> 62°10'28.09"O</t>
  </si>
  <si>
    <t>EL NORTE</t>
  </si>
  <si>
    <t xml:space="preserve"> 35° 1'7.33"S</t>
  </si>
  <si>
    <t xml:space="preserve"> 63°18'11.55"O</t>
  </si>
  <si>
    <t xml:space="preserve">CHARRAS 2 </t>
  </si>
  <si>
    <t>CHARRAS </t>
  </si>
  <si>
    <t xml:space="preserve"> 33° 1'27.19"S</t>
  </si>
  <si>
    <t xml:space="preserve"> 64° 4'10.06"O</t>
  </si>
  <si>
    <t>EL ALJIBE</t>
  </si>
  <si>
    <t xml:space="preserve"> 34° 0'9.91"S</t>
  </si>
  <si>
    <t xml:space="preserve"> 61°50'22.79"O</t>
  </si>
  <si>
    <t>S2A_tile_20230205_20HPH_0_</t>
  </si>
  <si>
    <t>SAN GENARO</t>
  </si>
  <si>
    <t>INGENIERO BUNGE</t>
  </si>
  <si>
    <t xml:space="preserve"> 34°45'9.71"S</t>
  </si>
  <si>
    <t xml:space="preserve"> 63°15'19.18"O</t>
  </si>
  <si>
    <t xml:space="preserve"> 33° 4'25.52"S</t>
  </si>
  <si>
    <t xml:space="preserve"> 64° 6'22.07"O</t>
  </si>
  <si>
    <t>EL PEGUAL</t>
  </si>
  <si>
    <t xml:space="preserve"> 35° 4'56.27"S</t>
  </si>
  <si>
    <t xml:space="preserve"> 62° 6'27.23"O</t>
  </si>
  <si>
    <t>LA MIMOSA</t>
  </si>
  <si>
    <t>PRESIDENTE ROQUE SAENZ PENA</t>
  </si>
  <si>
    <t>GENERAL LEVALLE </t>
  </si>
  <si>
    <t xml:space="preserve"> 33°59'11.00"S</t>
  </si>
  <si>
    <t xml:space="preserve"> 63°44'29.95"O</t>
  </si>
  <si>
    <t>S2A_tile_20230119_20HMH_0_B08,B04,B03_L_</t>
  </si>
  <si>
    <t>LA ELENA</t>
  </si>
  <si>
    <t xml:space="preserve"> 26°46'46.26"S</t>
  </si>
  <si>
    <t xml:space="preserve"> 61° 1'11.78"O</t>
  </si>
  <si>
    <t>DON AROLDO</t>
  </si>
  <si>
    <t xml:space="preserve"> 36°11'15.38"S</t>
  </si>
  <si>
    <t xml:space="preserve"> 62° 7'49.64"O</t>
  </si>
  <si>
    <t>ANCALU</t>
  </si>
  <si>
    <t xml:space="preserve"> 34°43'16.84"S</t>
  </si>
  <si>
    <t xml:space="preserve"> 61°46'16.00"O</t>
  </si>
  <si>
    <t>URDAMPILLETA</t>
  </si>
  <si>
    <t xml:space="preserve"> 36°30'20.18"S</t>
  </si>
  <si>
    <t xml:space="preserve"> 61°25'31.04"O</t>
  </si>
  <si>
    <t>SAN FELICIANO</t>
  </si>
  <si>
    <t>LONQUIMAY</t>
  </si>
  <si>
    <t xml:space="preserve"> 36°32'36.55"S</t>
  </si>
  <si>
    <t xml:space="preserve"> 63°38'40.26"O</t>
  </si>
  <si>
    <t>VERTIZ</t>
  </si>
  <si>
    <t xml:space="preserve"> 35°31'55.80"S</t>
  </si>
  <si>
    <t xml:space="preserve"> 63°48'24.25"O</t>
  </si>
  <si>
    <t>LA 37</t>
  </si>
  <si>
    <t>GORCHS</t>
  </si>
  <si>
    <t xml:space="preserve"> 35°40'1.32"S</t>
  </si>
  <si>
    <t xml:space="preserve"> 58°56'32.05"O</t>
  </si>
  <si>
    <t>LT05_L1TP_225085_20070522_20161115_01_T1_</t>
  </si>
  <si>
    <t>S2A_tile_20230123_21HUA_0_</t>
  </si>
  <si>
    <t>LA CONSTANCIA</t>
  </si>
  <si>
    <t xml:space="preserve">CEBALLOS </t>
  </si>
  <si>
    <t xml:space="preserve"> 35°12'8.21"S</t>
  </si>
  <si>
    <t xml:space="preserve"> 63°55'3.01"O</t>
  </si>
  <si>
    <t>LA CAMINERA</t>
  </si>
  <si>
    <t xml:space="preserve"> 36°24'51.84"S</t>
  </si>
  <si>
    <t xml:space="preserve"> 63°23'21.43"O</t>
  </si>
  <si>
    <t>SAN EDUARDO</t>
  </si>
  <si>
    <t>DE BARY</t>
  </si>
  <si>
    <t xml:space="preserve"> 36°28'20.22"S</t>
  </si>
  <si>
    <t xml:space="preserve"> 63°21'49.69"O</t>
  </si>
  <si>
    <t>S2B_tile_20230213_20HME_0_</t>
  </si>
  <si>
    <t>LA ESTOPONA</t>
  </si>
  <si>
    <t>CHELFORO</t>
  </si>
  <si>
    <t>AYACUCHO</t>
  </si>
  <si>
    <t xml:space="preserve"> 37° 5'8.95"S</t>
  </si>
  <si>
    <t xml:space="preserve"> 58°35'24.17"O</t>
  </si>
  <si>
    <t>EL CORCHO</t>
  </si>
  <si>
    <t xml:space="preserve"> 36° 6'3.96"S</t>
  </si>
  <si>
    <t xml:space="preserve"> 62°49'32.70"O</t>
  </si>
  <si>
    <t>LA ESPERANZA SUNDBLAND</t>
  </si>
  <si>
    <t>MARI LAUQUEN</t>
  </si>
  <si>
    <t xml:space="preserve"> 36° 7'7.18"S</t>
  </si>
  <si>
    <t xml:space="preserve"> 62°54'42.61"O</t>
  </si>
  <si>
    <t>LA GAMA</t>
  </si>
  <si>
    <t xml:space="preserve"> 33°34'53.98"S</t>
  </si>
  <si>
    <t xml:space="preserve"> 64°29'27.06"O</t>
  </si>
  <si>
    <t>LA NUEVA</t>
  </si>
  <si>
    <t xml:space="preserve"> 34°58'33.39"S</t>
  </si>
  <si>
    <t xml:space="preserve"> 61°19'49.97"O</t>
  </si>
  <si>
    <t>LA MARIA ELENA</t>
  </si>
  <si>
    <t xml:space="preserve"> 36°15'0.83"S</t>
  </si>
  <si>
    <t xml:space="preserve"> 62° 5'44.39"O</t>
  </si>
  <si>
    <t>LA QUEBRADA</t>
  </si>
  <si>
    <t xml:space="preserve"> 36°44'1.07"S</t>
  </si>
  <si>
    <t xml:space="preserve"> 61°51'25.84"O</t>
  </si>
  <si>
    <t>LA VICTORIANA</t>
  </si>
  <si>
    <t>PEHUAJÓ</t>
  </si>
  <si>
    <t xml:space="preserve"> 36°14'10.33"S</t>
  </si>
  <si>
    <t xml:space="preserve"> 62°10'6.51"O</t>
  </si>
  <si>
    <t>S2B_tile_20230131_20HNE_0_</t>
  </si>
  <si>
    <t>31/01/2023</t>
  </si>
  <si>
    <t xml:space="preserve"> 36°37'22.79"S</t>
  </si>
  <si>
    <t xml:space="preserve"> 62° 5'14.69"O</t>
  </si>
  <si>
    <t>LOS GATOS</t>
  </si>
  <si>
    <t>GENERAL ALVEAR</t>
  </si>
  <si>
    <t xml:space="preserve"> 35°54'31.17"S</t>
  </si>
  <si>
    <t xml:space="preserve"> 59°38'6.74"O</t>
  </si>
  <si>
    <t xml:space="preserve"> 36°14'25.73"S</t>
  </si>
  <si>
    <t xml:space="preserve"> 62°53'48.26"O</t>
  </si>
  <si>
    <t xml:space="preserve"> 36°35'18.84"S</t>
  </si>
  <si>
    <t xml:space="preserve"> 62°14'8.19"O</t>
  </si>
  <si>
    <t xml:space="preserve"> 36°37'0.31"S</t>
  </si>
  <si>
    <t xml:space="preserve"> 62° 3'45.36"O</t>
  </si>
  <si>
    <t>LT05_L1TP_227085_20070621_20161113_01_T1_</t>
  </si>
  <si>
    <t>SANTA VICTORIA</t>
  </si>
  <si>
    <t>LA ZANJA</t>
  </si>
  <si>
    <t>LA ADELA</t>
  </si>
  <si>
    <t xml:space="preserve"> 34°36'52.43"S</t>
  </si>
  <si>
    <t xml:space="preserve"> 59° 4'44.20"O</t>
  </si>
  <si>
    <t>LT05_L1TP_225084_20070623_20161112_01_T1</t>
  </si>
  <si>
    <t>S2A_tile_20230222_21HUB_0_</t>
  </si>
  <si>
    <t>EL RINCON</t>
  </si>
  <si>
    <t>PILA</t>
  </si>
  <si>
    <t>PILA </t>
  </si>
  <si>
    <t xml:space="preserve"> 36° 3'51.46"S</t>
  </si>
  <si>
    <t>58°15'21.35"O</t>
  </si>
  <si>
    <t xml:space="preserve">5 HERMANOS </t>
  </si>
  <si>
    <t>MAGGIOLO</t>
  </si>
  <si>
    <t xml:space="preserve"> 33°43'8.38"S</t>
  </si>
  <si>
    <t xml:space="preserve"> 62°16'56.76"O</t>
  </si>
  <si>
    <t>EA BUENA ESPERANZA</t>
  </si>
  <si>
    <t>FEDERACION</t>
  </si>
  <si>
    <t>CHAJARI</t>
  </si>
  <si>
    <t>EL BIZNAL</t>
  </si>
  <si>
    <t>FELICIANO</t>
  </si>
  <si>
    <t xml:space="preserve"> 30°18'19.66"S</t>
  </si>
  <si>
    <t xml:space="preserve"> 59° 1'27.67"O</t>
  </si>
  <si>
    <t>EL GALLO</t>
  </si>
  <si>
    <t>REDOMON</t>
  </si>
  <si>
    <t xml:space="preserve"> 30°54'58.98"S</t>
  </si>
  <si>
    <t xml:space="preserve"> 58°22'15.48"O</t>
  </si>
  <si>
    <t>LA PAZ</t>
  </si>
  <si>
    <t>ALCARAZ PRIMERO</t>
  </si>
  <si>
    <t>POZO DULCE</t>
  </si>
  <si>
    <t xml:space="preserve"> 28°58'32.03"S</t>
  </si>
  <si>
    <t xml:space="preserve"> 62° 0'0.63"O</t>
  </si>
  <si>
    <t>POZO BORRADO</t>
  </si>
  <si>
    <t xml:space="preserve"> 28°59'20.63"S</t>
  </si>
  <si>
    <t xml:space="preserve"> 61°33'52.12"O</t>
  </si>
  <si>
    <t>LA GUARIDA</t>
  </si>
  <si>
    <t>LOS JURIES</t>
  </si>
  <si>
    <t xml:space="preserve"> 28°21'24.82"S</t>
  </si>
  <si>
    <t xml:space="preserve"> 62°11'1.69"O</t>
  </si>
  <si>
    <t>LAS HORQUETAS</t>
  </si>
  <si>
    <t>SAAVEDRA</t>
  </si>
  <si>
    <t>ESPARTILLAR</t>
  </si>
  <si>
    <t xml:space="preserve"> 37°16'39.14"S</t>
  </si>
  <si>
    <t xml:space="preserve"> 62°27'37.52"O</t>
  </si>
  <si>
    <t>OSCURO</t>
  </si>
  <si>
    <t>CORRIENTES</t>
  </si>
  <si>
    <t>CURUZU CUATIA</t>
  </si>
  <si>
    <t>PERUGORRIA</t>
  </si>
  <si>
    <t xml:space="preserve"> 29°13'25.79"S</t>
  </si>
  <si>
    <t xml:space="preserve"> 58°31'23.49"O</t>
  </si>
  <si>
    <t>OMBU</t>
  </si>
  <si>
    <t>FORMOSA</t>
  </si>
  <si>
    <t>LAISHI</t>
  </si>
  <si>
    <t>SAN FRANCISCO DE LAISHI</t>
  </si>
  <si>
    <t xml:space="preserve"> 26° 7'4.46"S</t>
  </si>
  <si>
    <t xml:space="preserve"> 58°47'46.44"O</t>
  </si>
  <si>
    <t>DON ANTONIO AGRO</t>
  </si>
  <si>
    <t xml:space="preserve"> 34° 0'35.03"S</t>
  </si>
  <si>
    <t xml:space="preserve"> 59°20'46.93"O</t>
  </si>
  <si>
    <t>LA SARITA</t>
  </si>
  <si>
    <t xml:space="preserve"> 33°58'1.27"S</t>
  </si>
  <si>
    <t xml:space="preserve"> 60°29'37.62"O</t>
  </si>
  <si>
    <t>LOS TRES CARLITOS</t>
  </si>
  <si>
    <t>VILLA LIA</t>
  </si>
  <si>
    <t xml:space="preserve"> 34° 6'7.74"S</t>
  </si>
  <si>
    <t xml:space="preserve"> 59°26'0.76"O</t>
  </si>
  <si>
    <t>RAFELAGRO</t>
  </si>
  <si>
    <t>GUERRICO</t>
  </si>
  <si>
    <t xml:space="preserve"> 33°36'19.56"S</t>
  </si>
  <si>
    <t xml:space="preserve"> 60°27'18.05"O</t>
  </si>
  <si>
    <t>TAXCO</t>
  </si>
  <si>
    <t xml:space="preserve"> 34° 7'7.48"S</t>
  </si>
  <si>
    <t xml:space="preserve"> 59°30'40.80"O</t>
  </si>
  <si>
    <t>BOTTA - CURCIJA</t>
  </si>
  <si>
    <t>EXALTACION DE LA CRUZ</t>
  </si>
  <si>
    <t>CAPILLA DEL SEÑOR</t>
  </si>
  <si>
    <t xml:space="preserve"> 34°14'2.12"S</t>
  </si>
  <si>
    <t xml:space="preserve"> 59° 7'18.17"O</t>
  </si>
  <si>
    <t>LOS LAURELES</t>
  </si>
  <si>
    <t>CHENAUT</t>
  </si>
  <si>
    <t>LOS LEONES</t>
  </si>
  <si>
    <t xml:space="preserve"> 34°12'41.04"S</t>
  </si>
  <si>
    <t xml:space="preserve"> 59°12'29.41"O</t>
  </si>
  <si>
    <t>PERLAN AGRO</t>
  </si>
  <si>
    <t xml:space="preserve"> 34°21'24.82"S</t>
  </si>
  <si>
    <t xml:space="preserve"> 59°16'48.76"O</t>
  </si>
  <si>
    <t>PUENTE FIERRO</t>
  </si>
  <si>
    <t xml:space="preserve"> 34°22'58.69"S</t>
  </si>
  <si>
    <t xml:space="preserve"> 59°10'8.90"O</t>
  </si>
  <si>
    <t>ALYCAN</t>
  </si>
  <si>
    <t>CHELI</t>
  </si>
  <si>
    <t xml:space="preserve"> 34° 3'25.41"S</t>
  </si>
  <si>
    <t xml:space="preserve"> 62°18'0.62"O</t>
  </si>
  <si>
    <t>EL LAUREL</t>
  </si>
  <si>
    <t>CARCARAÑA</t>
  </si>
  <si>
    <t>EL PILA</t>
  </si>
  <si>
    <t xml:space="preserve"> 33°55'59.74"S</t>
  </si>
  <si>
    <t xml:space="preserve"> 62°22'28.99"W</t>
  </si>
  <si>
    <t>ESTRADA</t>
  </si>
  <si>
    <t xml:space="preserve"> 34° 4'14.06"S</t>
  </si>
  <si>
    <t xml:space="preserve"> 62°18'33.89"W</t>
  </si>
  <si>
    <t>LA CHISPITA</t>
  </si>
  <si>
    <t>LA CHISPA</t>
  </si>
  <si>
    <t xml:space="preserve"> 33°34'11.11"S</t>
  </si>
  <si>
    <t xml:space="preserve"> 61°56'39.71"W</t>
  </si>
  <si>
    <t>LA CONFIANZA</t>
  </si>
  <si>
    <t xml:space="preserve"> 34° 2'25.75"S</t>
  </si>
  <si>
    <t xml:space="preserve"> 62°18'17.71"W</t>
  </si>
  <si>
    <t xml:space="preserve"> 33°54'9.21"S</t>
  </si>
  <si>
    <t xml:space="preserve"> 62°27'13.25"W</t>
  </si>
  <si>
    <t>SAN ERNESTO</t>
  </si>
  <si>
    <t xml:space="preserve"> 33°54'18.01"S</t>
  </si>
  <si>
    <t xml:space="preserve"> 62°25'20.40"W</t>
  </si>
  <si>
    <t xml:space="preserve"> 33°54'11.73"S</t>
  </si>
  <si>
    <t xml:space="preserve"> 62°21'54.37"W</t>
  </si>
  <si>
    <t>SUMA</t>
  </si>
  <si>
    <t xml:space="preserve"> 33°30'8.32"S</t>
  </si>
  <si>
    <t xml:space="preserve"> 61°50'55.84"W</t>
  </si>
  <si>
    <t>ARGENMILLA</t>
  </si>
  <si>
    <t>EMILIO BUNGE</t>
  </si>
  <si>
    <t xml:space="preserve"> 34°55'11.98"S</t>
  </si>
  <si>
    <t xml:space="preserve"> 63°13'15.56"W</t>
  </si>
  <si>
    <t>LA HERENCIA</t>
  </si>
  <si>
    <t>LA FRONTERA</t>
  </si>
  <si>
    <t xml:space="preserve"> 34°53'1.76"S</t>
  </si>
  <si>
    <t xml:space="preserve"> 63°19'33.03"O</t>
  </si>
  <si>
    <t>LOS BLANCOS</t>
  </si>
  <si>
    <t xml:space="preserve"> 35°58'54.33"S</t>
  </si>
  <si>
    <t xml:space="preserve"> 63°20'18.17"O</t>
  </si>
  <si>
    <t>EL CRISTIANO</t>
  </si>
  <si>
    <t>DEL CAMPILLO</t>
  </si>
  <si>
    <t xml:space="preserve"> 34°40'9.31"S</t>
  </si>
  <si>
    <t xml:space="preserve"> 64°33'29.62"O</t>
  </si>
  <si>
    <t>EL TRAPAL</t>
  </si>
  <si>
    <t xml:space="preserve"> 34°46'54.03"S</t>
  </si>
  <si>
    <t xml:space="preserve"> 64°40'34.66"O</t>
  </si>
  <si>
    <t>EL INDIO</t>
  </si>
  <si>
    <t xml:space="preserve"> 33°39'52.49"S</t>
  </si>
  <si>
    <t xml:space="preserve"> 63°28'2.49"O</t>
  </si>
  <si>
    <t xml:space="preserve">LA ANITA </t>
  </si>
  <si>
    <t xml:space="preserve"> 34° 7'24.09"S</t>
  </si>
  <si>
    <t xml:space="preserve"> 62°56'31.67"O</t>
  </si>
  <si>
    <t>SANTA ANGELICA</t>
  </si>
  <si>
    <t xml:space="preserve"> 33°53'56.47"S</t>
  </si>
  <si>
    <t xml:space="preserve"> 63°16'23.20"O</t>
  </si>
  <si>
    <t>EL CHOIQUE</t>
  </si>
  <si>
    <t>VILLA VALERIA</t>
  </si>
  <si>
    <t xml:space="preserve"> 34°31'34.92"S</t>
  </si>
  <si>
    <t xml:space="preserve"> 65° 4'14.84"O</t>
  </si>
  <si>
    <t>GOBERNADOR DUPUY</t>
  </si>
  <si>
    <t>BUENA ESPERANZA</t>
  </si>
  <si>
    <t xml:space="preserve"> 34°24'7.11"S</t>
  </si>
  <si>
    <t xml:space="preserve"> 65° 0'31.45"O</t>
  </si>
  <si>
    <t>LAS CUEVAS</t>
  </si>
  <si>
    <t>LAGUNA OSCURA</t>
  </si>
  <si>
    <t>34° 1'14.58"S</t>
  </si>
  <si>
    <t>64°56'59.26"O</t>
  </si>
  <si>
    <t>33°51'0.69"S</t>
  </si>
  <si>
    <t>63°44'20.65"O</t>
  </si>
  <si>
    <t>LOS CHAÑARES</t>
  </si>
  <si>
    <t xml:space="preserve"> 35° 6'22.52"S</t>
  </si>
  <si>
    <t xml:space="preserve"> 63°53'58.49"O</t>
  </si>
  <si>
    <t>EL CORAJE</t>
  </si>
  <si>
    <t xml:space="preserve"> 35°36'28.08"S</t>
  </si>
  <si>
    <t xml:space="preserve"> 63°59'24.89"O</t>
  </si>
  <si>
    <t xml:space="preserve">CATRILO </t>
  </si>
  <si>
    <t>URIBURU</t>
  </si>
  <si>
    <t xml:space="preserve"> 36°33'45.29"S</t>
  </si>
  <si>
    <t xml:space="preserve"> 63°46'42.53"O</t>
  </si>
  <si>
    <t>MONTE VIEJO</t>
  </si>
  <si>
    <t xml:space="preserve"> 35° 8'59.86"S</t>
  </si>
  <si>
    <t xml:space="preserve"> 63°17'15.74"O</t>
  </si>
  <si>
    <t>EL CHARABON</t>
  </si>
  <si>
    <t xml:space="preserve"> 34°51'4.81"S</t>
  </si>
  <si>
    <t xml:space="preserve"> 65° 3'41.88"O</t>
  </si>
  <si>
    <t>ZELEGUA</t>
  </si>
  <si>
    <t>33°20'18.36"S</t>
  </si>
  <si>
    <t>65° 6'23.36"O</t>
  </si>
  <si>
    <t>HUELUCAN</t>
  </si>
  <si>
    <t>34°48'52.15"S</t>
  </si>
  <si>
    <t>65°17'46.83"O</t>
  </si>
  <si>
    <t>LOS GUAYACANES</t>
  </si>
  <si>
    <t>ANTA</t>
  </si>
  <si>
    <t xml:space="preserve"> 24°49'57.18"S</t>
  </si>
  <si>
    <t xml:space="preserve"> 64°15'31.66"O</t>
  </si>
  <si>
    <t>LA MOROCHA</t>
  </si>
  <si>
    <t>SAN GREGORIO</t>
  </si>
  <si>
    <t xml:space="preserve"> 34°16'15.37"S</t>
  </si>
  <si>
    <t xml:space="preserve"> 61°51'52.98"O</t>
  </si>
  <si>
    <t>LOS CARDENALES</t>
  </si>
  <si>
    <t xml:space="preserve"> 26°48'29.03"S</t>
  </si>
  <si>
    <t xml:space="preserve"> 61° 8'29.85"O</t>
  </si>
  <si>
    <t>LA CUADRADA</t>
  </si>
  <si>
    <t>ASSUNTA</t>
  </si>
  <si>
    <t>AEROCLUB</t>
  </si>
  <si>
    <t>CAMPO RIVERO</t>
  </si>
  <si>
    <t>NECOCHEA </t>
  </si>
  <si>
    <t>CANTU</t>
  </si>
  <si>
    <t>CERRO COLORADO</t>
  </si>
  <si>
    <t>CHILLAR</t>
  </si>
  <si>
    <t>COCHICO</t>
  </si>
  <si>
    <t>CUPALEN</t>
  </si>
  <si>
    <t>AYACUCHO </t>
  </si>
  <si>
    <t>DON DAMASO</t>
  </si>
  <si>
    <t>DORILA</t>
  </si>
  <si>
    <t>DON EDUARDO</t>
  </si>
  <si>
    <t>GENERAL PAZ </t>
  </si>
  <si>
    <t>DON JUSTO</t>
  </si>
  <si>
    <t>LAVALLE </t>
  </si>
  <si>
    <t>ENRIQUE LAVALLE</t>
  </si>
  <si>
    <t>EL BAGUAL</t>
  </si>
  <si>
    <t>EL DIAMANTE</t>
  </si>
  <si>
    <t>ROQUE SÁENZ PEÑA </t>
  </si>
  <si>
    <t>EL FORTIN</t>
  </si>
  <si>
    <t>EL JUANCITO</t>
  </si>
  <si>
    <t>EL MANANTIAL</t>
  </si>
  <si>
    <t>ENERGIA</t>
  </si>
  <si>
    <t>EL TAMBO</t>
  </si>
  <si>
    <t>DIEGO DE ALVEAR</t>
  </si>
  <si>
    <t>EMATEGUY</t>
  </si>
  <si>
    <t>JUAREZ CELMAN </t>
  </si>
  <si>
    <t>LOS CISNES </t>
  </si>
  <si>
    <t>LOS CISNES</t>
  </si>
  <si>
    <t>JUANCHO VIEJO</t>
  </si>
  <si>
    <t>GENERAL MADARIAGA </t>
  </si>
  <si>
    <t>JUEZ</t>
  </si>
  <si>
    <t>LA AZUCENA</t>
  </si>
  <si>
    <t>TANDIL </t>
  </si>
  <si>
    <t>LA AZUCENA </t>
  </si>
  <si>
    <t>LA CALIFORNIA</t>
  </si>
  <si>
    <t>LA CANTERA</t>
  </si>
  <si>
    <t>SAN AGUSTÍN</t>
  </si>
  <si>
    <t>LA JULIA</t>
  </si>
  <si>
    <t>LA MACLURA</t>
  </si>
  <si>
    <t>LA PACHITA</t>
  </si>
  <si>
    <t>LA PIEDAD</t>
  </si>
  <si>
    <t>LA TAPERA</t>
  </si>
  <si>
    <t>LA TORCAZA</t>
  </si>
  <si>
    <t xml:space="preserve">LAS TAPERAS </t>
  </si>
  <si>
    <t>LITVIN</t>
  </si>
  <si>
    <t>LOS ANGELES</t>
  </si>
  <si>
    <t>LOS CERRILLOS</t>
  </si>
  <si>
    <t>CORONEL SUAREZ</t>
  </si>
  <si>
    <t>SAN ELOY</t>
  </si>
  <si>
    <t>LOS HERMANOS</t>
  </si>
  <si>
    <t>MAR CHIQUITA</t>
  </si>
  <si>
    <t>CORONEL VIDAL</t>
  </si>
  <si>
    <t>LOS TULIPANES</t>
  </si>
  <si>
    <t>MAR DE COBO </t>
  </si>
  <si>
    <t>MACEDO</t>
  </si>
  <si>
    <t>MACEDO </t>
  </si>
  <si>
    <t>MALAL HUE</t>
  </si>
  <si>
    <t>CHAPADMALAL</t>
  </si>
  <si>
    <t>PAMPA DE LOS VENADOS</t>
  </si>
  <si>
    <t>VILLA MERCEDES</t>
  </si>
  <si>
    <t>SAN BERNARDO I</t>
  </si>
  <si>
    <t>SAN CELESTE</t>
  </si>
  <si>
    <t>SAN ISIDRO</t>
  </si>
  <si>
    <t>SAN MARCOS</t>
  </si>
  <si>
    <t>COBO</t>
  </si>
  <si>
    <t>SAN NARCISO</t>
  </si>
  <si>
    <t>SAN TOMAS</t>
  </si>
  <si>
    <t>LEZAMA</t>
  </si>
  <si>
    <t>SANTA CATALINA</t>
  </si>
  <si>
    <t>SIEMPRE VERDE</t>
  </si>
  <si>
    <t>BENITO JUAREZ</t>
  </si>
  <si>
    <t>BARKER</t>
  </si>
  <si>
    <t>SOFAMAR</t>
  </si>
  <si>
    <t>TRES MARIAS</t>
  </si>
  <si>
    <t>ENERGÍA</t>
  </si>
  <si>
    <t>EL ARGENTINO</t>
  </si>
  <si>
    <t>NAVARRO</t>
  </si>
  <si>
    <t>LA RECONQUISTA</t>
  </si>
  <si>
    <t>LAS MARIANAS</t>
  </si>
  <si>
    <t>LOS PINOS</t>
  </si>
  <si>
    <t>LA CORONA</t>
  </si>
  <si>
    <t>VILLANUEVA</t>
  </si>
  <si>
    <t>LA CORONA 2</t>
  </si>
  <si>
    <t>10 DE ABRIL</t>
  </si>
  <si>
    <t>LA SORPRESA</t>
  </si>
  <si>
    <t>LA LOLITA</t>
  </si>
  <si>
    <t>CHAPULTEPEC</t>
  </si>
  <si>
    <t>EL TOBIANO</t>
  </si>
  <si>
    <t>EL TREBOL</t>
  </si>
  <si>
    <t>LA ARGENTINA</t>
  </si>
  <si>
    <t>LOS MELLIZOS</t>
  </si>
  <si>
    <t>SAN JOSE DEL QUEQUEN</t>
  </si>
  <si>
    <t>HERRERA</t>
  </si>
  <si>
    <t>SANTA BARBARA</t>
  </si>
  <si>
    <t>SANTA ROSA DE CONLARA</t>
  </si>
  <si>
    <t>LA GRAMILLA</t>
  </si>
  <si>
    <t>EL CHARA</t>
  </si>
  <si>
    <t>VILLA SARMIENTO</t>
  </si>
  <si>
    <t>SAN BERNARDO</t>
  </si>
  <si>
    <t>ALEJANDRO ROCA</t>
  </si>
  <si>
    <t>EL TIGRE</t>
  </si>
  <si>
    <t>CHARRAS</t>
  </si>
  <si>
    <t>EL MALACATE</t>
  </si>
  <si>
    <t>GAMALU</t>
  </si>
  <si>
    <t>LA LUCHA</t>
  </si>
  <si>
    <t xml:space="preserve"> 35° 3'16.72"S</t>
  </si>
  <si>
    <t xml:space="preserve"> 63°46'44.19"O</t>
  </si>
  <si>
    <t>QUEBRACHO HERRADO</t>
  </si>
  <si>
    <t xml:space="preserve"> 34° 9'38.63"S</t>
  </si>
  <si>
    <t xml:space="preserve"> 59°52'32.66"O</t>
  </si>
  <si>
    <t>EL RINCON DE SAN MIGUEL</t>
  </si>
  <si>
    <t>VILLA ELISA</t>
  </si>
  <si>
    <t>SAN FEDERICO</t>
  </si>
  <si>
    <t>EL PEHUAL</t>
  </si>
  <si>
    <t>LA EPIFANIA</t>
  </si>
  <si>
    <t>CASTILLA</t>
  </si>
  <si>
    <t>EL CHAPARRON</t>
  </si>
  <si>
    <t>EL RODEO</t>
  </si>
  <si>
    <t>DEL VALLE</t>
  </si>
  <si>
    <t>LA BLANQUEADA</t>
  </si>
  <si>
    <t>LA CHIZA</t>
  </si>
  <si>
    <t>TRES LOMAS</t>
  </si>
  <si>
    <t>EL RECREO</t>
  </si>
  <si>
    <t>LA TERCERA</t>
  </si>
  <si>
    <t>LAS ACEQUIAS</t>
  </si>
  <si>
    <t>RINCON DE OMBU</t>
  </si>
  <si>
    <t>EL COTO</t>
  </si>
  <si>
    <t xml:space="preserve"> 36° 8'26.55"S</t>
  </si>
  <si>
    <t xml:space="preserve"> 63°23'42.95"O</t>
  </si>
  <si>
    <t>EL CONTADOR</t>
  </si>
  <si>
    <t>DIRUCSIO</t>
  </si>
  <si>
    <t>GUARDIA ESCOLTA</t>
  </si>
  <si>
    <t>EL ESPINILLO</t>
  </si>
  <si>
    <t xml:space="preserve"> 32°55'24.83"S</t>
  </si>
  <si>
    <t xml:space="preserve"> 58°53'33.70"O</t>
  </si>
  <si>
    <t>LOS TALAS SUR</t>
  </si>
  <si>
    <t>EL LEGADO</t>
  </si>
  <si>
    <t>SAN FEDERICO 2</t>
  </si>
  <si>
    <t>60°50'0.55"S</t>
  </si>
  <si>
    <t>33°47'0.10"O</t>
  </si>
  <si>
    <t>LA SALUD</t>
  </si>
  <si>
    <t>DON BARTOLO</t>
  </si>
  <si>
    <t>DON MARIO (O)</t>
  </si>
  <si>
    <t>GENERAL VIILEGAS</t>
  </si>
  <si>
    <t>DRABBLE</t>
  </si>
  <si>
    <t>EL NACIONAL</t>
  </si>
  <si>
    <t>LOS CONDORES</t>
  </si>
  <si>
    <t>RIO TERCERO</t>
  </si>
  <si>
    <t>PAMPAYASTA</t>
  </si>
  <si>
    <t>PAMPAYASTA SUR</t>
  </si>
  <si>
    <t>LA BETY</t>
  </si>
  <si>
    <t>ATREUCO</t>
  </si>
  <si>
    <t>ANCHORENA</t>
  </si>
  <si>
    <t>LA CELINA</t>
  </si>
  <si>
    <t>TANCACHA</t>
  </si>
  <si>
    <t>CHIAPERO</t>
  </si>
  <si>
    <t>LA FIORENTINA</t>
  </si>
  <si>
    <t>ALAZAN TOSTADO</t>
  </si>
  <si>
    <t>LA INDIANA</t>
  </si>
  <si>
    <t>SANTA LUCÍA</t>
  </si>
  <si>
    <t>JUSTO DARACT</t>
  </si>
  <si>
    <t>10 LAGUNAS</t>
  </si>
  <si>
    <t>SAN URBANO</t>
  </si>
  <si>
    <t>LA LUCILA</t>
  </si>
  <si>
    <t>MAR DEL SUR</t>
  </si>
  <si>
    <t>CABAÑA SANTO DOMINGO</t>
  </si>
  <si>
    <t>SAN JOSE DEL ARROYO</t>
  </si>
  <si>
    <t>SAN CAYETANO</t>
  </si>
  <si>
    <t>SANTO DOMINGO</t>
  </si>
  <si>
    <t>FOTHERINGAM</t>
  </si>
  <si>
    <t>GRAL. FOTHERINGAM</t>
  </si>
  <si>
    <t>CAMPOS DEL ESTE</t>
  </si>
  <si>
    <t>LA PAZ LP</t>
  </si>
  <si>
    <t>DON MARIO LP</t>
  </si>
  <si>
    <t>DON ALBERTO LP</t>
  </si>
  <si>
    <t>SARA LP</t>
  </si>
  <si>
    <t>FERNANDEZ</t>
  </si>
  <si>
    <t>ALCIRA GIGENA</t>
  </si>
  <si>
    <t>COLINAS DE LA GALIA</t>
  </si>
  <si>
    <t>ARROYO CABRAL</t>
  </si>
  <si>
    <t>GENERAL SAN MARTÍN</t>
  </si>
  <si>
    <t>BEDINO</t>
  </si>
  <si>
    <t>CISMONDI</t>
  </si>
  <si>
    <t>BERROTARAN</t>
  </si>
  <si>
    <t>PELERI</t>
  </si>
  <si>
    <t>LA NORUEGA</t>
  </si>
  <si>
    <t>VILLA MAZA</t>
  </si>
  <si>
    <t>LA DOLORES</t>
  </si>
  <si>
    <t>GALARATO</t>
  </si>
  <si>
    <t>SAN CLEMENTE</t>
  </si>
  <si>
    <t>GENESIO</t>
  </si>
  <si>
    <t>VILLA ASCASUBI</t>
  </si>
  <si>
    <t>LAS GUAGUITAS</t>
  </si>
  <si>
    <t>CAMPO GALLO</t>
  </si>
  <si>
    <t>VICENTI LODEYRO</t>
  </si>
  <si>
    <t>LAS TRESCIENTAS</t>
  </si>
  <si>
    <t>LA REPÚBLICA</t>
  </si>
  <si>
    <t>MILLANTUEL</t>
  </si>
  <si>
    <t>PUERTAS DE LUJÁN</t>
  </si>
  <si>
    <t>PASTORE</t>
  </si>
  <si>
    <t>CHAVEZ</t>
  </si>
  <si>
    <t>RUFFINATTO</t>
  </si>
  <si>
    <t>PRIGIONI</t>
  </si>
  <si>
    <t>PC 148</t>
  </si>
  <si>
    <t>PC 501</t>
  </si>
  <si>
    <t>CAMPO CHICO</t>
  </si>
  <si>
    <t>GENERAL ARENALES</t>
  </si>
  <si>
    <t>LINGUA</t>
  </si>
  <si>
    <t>AINESA</t>
  </si>
  <si>
    <t>ARRIBEÑOS</t>
  </si>
  <si>
    <t>SCOVENNA</t>
  </si>
  <si>
    <t>FERRE</t>
  </si>
  <si>
    <t>LOPEZ</t>
  </si>
  <si>
    <t>SARASA</t>
  </si>
  <si>
    <t>ROCHETTI</t>
  </si>
  <si>
    <t>ASCENCION</t>
  </si>
  <si>
    <t>LA CENTRAL</t>
  </si>
  <si>
    <t xml:space="preserve">EL REMIENDO </t>
  </si>
  <si>
    <t xml:space="preserve">EL SIRIRI </t>
  </si>
  <si>
    <t xml:space="preserve">EL CARMEN </t>
  </si>
  <si>
    <t xml:space="preserve">EL TITO </t>
  </si>
  <si>
    <t xml:space="preserve">5 LOMAS </t>
  </si>
  <si>
    <t>LA MARY</t>
  </si>
  <si>
    <t xml:space="preserve">SANTA FELICITAS </t>
  </si>
  <si>
    <t>AITONA</t>
  </si>
  <si>
    <t>BANDERITAS</t>
  </si>
  <si>
    <t>BELLA VISTA</t>
  </si>
  <si>
    <t>CORVALAN</t>
  </si>
  <si>
    <t>DON GUSTAVO</t>
  </si>
  <si>
    <t>GENERAL JUAN MADARIAGA</t>
  </si>
  <si>
    <t>EL CEIBO</t>
  </si>
  <si>
    <t>EL NEGRETE</t>
  </si>
  <si>
    <t>EL SECRETO</t>
  </si>
  <si>
    <t>EL TASTU</t>
  </si>
  <si>
    <t>CHASCOMÚS </t>
  </si>
  <si>
    <t>LA ALICIA CARMEN</t>
  </si>
  <si>
    <t>TRES ARROYOS </t>
  </si>
  <si>
    <t>LA CURVA</t>
  </si>
  <si>
    <t>LA FLORIDA</t>
  </si>
  <si>
    <t>LA FLORIDA FULTON</t>
  </si>
  <si>
    <t>FULTON</t>
  </si>
  <si>
    <t>LA IRENE</t>
  </si>
  <si>
    <t>LA PAZ II</t>
  </si>
  <si>
    <t>LA RESIDENCIA</t>
  </si>
  <si>
    <t>LA ROCHELA</t>
  </si>
  <si>
    <t>LAS ABRAS</t>
  </si>
  <si>
    <t>MITRE</t>
  </si>
  <si>
    <t>PINTO</t>
  </si>
  <si>
    <t>LAS LOMAS CARLOS</t>
  </si>
  <si>
    <t>LOS CAPULLITOS</t>
  </si>
  <si>
    <t>LOS CHARITOS</t>
  </si>
  <si>
    <t>LOS NOGALES</t>
  </si>
  <si>
    <t>LUBA</t>
  </si>
  <si>
    <t>MALLINCO</t>
  </si>
  <si>
    <t>SAN DAMIAN</t>
  </si>
  <si>
    <t>SAN JORGE CORAZZI</t>
  </si>
  <si>
    <t>LAS FLORES</t>
  </si>
  <si>
    <t>ROSAS</t>
  </si>
  <si>
    <t>SAN JOSÉ DE IGUAZÚ</t>
  </si>
  <si>
    <t>SAN LUCIANO</t>
  </si>
  <si>
    <t>SEJOR</t>
  </si>
  <si>
    <t>TAPIRES</t>
  </si>
  <si>
    <t>TEHA</t>
  </si>
  <si>
    <t>LA MAGDALENA SUDESTE</t>
  </si>
  <si>
    <t>LA RINCONADA</t>
  </si>
  <si>
    <t>LAS PAMPAS</t>
  </si>
  <si>
    <t xml:space="preserve"> 31°16'33.49"S</t>
  </si>
  <si>
    <t xml:space="preserve"> 62° 3'34.60"O</t>
  </si>
  <si>
    <t>S2A_tile_20230320_20JNL_0</t>
  </si>
  <si>
    <t xml:space="preserve"> 31°41'57.05"S</t>
  </si>
  <si>
    <t xml:space="preserve"> 62°11'30.74"O</t>
  </si>
  <si>
    <t>S2B_tile_20230315_20HNK_0</t>
  </si>
  <si>
    <t xml:space="preserve"> 31°19'32.88"S</t>
  </si>
  <si>
    <t xml:space="preserve"> 61°32'49.79"O</t>
  </si>
  <si>
    <t>LT05_L1TP_227082_20070520_20200830_02_T1</t>
  </si>
  <si>
    <t>S2B_tile_20230315_20JPL_0</t>
  </si>
  <si>
    <t xml:space="preserve"> 31°27'8.19"S</t>
  </si>
  <si>
    <t xml:space="preserve"> 62°17'46.64"O</t>
  </si>
  <si>
    <t>S2B_tile_20230315_20JNL_0</t>
  </si>
  <si>
    <t xml:space="preserve"> 31° 6'51.19"S</t>
  </si>
  <si>
    <t xml:space="preserve"> 62°19'4.19"O</t>
  </si>
  <si>
    <t xml:space="preserve"> 31° 6'11.27"S</t>
  </si>
  <si>
    <t xml:space="preserve"> 62°53'46.77"O</t>
  </si>
  <si>
    <t xml:space="preserve"> 34°28'46.32"S</t>
  </si>
  <si>
    <t xml:space="preserve"> 61°43'59.68"O</t>
  </si>
  <si>
    <t xml:space="preserve"> 35°21'52.73"S</t>
  </si>
  <si>
    <t xml:space="preserve"> 62°49'30.59"O</t>
  </si>
  <si>
    <t>S2B_tile_20230315_20HNF_0_</t>
  </si>
  <si>
    <t>15/03/2023</t>
  </si>
  <si>
    <t xml:space="preserve"> 35°19'11.92"S</t>
  </si>
  <si>
    <t xml:space="preserve"> 63° 0'32.16"O</t>
  </si>
  <si>
    <t xml:space="preserve"> 29°37'59.04"S</t>
  </si>
  <si>
    <t xml:space="preserve"> 61°46'17.14"O</t>
  </si>
  <si>
    <t>LT05_L1TP_228081_20070204_20200831_02_T1_</t>
  </si>
  <si>
    <t>S2B_tile_20230104_20JPN_0</t>
  </si>
  <si>
    <t>LT52270842007140CUB00</t>
  </si>
  <si>
    <t>S2A_tile_20221227_20HNH_0_</t>
  </si>
  <si>
    <t>27/12/2022</t>
  </si>
  <si>
    <t>LT05_L1TP_227084_20070418_20161115_01_T1</t>
  </si>
  <si>
    <t>LT05_L1TP_228080_20070714_20200830_02_T1_</t>
  </si>
  <si>
    <t>LT05_L1TP_227081_20070213_20161116_01_T1</t>
  </si>
  <si>
    <t>S2B_tile_20230131_20JQM_0</t>
  </si>
  <si>
    <t>LT05_L1TP_228080_20070730_20200830_02_T1_</t>
  </si>
  <si>
    <t>30/07/2007</t>
  </si>
  <si>
    <t>36° 06' 21.28"S</t>
  </si>
  <si>
    <t>63° 34' 16.67"O</t>
  </si>
  <si>
    <t>S2B_tile_20230315_20HMF_0</t>
  </si>
  <si>
    <t>36 37 01.25</t>
  </si>
  <si>
    <t>63 25 29.89</t>
  </si>
  <si>
    <t>S2A_tile_20230317_20HME_0</t>
  </si>
  <si>
    <t>17/03/2023</t>
  </si>
  <si>
    <t xml:space="preserve"> 24°53'23.58"S</t>
  </si>
  <si>
    <t xml:space="preserve"> 64° 1'17.23"O</t>
  </si>
  <si>
    <t>LT05_L1TP_230077_20070525_20200830_02_T1_</t>
  </si>
  <si>
    <t>S2A_tile_20230313_20JLT_0</t>
  </si>
  <si>
    <t>25/05/2007</t>
  </si>
  <si>
    <t>13/03/2023</t>
  </si>
  <si>
    <t>-61°57´0,11"</t>
  </si>
  <si>
    <t>-35°17´0,56"</t>
  </si>
  <si>
    <t>-62°4´0,13"</t>
  </si>
  <si>
    <t>-36°37´0,53"</t>
  </si>
  <si>
    <t>S2B_tile_20230121_20HNE_0</t>
  </si>
  <si>
    <t xml:space="preserve"> 36°41'45.38"S</t>
  </si>
  <si>
    <t xml:space="preserve"> 62° 1'55.92"O</t>
  </si>
  <si>
    <t>S2A_tile_20230116_20HNE_0_</t>
  </si>
  <si>
    <t xml:space="preserve"> 34°56'33.41"S</t>
  </si>
  <si>
    <t xml:space="preserve"> 63°21'19.32"O</t>
  </si>
  <si>
    <t xml:space="preserve"> 35°38'4.97"S</t>
  </si>
  <si>
    <t xml:space="preserve"> 63°29'23.04"O</t>
  </si>
  <si>
    <t xml:space="preserve"> 27°40'58.24"S</t>
  </si>
  <si>
    <t xml:space="preserve"> 62°12'33.01"O</t>
  </si>
  <si>
    <t>S2A_tile_20230208_20JNQ_0</t>
  </si>
  <si>
    <t xml:space="preserve"> 34° 5'59.11"S</t>
  </si>
  <si>
    <t xml:space="preserve"> 61°52'25.93"O</t>
  </si>
  <si>
    <t xml:space="preserve"> 28°43'15.81"S</t>
  </si>
  <si>
    <t xml:space="preserve"> 61°52'54.38"O</t>
  </si>
  <si>
    <t>LT05_L1TP_228080_20070714_20161113_01_T1</t>
  </si>
  <si>
    <t>S2B_tile_20230124_20JPP_0_</t>
  </si>
  <si>
    <t xml:space="preserve"> 35°52'58.41"S</t>
  </si>
  <si>
    <t xml:space="preserve"> 63°34'27.15"O</t>
  </si>
  <si>
    <t>S2B_tile_20230223_20HMF_0_</t>
  </si>
  <si>
    <t>LT05_L1TP_228084_20070324_20161116_01_T1_</t>
  </si>
  <si>
    <t>24/03/2007</t>
  </si>
  <si>
    <t xml:space="preserve"> 33°21'13.81"S</t>
  </si>
  <si>
    <t xml:space="preserve"> 58°30'29.56"O</t>
  </si>
  <si>
    <t>LT05_L1TP_229083_20070822_20161112_01_T1_</t>
  </si>
  <si>
    <t>36° 26' 47"S</t>
  </si>
  <si>
    <t>63° 21' 56"O</t>
  </si>
  <si>
    <t>S2B_tile_20230124_20JNP_0_</t>
  </si>
  <si>
    <t>LT05_L1TP_225084_20070623_20200830_02_T1_</t>
  </si>
  <si>
    <t xml:space="preserve"> 34°2'59.70"S</t>
  </si>
  <si>
    <t xml:space="preserve"> 62°19'32.32"O</t>
  </si>
  <si>
    <t>LC08_L1TP_228085_20230131_20230208_02_T1</t>
  </si>
  <si>
    <t>LT05_L1TP_229084_20070923_20200830_02_T1_</t>
  </si>
  <si>
    <t>S2B_tile_20230206_20HLG_1_</t>
  </si>
  <si>
    <t>S2B_tile_20230226_20HLH_0_</t>
  </si>
  <si>
    <t>36 26 27</t>
  </si>
  <si>
    <t>63 21 56</t>
  </si>
  <si>
    <t>LT05_L1TP_225086_20070927_20200829_02_T1</t>
  </si>
  <si>
    <t>S2B_tile_20230227_21HTU_0</t>
  </si>
  <si>
    <t>27/09/2007</t>
  </si>
  <si>
    <t xml:space="preserve"> 36°56'16.11"S</t>
  </si>
  <si>
    <t xml:space="preserve"> 62°21'32.48"O</t>
  </si>
  <si>
    <t>LT05_L1TP_227086_20070621_20200830_02_T1</t>
  </si>
  <si>
    <t>35 51 11.16</t>
  </si>
  <si>
    <t>63 43 09.15</t>
  </si>
  <si>
    <t xml:space="preserve"> 37°46'5.81"S</t>
  </si>
  <si>
    <t xml:space="preserve"> 58°24'33.90"O</t>
  </si>
  <si>
    <t xml:space="preserve"> 34° 7'21.41"S</t>
  </si>
  <si>
    <t xml:space="preserve"> 63°59'18.41"O</t>
  </si>
  <si>
    <t>34 1 56.96</t>
  </si>
  <si>
    <t>62 33 24.83</t>
  </si>
  <si>
    <t>LT05_L1TP_227084_20070213_20200830_02_T1</t>
  </si>
  <si>
    <t>S2B_tile_20230315_20HNH_0</t>
  </si>
  <si>
    <t xml:space="preserve"> 34°22'53.20"S</t>
  </si>
  <si>
    <t xml:space="preserve"> 62° 4'35.89"O</t>
  </si>
  <si>
    <t xml:space="preserve"> 33°52'26.19"S</t>
  </si>
  <si>
    <t xml:space="preserve"> 64°31'34.71"O</t>
  </si>
  <si>
    <t xml:space="preserve">NO </t>
  </si>
  <si>
    <t xml:space="preserve"> 36°23'57.96"S</t>
  </si>
  <si>
    <t xml:space="preserve"> 61°52'20.50"O</t>
  </si>
  <si>
    <t>LT05_L1TP_227085_20070723_20200830_02_T1_</t>
  </si>
  <si>
    <t>35 45 12.53</t>
  </si>
  <si>
    <t>59 21 52.46</t>
  </si>
  <si>
    <t>LT05_L1TP_225085_20070522_20200830_02_T1_</t>
  </si>
  <si>
    <t>S2B_tile_20230227_21HTA_0_</t>
  </si>
  <si>
    <t>22/05/2007</t>
  </si>
  <si>
    <t xml:space="preserve"> 35°28'31.16"S</t>
  </si>
  <si>
    <t xml:space="preserve"> 63°57'52.92"O</t>
  </si>
  <si>
    <t xml:space="preserve"> 37°43'14.50"S</t>
  </si>
  <si>
    <t xml:space="preserve"> 61°44'32.43"O</t>
  </si>
  <si>
    <t>LT05_L1TP_226086_20070716_20200830_02_T1</t>
  </si>
  <si>
    <t>S2B_tile_20230312_20HPD_0</t>
  </si>
  <si>
    <t>36 33 38.79</t>
  </si>
  <si>
    <t>63 29 48.39</t>
  </si>
  <si>
    <t>S2A_tile_20230228_20HME_0</t>
  </si>
  <si>
    <t xml:space="preserve"> 35° 6'49.66"S</t>
  </si>
  <si>
    <t xml:space="preserve"> 59°16'20.75"O</t>
  </si>
  <si>
    <t>S2B_tile_20230309_21HTB_0_</t>
  </si>
  <si>
    <t xml:space="preserve"> 34°11'40.56"S</t>
  </si>
  <si>
    <t xml:space="preserve"> 60°17'43.72"O</t>
  </si>
  <si>
    <t xml:space="preserve"> 34°9'31.79"S</t>
  </si>
  <si>
    <t xml:space="preserve"> 60°16'20.54"O</t>
  </si>
  <si>
    <t xml:space="preserve"> 36°34'56.64"S</t>
  </si>
  <si>
    <t xml:space="preserve"> 63°41'33.01"O</t>
  </si>
  <si>
    <t>S2A_tile_20230228_20HME_0_</t>
  </si>
  <si>
    <t xml:space="preserve"> 34° 2'55.58"S</t>
  </si>
  <si>
    <t xml:space="preserve"> 64°44'12.36"O</t>
  </si>
  <si>
    <t>LT05_L1TP_229084_20070518_20200830_02_T1_</t>
  </si>
  <si>
    <t xml:space="preserve"> 33°15'15.63"S</t>
  </si>
  <si>
    <t xml:space="preserve"> 63°40'15.83"O</t>
  </si>
  <si>
    <t xml:space="preserve"> 36°34'34.05"S</t>
  </si>
  <si>
    <t xml:space="preserve"> 63°27'39.42"O</t>
  </si>
  <si>
    <t>S2B_tile_20230315_20HME_0_</t>
  </si>
  <si>
    <t xml:space="preserve"> 35°54'0.88"S</t>
  </si>
  <si>
    <t xml:space="preserve"> 60°46'9.03"O</t>
  </si>
  <si>
    <t>LT05_L1TP_226085_20070630_20200830_02_T1_</t>
  </si>
  <si>
    <t>S2A_tile_20230103_20HPF_0</t>
  </si>
  <si>
    <t>03/01/2023</t>
  </si>
  <si>
    <t xml:space="preserve"> 33°18'11.19"S</t>
  </si>
  <si>
    <t xml:space="preserve"> 64°11'7.53"O</t>
  </si>
  <si>
    <t xml:space="preserve"> 34° 8'55.13"S</t>
  </si>
  <si>
    <t xml:space="preserve"> 60° 4'40.32"O</t>
  </si>
  <si>
    <t xml:space="preserve"> 28°55'24.73"S</t>
  </si>
  <si>
    <t xml:space="preserve"> 62° 3'43.00"O</t>
  </si>
  <si>
    <t>S2A_tile_20230228_20JNP_0_</t>
  </si>
  <si>
    <t>07/03/2023</t>
  </si>
  <si>
    <t xml:space="preserve"> 34°53'6.74"S</t>
  </si>
  <si>
    <t xml:space="preserve"> 63°48'3.61"O</t>
  </si>
  <si>
    <t xml:space="preserve"> 36°21'4.81"S</t>
  </si>
  <si>
    <t xml:space="preserve"> 61°27'3.87"O</t>
  </si>
  <si>
    <t>LT52260852007053CUB00</t>
  </si>
  <si>
    <t>S2A_tile_20230106_20HPE_0</t>
  </si>
  <si>
    <t xml:space="preserve"> 33°18'52.77"S</t>
  </si>
  <si>
    <t xml:space="preserve"> 64°26'57.88"O</t>
  </si>
  <si>
    <t>LT52290832007154CUB04</t>
  </si>
  <si>
    <t xml:space="preserve"> 33°46'12.65"S</t>
  </si>
  <si>
    <t xml:space="preserve"> 65° 9'49.49"O</t>
  </si>
  <si>
    <t>S2A_tile_20230228_20HKH_0_</t>
  </si>
  <si>
    <t xml:space="preserve"> 36°25'40.37"S</t>
  </si>
  <si>
    <t xml:space="preserve"> 63° 0'28.40"O</t>
  </si>
  <si>
    <t>S2B_tile_20230124_20HME_0</t>
  </si>
  <si>
    <t xml:space="preserve"> 35°48'30.61"S</t>
  </si>
  <si>
    <t xml:space="preserve"> 62°52'27.08"O</t>
  </si>
  <si>
    <t>S2A_tile_20230327_20HNF_0_</t>
  </si>
  <si>
    <t xml:space="preserve"> 35°51'12.45"S</t>
  </si>
  <si>
    <t xml:space="preserve"> 62°11'56.78"O</t>
  </si>
  <si>
    <t xml:space="preserve"> 35°47'32.01"S</t>
  </si>
  <si>
    <t xml:space="preserve"> 63°34'24.38"O</t>
  </si>
  <si>
    <t>LT05_L1TP_228085_20070831_20200830_02_T1_</t>
  </si>
  <si>
    <t xml:space="preserve"> 34°37'51.52"S</t>
  </si>
  <si>
    <t xml:space="preserve"> 63°31'32.11"O</t>
  </si>
  <si>
    <t xml:space="preserve"> 34°40'34.18"S</t>
  </si>
  <si>
    <t xml:space="preserve"> 63°24'12.87"O</t>
  </si>
  <si>
    <t xml:space="preserve"> 27°40'49.70"S</t>
  </si>
  <si>
    <t xml:space="preserve"> 61°49'5.22"O</t>
  </si>
  <si>
    <t>S2A_tile_20230310_20JPQ_0_</t>
  </si>
  <si>
    <t xml:space="preserve"> 35° 2'52.68"S</t>
  </si>
  <si>
    <t xml:space="preserve"> 63°30'2.66"O</t>
  </si>
  <si>
    <t>S2A_tile_20230218_20HMH_0</t>
  </si>
  <si>
    <t>S2A_tile_20230218_20HME_0_</t>
  </si>
  <si>
    <t xml:space="preserve"> 28°47'9.55"S</t>
  </si>
  <si>
    <t xml:space="preserve"> 62°31'18.74"O</t>
  </si>
  <si>
    <t>LT05_L1TP_228080_20070831_20200830_02_T1_</t>
  </si>
  <si>
    <t>LC08_L1TP_228080_20230320_20230324_02_T1_</t>
  </si>
  <si>
    <t xml:space="preserve"> 36° 8'9.03"S</t>
  </si>
  <si>
    <t xml:space="preserve"> 63°17'52.20"O</t>
  </si>
  <si>
    <t>S2A_tile_20230327_20HMF_0_</t>
  </si>
  <si>
    <t xml:space="preserve"> 34°58'23.78"S</t>
  </si>
  <si>
    <t xml:space="preserve"> 62°37'43.88"O</t>
  </si>
  <si>
    <t>S2A_tile_20230327_20HNG_0_</t>
  </si>
  <si>
    <t xml:space="preserve"> 35°29'16.68"S</t>
  </si>
  <si>
    <t xml:space="preserve"> 63°50'31.01"O</t>
  </si>
  <si>
    <t xml:space="preserve"> 35°26'44.85"S</t>
  </si>
  <si>
    <t xml:space="preserve"> 63°47'37.11"O</t>
  </si>
  <si>
    <t xml:space="preserve"> 24°33'21.11"S</t>
  </si>
  <si>
    <t xml:space="preserve"> 63°26'12.45"O</t>
  </si>
  <si>
    <t>LT05_L1TP_230077_20070829_20200830_02_T1</t>
  </si>
  <si>
    <t>S2A_tile_20230313_20JMT_0</t>
  </si>
  <si>
    <t xml:space="preserve"> 24°33'29.23"S</t>
  </si>
  <si>
    <t xml:space="preserve"> 63°33'23.47"O</t>
  </si>
  <si>
    <t xml:space="preserve"> 24°44'58.34"S</t>
  </si>
  <si>
    <t xml:space="preserve"> 63° 7'23.93"O</t>
  </si>
  <si>
    <t>LT05_L1TP_230077_20060130_20200901_02_T1</t>
  </si>
  <si>
    <t>S2A_tile_20230303_20JMT_0</t>
  </si>
  <si>
    <t xml:space="preserve"> 24°49'57.22"S</t>
  </si>
  <si>
    <t xml:space="preserve"> 63° 8'16.54"O</t>
  </si>
  <si>
    <t xml:space="preserve"> 33°40'16.48"S</t>
  </si>
  <si>
    <t xml:space="preserve"> 63°56'53.82"O</t>
  </si>
  <si>
    <t xml:space="preserve"> 33°25'3.55"S</t>
  </si>
  <si>
    <t xml:space="preserve"> 63° 8'7.84"O</t>
  </si>
  <si>
    <t xml:space="preserve"> 34°38'41.55"S</t>
  </si>
  <si>
    <t xml:space="preserve"> 59° 8'30.73"O</t>
  </si>
  <si>
    <t xml:space="preserve"> 38°14'42.05"S</t>
  </si>
  <si>
    <t xml:space="preserve"> 59°40'20.62"O</t>
  </si>
  <si>
    <t>LT05_L1TP_225086_20070709_20200830_02_T1</t>
  </si>
  <si>
    <t>S2A_tile_20230304_21HTT_0</t>
  </si>
  <si>
    <t xml:space="preserve"> 31°34'6.06"S</t>
  </si>
  <si>
    <t xml:space="preserve"> 63° 8'8.54"O</t>
  </si>
  <si>
    <t xml:space="preserve"> 31°47'45.71"S</t>
  </si>
  <si>
    <t xml:space="preserve"> 62°43'35.36"O</t>
  </si>
  <si>
    <t>S2A_tile_20230228_20HNK_0_</t>
  </si>
  <si>
    <t>LT05_L1TP_225084_20070404_20200830_02_T1_</t>
  </si>
  <si>
    <t>S2B_tile_20230309_21HUB_0_</t>
  </si>
  <si>
    <t>LT05_L1TP_224085_20070429_20161115_01_T1</t>
  </si>
  <si>
    <t>S2B_tile_20230227_21HUA_0_</t>
  </si>
  <si>
    <t xml:space="preserve"> 30°32'44.30"S</t>
  </si>
  <si>
    <t xml:space="preserve"> 58°19'29.62"O</t>
  </si>
  <si>
    <t>LT05_L1TP_226081_20070801_20200830_02_T1_</t>
  </si>
  <si>
    <t>S2B_tile_20230227_21JUG_0_</t>
  </si>
  <si>
    <t>S2A_tile_20230225_21JTG_0_</t>
  </si>
  <si>
    <t>01/08/2007</t>
  </si>
  <si>
    <t>LT05_L1TP_225082_20070114_20161117_01_T1</t>
  </si>
  <si>
    <t>14/01/2007</t>
  </si>
  <si>
    <t xml:space="preserve"> 31° 5'4.89"S</t>
  </si>
  <si>
    <t xml:space="preserve"> 59°31'17.38"O</t>
  </si>
  <si>
    <t>S2A_tile_20230228_20JNN_0_</t>
  </si>
  <si>
    <t>S2A_tile_20230218_20HLG_0_</t>
  </si>
  <si>
    <t>S2A_tile_20230218_20HKG_0_</t>
  </si>
  <si>
    <t>LT05_L1TP_230077_20070712_20161112_01_T1</t>
  </si>
  <si>
    <t>S2A_tile_20230303_20JLT_0_</t>
  </si>
  <si>
    <t>12/07/2007</t>
  </si>
  <si>
    <t>S2B_tile_20230220_20HPH_0_</t>
  </si>
  <si>
    <t>S2A_tile_20230310_20JPR_0_</t>
  </si>
  <si>
    <t xml:space="preserve"> 37°14'57.02"S</t>
  </si>
  <si>
    <t xml:space="preserve"> 58°28'55.77"O</t>
  </si>
  <si>
    <t>LT05_L1TP_225086_20070623_20200830_02_T1</t>
  </si>
  <si>
    <t>S2A_tile_20230222_21HUU_0_</t>
  </si>
  <si>
    <t xml:space="preserve"> 35°36'27.59"S</t>
  </si>
  <si>
    <t xml:space="preserve"> 58°31'17.53"O</t>
  </si>
  <si>
    <t>S2A_tile_20230222_21HUA_0_</t>
  </si>
  <si>
    <t xml:space="preserve"> 36°24'16.05"S</t>
  </si>
  <si>
    <t xml:space="preserve"> 61°54'54.51"O</t>
  </si>
  <si>
    <t>LT05_L1TP_227085_20070824_20200830_02_T1_</t>
  </si>
  <si>
    <t xml:space="preserve"> 36° 1'51.42"S</t>
  </si>
  <si>
    <t xml:space="preserve"> 58°21'0.62"O</t>
  </si>
  <si>
    <t>LT05_L1TP_224085_20070429_20200830_02_T1_</t>
  </si>
  <si>
    <t>S2B_tile_20230306_21HUA_0_</t>
  </si>
  <si>
    <t xml:space="preserve"> 38°34'4.57"S</t>
  </si>
  <si>
    <t xml:space="preserve"> 59°18'37.63"O</t>
  </si>
  <si>
    <t>S2A_tile_20230222_21HTT_0</t>
  </si>
  <si>
    <t xml:space="preserve"> 33°27'16.08"S</t>
  </si>
  <si>
    <t xml:space="preserve"> 63°25'46.22"O</t>
  </si>
  <si>
    <t>LT05_L1TP_228083_20070409_20200830_02_T1</t>
  </si>
  <si>
    <t>S2B_tile_20230223_20HMH_0_</t>
  </si>
  <si>
    <t xml:space="preserve"> 33°27'17.04"S</t>
  </si>
  <si>
    <t xml:space="preserve"> 63°25'41.65"O</t>
  </si>
  <si>
    <t xml:space="preserve"> 37° 5'51.58"S</t>
  </si>
  <si>
    <t xml:space="preserve"> 57° 3'51.52"O</t>
  </si>
  <si>
    <t>LT05_L1TP_223086_20070929_20200829_02_T1_</t>
  </si>
  <si>
    <t xml:space="preserve"> 34°14'36.80"S</t>
  </si>
  <si>
    <t xml:space="preserve"> 64° 4'2.50"O</t>
  </si>
  <si>
    <t xml:space="preserve"> 38°39'49.06"S</t>
  </si>
  <si>
    <t xml:space="preserve"> 59°12'34.90"O</t>
  </si>
  <si>
    <t>S2A_tile_20230209_21HUT_0_</t>
  </si>
  <si>
    <t xml:space="preserve"> 26°27'2.03"S</t>
  </si>
  <si>
    <t xml:space="preserve"> 61°28'34.07"O</t>
  </si>
  <si>
    <t>S2A_tile_20230327_20HPH_0_</t>
  </si>
  <si>
    <t xml:space="preserve"> 32°10'29.35"S</t>
  </si>
  <si>
    <t xml:space="preserve"> 63°46'4.57"O</t>
  </si>
  <si>
    <t xml:space="preserve"> 36°56'20.79"S</t>
  </si>
  <si>
    <t xml:space="preserve"> 63°26'44.85"O</t>
  </si>
  <si>
    <t>LT05_L1TP_228086_20070815_20200830_02_T1_</t>
  </si>
  <si>
    <t>S2A_tile_20230327_20HME_0_</t>
  </si>
  <si>
    <t xml:space="preserve"> 32°14'20.88"S</t>
  </si>
  <si>
    <t xml:space="preserve"> 63°55'41.59"O</t>
  </si>
  <si>
    <t xml:space="preserve"> 36°57'33.87"S</t>
  </si>
  <si>
    <t xml:space="preserve"> 63°26'35.76"O</t>
  </si>
  <si>
    <t xml:space="preserve"> 34° 4'11.22"S</t>
  </si>
  <si>
    <t xml:space="preserve"> 59°49'45.28"O</t>
  </si>
  <si>
    <t>S2A_tile_20230327_20HQH_0_</t>
  </si>
  <si>
    <t xml:space="preserve"> 34° 4'5.01"S</t>
  </si>
  <si>
    <t xml:space="preserve"> 59°47'13.91"O</t>
  </si>
  <si>
    <t>S2A_tile_20230327_21HTC_0_</t>
  </si>
  <si>
    <t xml:space="preserve"> 34° 4'51.09"S</t>
  </si>
  <si>
    <t xml:space="preserve"> 59°47'0.44"O</t>
  </si>
  <si>
    <t xml:space="preserve"> 37°58'2.36"S</t>
  </si>
  <si>
    <t xml:space="preserve"> 58°33'20.76"O</t>
  </si>
  <si>
    <t>S2A_tile_20230324_21HUU_0_</t>
  </si>
  <si>
    <t xml:space="preserve"> 33°52'43.53"S</t>
  </si>
  <si>
    <t xml:space="preserve"> 59°42'49.42"O</t>
  </si>
  <si>
    <t xml:space="preserve"> 34°33'41.59"S</t>
  </si>
  <si>
    <t xml:space="preserve"> 59° 4'23.19"O</t>
  </si>
  <si>
    <t>S2A_tile_20230324_21HUB_0</t>
  </si>
  <si>
    <t xml:space="preserve"> 32°46'2.71"S</t>
  </si>
  <si>
    <t xml:space="preserve"> 64°15'11.79"O</t>
  </si>
  <si>
    <t>S2B_tile_20230315_20HLJ_0</t>
  </si>
  <si>
    <t xml:space="preserve"> 32° 4'40.20"S</t>
  </si>
  <si>
    <t xml:space="preserve"> 63°59'51.36"O</t>
  </si>
  <si>
    <t>LT05_L1TP_229082_20070721_20200830_02_T1</t>
  </si>
  <si>
    <t>S2B_tile_20230315_20HMK_0</t>
  </si>
  <si>
    <t xml:space="preserve"> 26°56'47.18"S</t>
  </si>
  <si>
    <t xml:space="preserve"> 62°39'13.59"O</t>
  </si>
  <si>
    <t>LT05_L1TP_229079_20070721_20200830_02_T1</t>
  </si>
  <si>
    <t>S2B_tile_20230315_20JNR_0</t>
  </si>
  <si>
    <t xml:space="preserve"> 32°10'39.47"S</t>
  </si>
  <si>
    <t xml:space="preserve"> 63°28'27.77"O</t>
  </si>
  <si>
    <t xml:space="preserve"> 33°11'28.47"S</t>
  </si>
  <si>
    <t xml:space="preserve"> 64°53'58.75"O</t>
  </si>
  <si>
    <t>S2B_tile_20230328_20HLJ_</t>
  </si>
  <si>
    <t xml:space="preserve"> 26°10'39.88"S</t>
  </si>
  <si>
    <t xml:space="preserve"> 61°16'50.88"O</t>
  </si>
  <si>
    <t>LT05_L1TP_228078_20070714_20200830_02_T1</t>
  </si>
  <si>
    <t>S2A_tile_20230310_20JPS_</t>
  </si>
  <si>
    <t xml:space="preserve"> 26° 5'38.23"S</t>
  </si>
  <si>
    <t xml:space="preserve"> 61°17'38.30"O</t>
  </si>
  <si>
    <t xml:space="preserve"> 34°55'59.69"S</t>
  </si>
  <si>
    <t xml:space="preserve"> 61°48'14.38"O</t>
  </si>
  <si>
    <t xml:space="preserve"> 33°50'21.85"S</t>
  </si>
  <si>
    <t xml:space="preserve"> 61° 0'35.66"O</t>
  </si>
  <si>
    <t>S2B_tile_20230315_20JNN_0_</t>
  </si>
  <si>
    <t xml:space="preserve"> 34°22'24.26"S</t>
  </si>
  <si>
    <t xml:space="preserve"> 60°32'44.95"O</t>
  </si>
  <si>
    <t>S2A_tile_20230327_20HQG_0_</t>
  </si>
  <si>
    <t>S2A_tile_20230317_20HMG_0_</t>
  </si>
  <si>
    <t xml:space="preserve"> 61°55'22.52"O</t>
  </si>
  <si>
    <t>S2B_tile_20230322_20HNF_0_</t>
  </si>
  <si>
    <t xml:space="preserve"> 35° 0'11.48"S</t>
  </si>
  <si>
    <t xml:space="preserve"> 62° 1'2.14"O</t>
  </si>
  <si>
    <t>S2B_tile_20230131_20HNG_0</t>
  </si>
  <si>
    <t xml:space="preserve"> 33°41'31.79"S</t>
  </si>
  <si>
    <t xml:space="preserve"> 64°30'41.56"O</t>
  </si>
  <si>
    <t xml:space="preserve"> 33°21'42.30"S</t>
  </si>
  <si>
    <t xml:space="preserve"> 64°57'13.92"O</t>
  </si>
  <si>
    <t>S2B_tile_20230104_20HLJ_0</t>
  </si>
  <si>
    <t xml:space="preserve"> 36° 1'46.94"S</t>
  </si>
  <si>
    <t xml:space="preserve"> 57°50'38.30"O</t>
  </si>
  <si>
    <t>LT05_L1TP_224085_20070429_20200830_02_T1</t>
  </si>
  <si>
    <t>S2A_tile_20230331_21HVA_0</t>
  </si>
  <si>
    <t xml:space="preserve"> 36°36'56.76"S</t>
  </si>
  <si>
    <t xml:space="preserve"> 62° 3'26.01"O</t>
  </si>
  <si>
    <t xml:space="preserve"> 33°39'38.30"S</t>
  </si>
  <si>
    <t xml:space="preserve"> 64°44'26.66"O</t>
  </si>
  <si>
    <t>S2A_tile_20230327_20HNE_0</t>
  </si>
  <si>
    <t xml:space="preserve"> 34°51'48.60"S</t>
  </si>
  <si>
    <t xml:space="preserve"> 63°28'19.32"O</t>
  </si>
  <si>
    <t>LT05_L1TP_228084_20070324_20200830_02_T1</t>
  </si>
  <si>
    <t>S2A_tile_20230218_20HMG_0</t>
  </si>
  <si>
    <t>S2A_tile_20230327_20HNH_0</t>
  </si>
  <si>
    <t xml:space="preserve"> 32°57'31.78"S</t>
  </si>
  <si>
    <t xml:space="preserve"> 61° 8'46.32"O</t>
  </si>
  <si>
    <t>S2B_tile_20230401_20HPJ_0</t>
  </si>
  <si>
    <t>S2B_tile_20230315_20HMG_0</t>
  </si>
  <si>
    <t xml:space="preserve"> 38°30'9.37"S</t>
  </si>
  <si>
    <t xml:space="preserve"> 58°50'14.14"O</t>
  </si>
  <si>
    <t xml:space="preserve"> 35°53'12.50"S</t>
  </si>
  <si>
    <t xml:space="preserve"> 63°16'26.46"O</t>
  </si>
  <si>
    <t xml:space="preserve"> 36°30'0.31"S</t>
  </si>
  <si>
    <t xml:space="preserve"> 63°38'6.41"O</t>
  </si>
  <si>
    <t xml:space="preserve"> 37°34'18.90"S</t>
  </si>
  <si>
    <t xml:space="preserve"> 59°18'10.06"O</t>
  </si>
  <si>
    <t xml:space="preserve"> 37° 3'19.23"S</t>
  </si>
  <si>
    <t xml:space="preserve"> 58°52'19.94"O</t>
  </si>
  <si>
    <t>S2B_tile_20230329_21HUV_0_</t>
  </si>
  <si>
    <t xml:space="preserve"> 36°38'3.57"S</t>
  </si>
  <si>
    <t xml:space="preserve"> 62° 4'31.49"O</t>
  </si>
  <si>
    <t>S2A_tile_20230327_20HNE_0_</t>
  </si>
  <si>
    <t xml:space="preserve"> 37°57'22.04"S</t>
  </si>
  <si>
    <t xml:space="preserve"> 58°28'37.42"O</t>
  </si>
  <si>
    <t>S2A_tile_20230321_21HUU_0_</t>
  </si>
  <si>
    <t xml:space="preserve"> 38°33'11.91"S</t>
  </si>
  <si>
    <t xml:space="preserve"> 59°12'18.22"O</t>
  </si>
  <si>
    <t>LT05_L1TP_225087_20070927_20200829_02_T1_</t>
  </si>
  <si>
    <t xml:space="preserve"> 34°17'40.32"S</t>
  </si>
  <si>
    <t xml:space="preserve"> 62° 6'55.49"O</t>
  </si>
  <si>
    <t xml:space="preserve"> 34°50'5.71"S</t>
  </si>
  <si>
    <t xml:space="preserve"> 63°12'39.89"O</t>
  </si>
  <si>
    <t xml:space="preserve"> 37°11'7.72"S</t>
  </si>
  <si>
    <t xml:space="preserve"> 59°47'37.45"O</t>
  </si>
  <si>
    <t xml:space="preserve"> 34°20'21.97"S</t>
  </si>
  <si>
    <t xml:space="preserve"> 62° 2'1.84"O</t>
  </si>
  <si>
    <t>S2A_tile_20230327_20HNH_0_</t>
  </si>
  <si>
    <t xml:space="preserve"> 37°45'53.67"S</t>
  </si>
  <si>
    <t xml:space="preserve"> 57°30'48.91"O</t>
  </si>
  <si>
    <t xml:space="preserve"> 37°16'22.56"S</t>
  </si>
  <si>
    <t xml:space="preserve"> 57° 8'7.65"O</t>
  </si>
  <si>
    <t xml:space="preserve"> 38° 5'10.10"S</t>
  </si>
  <si>
    <t xml:space="preserve"> 57°44'19.02"O</t>
  </si>
  <si>
    <t>LT05_L1TP_223087_20070609_20200830_02_T1_</t>
  </si>
  <si>
    <t xml:space="preserve"> 34°22'18.02"S</t>
  </si>
  <si>
    <t xml:space="preserve"> 62° 4'28.52"O</t>
  </si>
  <si>
    <t xml:space="preserve"> 35°20'15.08"S</t>
  </si>
  <si>
    <t xml:space="preserve"> 62°14'16.46"O</t>
  </si>
  <si>
    <t xml:space="preserve"> 38°24'15.79"S</t>
  </si>
  <si>
    <t xml:space="preserve"> 58°28'14.39"O</t>
  </si>
  <si>
    <t xml:space="preserve"> 35°58'45.75"S</t>
  </si>
  <si>
    <t xml:space="preserve"> 57°57'16.06"O</t>
  </si>
  <si>
    <t>S2A_tile_20230321_21HVA_0_</t>
  </si>
  <si>
    <t xml:space="preserve"> 37°35'43.87"S</t>
  </si>
  <si>
    <t xml:space="preserve"> 59°21'20.58"O</t>
  </si>
  <si>
    <t>221.54</t>
  </si>
  <si>
    <t xml:space="preserve"> 33°28'35.78"S</t>
  </si>
  <si>
    <t xml:space="preserve"> 65°19'23.10"O</t>
  </si>
  <si>
    <t xml:space="preserve"> 36°39'5.99"S</t>
  </si>
  <si>
    <t xml:space="preserve"> 61°42'1.36"O</t>
  </si>
  <si>
    <t>S2A_tile_20230327_20HPE_0_</t>
  </si>
  <si>
    <t xml:space="preserve"> 38°19'3.25"S</t>
  </si>
  <si>
    <t xml:space="preserve"> 58° 7'38.77"O</t>
  </si>
  <si>
    <t xml:space="preserve"> 38°36'34.03"S</t>
  </si>
  <si>
    <t xml:space="preserve"> 59°26'16.17"O</t>
  </si>
  <si>
    <t>S2A_tile_20230304_21HTT_0_</t>
  </si>
  <si>
    <t xml:space="preserve"> 24°48'56.54"S</t>
  </si>
  <si>
    <t xml:space="preserve"> 62°51'24.14"O</t>
  </si>
  <si>
    <t>LT05_L1TP_229077_20070822_20200830_02_T1</t>
  </si>
  <si>
    <t>S2A_tile_20230303_20JNT_0</t>
  </si>
  <si>
    <t>32°43'41.60"S</t>
  </si>
  <si>
    <t xml:space="preserve"> 64°12'56.95"O</t>
  </si>
  <si>
    <t xml:space="preserve"> 38°14'44.35"S</t>
  </si>
  <si>
    <t xml:space="preserve"> 59° 3'59.29"O</t>
  </si>
  <si>
    <t xml:space="preserve"> 34°19'26.81"S</t>
  </si>
  <si>
    <t xml:space="preserve"> 61°25'27.51"O</t>
  </si>
  <si>
    <t>S2A_tile_20230327_20HPH_0</t>
  </si>
  <si>
    <t xml:space="preserve"> 34°16'58.20"S</t>
  </si>
  <si>
    <t xml:space="preserve"> 61°16'2.83"O</t>
  </si>
  <si>
    <t xml:space="preserve"> 34°10'37.31"S</t>
  </si>
  <si>
    <t xml:space="preserve"> 61°20'34.57"O</t>
  </si>
  <si>
    <t xml:space="preserve"> 34° 5'14.95"S</t>
  </si>
  <si>
    <t xml:space="preserve"> 61°12'48.27"O</t>
  </si>
  <si>
    <t>S2B_tile_20230401_20HPH_0</t>
  </si>
  <si>
    <t xml:space="preserve"> 34°18'20.92"S</t>
  </si>
  <si>
    <t xml:space="preserve"> 61° 2'21.19"O</t>
  </si>
  <si>
    <t xml:space="preserve"> 37°50'25.29"S</t>
  </si>
  <si>
    <t xml:space="preserve"> 58°47'21.79"O</t>
  </si>
  <si>
    <t>S2A_tile_20230321_21HUU_0</t>
  </si>
  <si>
    <t xml:space="preserve"> 37°36'37.98"S</t>
  </si>
  <si>
    <t xml:space="preserve"> 59°13'30.60"O</t>
  </si>
  <si>
    <t xml:space="preserve"> 36°56'6.83"S</t>
  </si>
  <si>
    <t xml:space="preserve"> 57°17'38.90"O</t>
  </si>
  <si>
    <t>LT05_L1TP_223086_20070625_20200830_02_T1</t>
  </si>
  <si>
    <t>S2A_tile_20230331_21HVV_0</t>
  </si>
  <si>
    <t xml:space="preserve"> 35°58'24.56"S</t>
  </si>
  <si>
    <t xml:space="preserve"> 57°57'19.18"O</t>
  </si>
  <si>
    <t xml:space="preserve"> 32°54'33.46"S</t>
  </si>
  <si>
    <t xml:space="preserve"> 58°32'43.52"O</t>
  </si>
  <si>
    <t>S2A_tile_20230314_21HUD_0</t>
  </si>
  <si>
    <t>Nicolini Jorge</t>
  </si>
  <si>
    <t>LOS TACURUCES</t>
  </si>
  <si>
    <t>LA BICOCA</t>
  </si>
  <si>
    <t xml:space="preserve"> 32°39'54.59"S</t>
  </si>
  <si>
    <t xml:space="preserve"> 62°15'43.07"O</t>
  </si>
  <si>
    <t>S2B_tile_20230131_20HNJ_0</t>
  </si>
  <si>
    <t>LAS MATRERAS</t>
  </si>
  <si>
    <t>PARANA</t>
  </si>
  <si>
    <t>ANTONIO TOMAS</t>
  </si>
  <si>
    <t xml:space="preserve"> 31°20'30.12"S</t>
  </si>
  <si>
    <t xml:space="preserve"> 60° 3'34.14"O</t>
  </si>
  <si>
    <t>S2A_tile_20230225_21JTF_0</t>
  </si>
  <si>
    <t>ENRIQUE M BAYA CASAL SA</t>
  </si>
  <si>
    <t>TERCERO ARRIBIA</t>
  </si>
  <si>
    <t>32° 1'46.56"S</t>
  </si>
  <si>
    <t>64° 0'29.69"O</t>
  </si>
  <si>
    <t>S2A_tile_20230119_20HMK_0_</t>
  </si>
  <si>
    <t>DEMONTE</t>
  </si>
  <si>
    <t xml:space="preserve"> 30°17'32.53"S</t>
  </si>
  <si>
    <t xml:space="preserve"> 61°49'30.78"O</t>
  </si>
  <si>
    <t>S2B_tile_20230124_20JPM_0</t>
  </si>
  <si>
    <t>LA LAURI 2</t>
  </si>
  <si>
    <t xml:space="preserve"> 31°59'59.40"S</t>
  </si>
  <si>
    <t xml:space="preserve"> 61°40'40.09"O</t>
  </si>
  <si>
    <t>LA LAURI 4</t>
  </si>
  <si>
    <t>TRAILL</t>
  </si>
  <si>
    <t xml:space="preserve"> 31°58'20.23"S</t>
  </si>
  <si>
    <t xml:space="preserve"> 61°41'30.78"O</t>
  </si>
  <si>
    <t>PANCHO</t>
  </si>
  <si>
    <t xml:space="preserve"> 31°35'33.65"S</t>
  </si>
  <si>
    <t xml:space="preserve"> 62°55'17.26"O</t>
  </si>
  <si>
    <t>S2B_tile_20230114_20JNL_0</t>
  </si>
  <si>
    <t>VICUÑA MAKENA</t>
  </si>
  <si>
    <t xml:space="preserve"> 33°49'8.02"S</t>
  </si>
  <si>
    <t xml:space="preserve"> 64°23'1.52"O</t>
  </si>
  <si>
    <t>AYT Y ASOCIADOS SA</t>
  </si>
  <si>
    <t xml:space="preserve">CHARRAS </t>
  </si>
  <si>
    <t xml:space="preserve"> 33° 6'59.93"S</t>
  </si>
  <si>
    <t>64° 6'59.85"O</t>
  </si>
  <si>
    <t>EL DURAZNO</t>
  </si>
  <si>
    <t>BOVRIL</t>
  </si>
  <si>
    <t xml:space="preserve">BOVRIL </t>
  </si>
  <si>
    <t>33°48'35.44158"</t>
  </si>
  <si>
    <t>62°14'17.43889"</t>
  </si>
  <si>
    <t>S2A_tile_20230225_20HPK_0_</t>
  </si>
  <si>
    <t xml:space="preserve">COLONIA CERRITO </t>
  </si>
  <si>
    <t>31°33'19" S</t>
  </si>
  <si>
    <t>60°06'36" O</t>
  </si>
  <si>
    <t>LAS COLAS</t>
  </si>
  <si>
    <t xml:space="preserve">GUALEGUAY </t>
  </si>
  <si>
    <t xml:space="preserve"> 33° 4'40.40"S</t>
  </si>
  <si>
    <t xml:space="preserve"> 59°23'28.14"O</t>
  </si>
  <si>
    <t>S2B_tile_20230227_21HTD_0_</t>
  </si>
  <si>
    <t xml:space="preserve">HOLMBERG </t>
  </si>
  <si>
    <t xml:space="preserve"> 33°14'33.82"S</t>
  </si>
  <si>
    <t xml:space="preserve"> 64°28'12.51"O</t>
  </si>
  <si>
    <t>EL NOVENTA</t>
  </si>
  <si>
    <t>LUIS PALACIOS</t>
  </si>
  <si>
    <t xml:space="preserve"> 32°46'18.83"S</t>
  </si>
  <si>
    <t xml:space="preserve"> 60°57'8.53"O</t>
  </si>
  <si>
    <t>LT05_L1TP_227083_20070723_20161112_01_T1</t>
  </si>
  <si>
    <t>S2A_tile_20230215_20HPJ_0_</t>
  </si>
  <si>
    <t xml:space="preserve"> 34°40'48.71"S</t>
  </si>
  <si>
    <t xml:space="preserve"> 61°44'24.20"O</t>
  </si>
  <si>
    <t>MAROSLU SA</t>
  </si>
  <si>
    <t>GRAL VILLEGAS</t>
  </si>
  <si>
    <t xml:space="preserve"> 34°30'1.02"S</t>
  </si>
  <si>
    <t xml:space="preserve"> 62°55'24.67"O</t>
  </si>
  <si>
    <t>EL PICAFLOR</t>
  </si>
  <si>
    <t>GAONA</t>
  </si>
  <si>
    <t xml:space="preserve"> 25° 3'23.57"S</t>
  </si>
  <si>
    <t xml:space="preserve"> 64° 5'57.12"O</t>
  </si>
  <si>
    <t>PELAYO AGRONOMIA</t>
  </si>
  <si>
    <t>EL PARAISAL</t>
  </si>
  <si>
    <t xml:space="preserve"> 34°56'50.42"S</t>
  </si>
  <si>
    <t xml:space="preserve"> 62°37'19.75"O</t>
  </si>
  <si>
    <t>S2B_tile_20230213_20HNG_0_B08,B04,B03_L_</t>
  </si>
  <si>
    <t>LA MARIA ANA</t>
  </si>
  <si>
    <t xml:space="preserve"> 36°29'5.46"S</t>
  </si>
  <si>
    <t xml:space="preserve"> 62° 0'12.95"O</t>
  </si>
  <si>
    <t xml:space="preserve"> 36°35'32.49"S</t>
  </si>
  <si>
    <t xml:space="preserve"> 63°24'25.57"O</t>
  </si>
  <si>
    <t>LAS POLVAREDAS</t>
  </si>
  <si>
    <t xml:space="preserve"> 36°23'21.61"S</t>
  </si>
  <si>
    <t xml:space="preserve"> 63°34'8.84"O</t>
  </si>
  <si>
    <t>EL CARDAL</t>
  </si>
  <si>
    <t>GENERAL MADARIAGA</t>
  </si>
  <si>
    <t xml:space="preserve"> 37° 5'42.48"S</t>
  </si>
  <si>
    <t xml:space="preserve"> 57°19'3.65"O</t>
  </si>
  <si>
    <t>LT05_L1TP_224086_20070429_20161115_01_T1_</t>
  </si>
  <si>
    <t>S2A_tile_20230219_21HVV_0</t>
  </si>
  <si>
    <t>ARDILES</t>
  </si>
  <si>
    <t xml:space="preserve"> 31°10'30.26"S</t>
  </si>
  <si>
    <t xml:space="preserve"> 63°37'28.31"O</t>
  </si>
  <si>
    <t>VARESAK</t>
  </si>
  <si>
    <t xml:space="preserve"> 31°11'13.08"S</t>
  </si>
  <si>
    <t xml:space="preserve"> 63°37'15.61"O</t>
  </si>
  <si>
    <t>03/06/2007</t>
  </si>
  <si>
    <t>COMECHINGONES</t>
  </si>
  <si>
    <t xml:space="preserve"> 31°10'13.68"S</t>
  </si>
  <si>
    <t xml:space="preserve"> 63°36'49.13"O</t>
  </si>
  <si>
    <t xml:space="preserve">NESTOR </t>
  </si>
  <si>
    <t xml:space="preserve"> 31° 9'3.13"S</t>
  </si>
  <si>
    <t xml:space="preserve"> 63°36'19.86"O</t>
  </si>
  <si>
    <t>ROMPIETTI</t>
  </si>
  <si>
    <t xml:space="preserve"> 31°11'27.06"S</t>
  </si>
  <si>
    <t xml:space="preserve"> 63°36'43.92"O</t>
  </si>
  <si>
    <t>TOSCANITO</t>
  </si>
  <si>
    <t xml:space="preserve">EL TREBOL </t>
  </si>
  <si>
    <t xml:space="preserve"> 32°13'1.50"S</t>
  </si>
  <si>
    <t xml:space="preserve"> 61°37'33.11"O</t>
  </si>
  <si>
    <t>LT05_L1TP_227082_20070808_20200830_02_T1</t>
  </si>
  <si>
    <t>S2A_tile_20221217_20HPK_0_</t>
  </si>
  <si>
    <t>TAMBO</t>
  </si>
  <si>
    <t xml:space="preserve"> 32° 5'36.34"S</t>
  </si>
  <si>
    <t xml:space="preserve"> 61°33'12.66"O</t>
  </si>
  <si>
    <t>GP 5</t>
  </si>
  <si>
    <t xml:space="preserve"> 32° 2'36.25"S</t>
  </si>
  <si>
    <t xml:space="preserve"> 61°36'40.48"O</t>
  </si>
  <si>
    <t>BIANCUCCI 1</t>
  </si>
  <si>
    <t xml:space="preserve">CENTENO </t>
  </si>
  <si>
    <t>32°18'20.90"S</t>
  </si>
  <si>
    <t>61°26'28.23"W</t>
  </si>
  <si>
    <t>EDUARDO LUSSO SA</t>
  </si>
  <si>
    <t>CASPINI LOTE 1</t>
  </si>
  <si>
    <t>MONTE RALO</t>
  </si>
  <si>
    <t xml:space="preserve"> 31°54'25.83"S</t>
  </si>
  <si>
    <t xml:space="preserve"> 64° 9'17.87"O</t>
  </si>
  <si>
    <t>CASPINI LOTE 3</t>
  </si>
  <si>
    <t xml:space="preserve"> 31°54'24.11"S</t>
  </si>
  <si>
    <t xml:space="preserve"> 64° 7'41.94"O</t>
  </si>
  <si>
    <t>CAMPO CBA</t>
  </si>
  <si>
    <t xml:space="preserve"> 31°32'25.96"S</t>
  </si>
  <si>
    <t xml:space="preserve"> 64°14'1.26"O</t>
  </si>
  <si>
    <t>CAMPO MAGNITTI</t>
  </si>
  <si>
    <t xml:space="preserve"> 31°49'47.51"S</t>
  </si>
  <si>
    <t xml:space="preserve"> 64° 3'5.36"O</t>
  </si>
  <si>
    <t>TARTUFOLI - BERRETINI</t>
  </si>
  <si>
    <t xml:space="preserve"> 31°55'36.14"S</t>
  </si>
  <si>
    <t xml:space="preserve"> 64°15'18.84"O</t>
  </si>
  <si>
    <t>TARTUFOLI - PATERNO</t>
  </si>
  <si>
    <t xml:space="preserve"> 31°52'31.25"S</t>
  </si>
  <si>
    <t xml:space="preserve"> 64° 3'42.85"O</t>
  </si>
  <si>
    <t>CAMPO VUIDA LOTE 1</t>
  </si>
  <si>
    <t xml:space="preserve"> 31°55'0.08"S</t>
  </si>
  <si>
    <t xml:space="preserve"> 64° 9'2.46"O</t>
  </si>
  <si>
    <t>CAMPO VUIDA LOTE 2</t>
  </si>
  <si>
    <t xml:space="preserve"> 31°55'36.66"S</t>
  </si>
  <si>
    <t xml:space="preserve"> 64° 8'1.00"O</t>
  </si>
  <si>
    <t>CAMPO VUIDA LOTE 3</t>
  </si>
  <si>
    <t xml:space="preserve"> 31°55'3.00"S</t>
  </si>
  <si>
    <t xml:space="preserve"> 64° 8'5.15"O</t>
  </si>
  <si>
    <t>LLOBET DELFINO</t>
  </si>
  <si>
    <t>TAPALQUE</t>
  </si>
  <si>
    <t xml:space="preserve"> 36°20'5.11"S</t>
  </si>
  <si>
    <t xml:space="preserve"> 60°44'21.84"O</t>
  </si>
  <si>
    <t>RICARDO ARMANDO E HIJOS SRL</t>
  </si>
  <si>
    <t xml:space="preserve"> 31°32'53.58"S</t>
  </si>
  <si>
    <t xml:space="preserve"> 62°38'17.37"O</t>
  </si>
  <si>
    <t>EX ROULET</t>
  </si>
  <si>
    <t xml:space="preserve"> 33°43'47.65"S</t>
  </si>
  <si>
    <t xml:space="preserve"> 62°57'7.79"O</t>
  </si>
  <si>
    <t>BORKOWSKI 4</t>
  </si>
  <si>
    <t xml:space="preserve"> 33°44'54.56"S</t>
  </si>
  <si>
    <t xml:space="preserve"> 62°52'56.04"O</t>
  </si>
  <si>
    <t>FERNANDEZ ALCIRA ALBINA BRUNOTTO Y OTROS</t>
  </si>
  <si>
    <t>CAMPO BRUNOTTO</t>
  </si>
  <si>
    <t xml:space="preserve"> 31°32'58.06"S</t>
  </si>
  <si>
    <t xml:space="preserve"> 62°49'54.79"O</t>
  </si>
  <si>
    <t>H. PRIMO S.A.</t>
  </si>
  <si>
    <t>FESSIA</t>
  </si>
  <si>
    <t>MATORRALES</t>
  </si>
  <si>
    <t xml:space="preserve"> 31°41'29.93"S</t>
  </si>
  <si>
    <t xml:space="preserve"> 63°27'25.86"O</t>
  </si>
  <si>
    <t>MAZZIMINO</t>
  </si>
  <si>
    <t>LA FRANCIA</t>
  </si>
  <si>
    <t xml:space="preserve"> 31°25'16.57"S</t>
  </si>
  <si>
    <t xml:space="preserve"> 62°42'36.07"W</t>
  </si>
  <si>
    <t>ARMANDO SILVA</t>
  </si>
  <si>
    <t xml:space="preserve"> 31°25'30.02"S</t>
  </si>
  <si>
    <t xml:space="preserve"> 62°43'17.92"W</t>
  </si>
  <si>
    <t>MARIO</t>
  </si>
  <si>
    <t>VIDELA</t>
  </si>
  <si>
    <t xml:space="preserve"> 30°56'38.97"S</t>
  </si>
  <si>
    <t xml:space="preserve"> 60°43'21.08"O</t>
  </si>
  <si>
    <t>LT05_L1TP_227081_20070520_20200830_02_T1_</t>
  </si>
  <si>
    <t>AGROPLANT S.A.</t>
  </si>
  <si>
    <t>TALA</t>
  </si>
  <si>
    <t xml:space="preserve"> 31°15'29.19"S</t>
  </si>
  <si>
    <t xml:space="preserve"> 63°36'41.24"O</t>
  </si>
  <si>
    <t xml:space="preserve"> 35°38'36.68"S</t>
  </si>
  <si>
    <t xml:space="preserve"> 60°17'36.24"O</t>
  </si>
  <si>
    <t xml:space="preserve">EMFEL AGRO S.A </t>
  </si>
  <si>
    <t>MARCATO</t>
  </si>
  <si>
    <t>VILLA DEL ROSARIO</t>
  </si>
  <si>
    <t xml:space="preserve"> 31°28'42.47"S</t>
  </si>
  <si>
    <t xml:space="preserve"> 63°37'59.73"O</t>
  </si>
  <si>
    <t>COCO</t>
  </si>
  <si>
    <t xml:space="preserve"> 31°29'13.68"S</t>
  </si>
  <si>
    <t xml:space="preserve"> 63°36'53.16"O</t>
  </si>
  <si>
    <t>LALALO</t>
  </si>
  <si>
    <t xml:space="preserve"> 31°29'49.77"S</t>
  </si>
  <si>
    <t xml:space="preserve"> 63°37'43.89"O</t>
  </si>
  <si>
    <t>BINDO SRL</t>
  </si>
  <si>
    <t>LOS RANQUELES</t>
  </si>
  <si>
    <t xml:space="preserve">DEL CAMPILLO </t>
  </si>
  <si>
    <t>34°16'0.07"S</t>
  </si>
  <si>
    <t>64°28'7.89"O</t>
  </si>
  <si>
    <t xml:space="preserve">IRISARRI BEATRIZ MARIA </t>
  </si>
  <si>
    <t>LA MERCED</t>
  </si>
  <si>
    <t>HUINCA RENANCO</t>
  </si>
  <si>
    <t>34°37'59.40"S</t>
  </si>
  <si>
    <t>64°19'30.01"O</t>
  </si>
  <si>
    <t>S2B_tile_20230305_20HLG_0_</t>
  </si>
  <si>
    <t>EL PATERNO</t>
  </si>
  <si>
    <t xml:space="preserve"> 31°30'42.33"S</t>
  </si>
  <si>
    <t xml:space="preserve"> 62°38'34.17"O</t>
  </si>
  <si>
    <t>IMBRO S.A.</t>
  </si>
  <si>
    <t>IMBRO 3</t>
  </si>
  <si>
    <t xml:space="preserve"> 34°31'33.31"S</t>
  </si>
  <si>
    <t xml:space="preserve"> 59°12'56.21"O</t>
  </si>
  <si>
    <t>IMBRO 5</t>
  </si>
  <si>
    <t xml:space="preserve"> 34°31'29.77"S</t>
  </si>
  <si>
    <t xml:space="preserve"> 59°14'2.88"O</t>
  </si>
  <si>
    <t>LA COLINA</t>
  </si>
  <si>
    <t>PRES. ROQUE SAENZ
PEÑA</t>
  </si>
  <si>
    <t>VILLA ROSSI</t>
  </si>
  <si>
    <t xml:space="preserve"> 34°21'19.90"S</t>
  </si>
  <si>
    <t xml:space="preserve"> 63° 8'0.83"O</t>
  </si>
  <si>
    <t>35°43'16.84"S</t>
  </si>
  <si>
    <t>59° 7'52.42"O</t>
  </si>
  <si>
    <t>HUELEN</t>
  </si>
  <si>
    <t>36°12'51.24"S</t>
  </si>
  <si>
    <t>63°41'20.64"O</t>
  </si>
  <si>
    <t>LC08_L1TP_228085_20230131_20230201_02_RT</t>
  </si>
  <si>
    <t>LORENZINO JOSE OMAR</t>
  </si>
  <si>
    <t>JUAN MANUEL PUEYRREDON</t>
  </si>
  <si>
    <t>JUAN W GEZ</t>
  </si>
  <si>
    <t xml:space="preserve"> 33°28'45.96"S</t>
  </si>
  <si>
    <t xml:space="preserve"> 66° 8'11.34"O</t>
  </si>
  <si>
    <t>AUMENTA</t>
  </si>
  <si>
    <t xml:space="preserve"> 34°33'26.84"S</t>
  </si>
  <si>
    <t xml:space="preserve"> 59°14'30.21"O</t>
  </si>
  <si>
    <t>LT05_L1TP_226084_20070630_20200830_02_T1_</t>
  </si>
  <si>
    <t>GIORDANO</t>
  </si>
  <si>
    <t>34°32'46.88"S</t>
  </si>
  <si>
    <t>59°15'56.22"O</t>
  </si>
  <si>
    <t>CRESPO</t>
  </si>
  <si>
    <t>GOLDNEY</t>
  </si>
  <si>
    <t xml:space="preserve"> 34°33'59.00"S</t>
  </si>
  <si>
    <t xml:space="preserve"> 59°14'15.05"O</t>
  </si>
  <si>
    <t>CAMISASSA 2</t>
  </si>
  <si>
    <t xml:space="preserve"> 31°16'10.93"S</t>
  </si>
  <si>
    <t xml:space="preserve"> 62°16'47.55"O</t>
  </si>
  <si>
    <t>VALLE BLANCO S.A.</t>
  </si>
  <si>
    <t>VALLE BLANCO</t>
  </si>
  <si>
    <t>GENERAL JOSE DE SAN MARTIN</t>
  </si>
  <si>
    <t>22°54'29.82"S</t>
  </si>
  <si>
    <t>64° 0'22.59"O</t>
  </si>
  <si>
    <t>CAMPO PALMIRA</t>
  </si>
  <si>
    <t xml:space="preserve"> 31°16'21.96"S</t>
  </si>
  <si>
    <t xml:space="preserve"> 62°19'50.95"O</t>
  </si>
  <si>
    <t>CAMPO ERIO</t>
  </si>
  <si>
    <t xml:space="preserve"> 31°15'45.19"S</t>
  </si>
  <si>
    <t xml:space="preserve"> 62°21'7.12"O</t>
  </si>
  <si>
    <t>LA ELIANA S.R.L</t>
  </si>
  <si>
    <t>LA ELIANA</t>
  </si>
  <si>
    <t xml:space="preserve"> 31°17'7.39"S</t>
  </si>
  <si>
    <t xml:space="preserve"> 62°22'23.91"O</t>
  </si>
  <si>
    <t>LA ELIANA 2</t>
  </si>
  <si>
    <t xml:space="preserve"> 31°16'52.71"S</t>
  </si>
  <si>
    <t xml:space="preserve"> 62°22'56.51"O</t>
  </si>
  <si>
    <t>RUBIOLO ALFREDO JUAN ANTONIO</t>
  </si>
  <si>
    <t>LA NUEVA FRANCIA</t>
  </si>
  <si>
    <t xml:space="preserve"> 31°27'44.04"S</t>
  </si>
  <si>
    <t xml:space="preserve"> 62°37'41.90"O</t>
  </si>
  <si>
    <t xml:space="preserve">RUBIOLO FABIAN PABLO </t>
  </si>
  <si>
    <t>DEPONTI</t>
  </si>
  <si>
    <t xml:space="preserve"> 31°28'10.08"S</t>
  </si>
  <si>
    <t xml:space="preserve"> 62°35'26.53"O</t>
  </si>
  <si>
    <t>A334</t>
  </si>
  <si>
    <t>CAMPO FERNANDEZ</t>
  </si>
  <si>
    <t xml:space="preserve"> 31°33'17.95"S</t>
  </si>
  <si>
    <t xml:space="preserve"> 62°47'48.02"O</t>
  </si>
  <si>
    <t>A644</t>
  </si>
  <si>
    <t>ROSSI</t>
  </si>
  <si>
    <t xml:space="preserve">FALDA DEL CARMEN </t>
  </si>
  <si>
    <t xml:space="preserve"> 31°34'15.57"S</t>
  </si>
  <si>
    <t xml:space="preserve"> 64°26'4.49"O</t>
  </si>
  <si>
    <t>EL TIMBO</t>
  </si>
  <si>
    <t xml:space="preserve">MAGDALA </t>
  </si>
  <si>
    <t>LOS FLAMENCOS</t>
  </si>
  <si>
    <t xml:space="preserve"> 33°57'57.92"S</t>
  </si>
  <si>
    <t xml:space="preserve"> 62°13'27.98"O</t>
  </si>
  <si>
    <t>EL ALGARROBO DE SAN PEDRO S.R.L.</t>
  </si>
  <si>
    <t>EL ALGARROBO</t>
  </si>
  <si>
    <t>EL OLVIDO</t>
  </si>
  <si>
    <t>FRONTERA</t>
  </si>
  <si>
    <t>AGUILA CAUTIVA</t>
  </si>
  <si>
    <t>PASSAGLIA</t>
  </si>
  <si>
    <t>EL MATACO VIEJO</t>
  </si>
  <si>
    <t xml:space="preserve">GENERAL O BRIEN </t>
  </si>
  <si>
    <t>COMERCIAL DEL OESTE S.A.</t>
  </si>
  <si>
    <t>AMURRI</t>
  </si>
  <si>
    <t>CUVERTINO JUAN CARLOS ROQUE</t>
  </si>
  <si>
    <t>ESTABLECIMIENTO ELVIRA</t>
  </si>
  <si>
    <t>RENE</t>
  </si>
  <si>
    <t>RAI HUE</t>
  </si>
  <si>
    <t>34°51'49.55"S</t>
  </si>
  <si>
    <t>62° 8'57.98"O</t>
  </si>
  <si>
    <t>S2A_tile_20230106_20HNG_0</t>
  </si>
  <si>
    <t>EL TESON</t>
  </si>
  <si>
    <t>BERUTI</t>
  </si>
  <si>
    <t>EL PALMAR DE MEDANOS S.A.</t>
  </si>
  <si>
    <t>LOS VASCOS</t>
  </si>
  <si>
    <t>SANTA ANITA</t>
  </si>
  <si>
    <t>LA JUSTA</t>
  </si>
  <si>
    <t>EL RELINCHO</t>
  </si>
  <si>
    <t>35°31'25.63"S</t>
  </si>
  <si>
    <t>62°30'32.79"O</t>
  </si>
  <si>
    <t>S2A_tile_20221227_20HNF_0_</t>
  </si>
  <si>
    <t>LA PIEVE</t>
  </si>
  <si>
    <t xml:space="preserve">CASTELLANOS </t>
  </si>
  <si>
    <t>SAN EUSEBIO</t>
  </si>
  <si>
    <t>CHILIBROSTE</t>
  </si>
  <si>
    <t>VICTORIA POLO</t>
  </si>
  <si>
    <t>LA AVENTURA</t>
  </si>
  <si>
    <t>LA MIRAGE 1</t>
  </si>
  <si>
    <t>MIGUENS</t>
  </si>
  <si>
    <t>34° 8'54.20"S</t>
  </si>
  <si>
    <t>60°14'8.16"O</t>
  </si>
  <si>
    <t>AGRISUS S.A.</t>
  </si>
  <si>
    <t>LA GENEROSA</t>
  </si>
  <si>
    <t xml:space="preserve">UCACHA </t>
  </si>
  <si>
    <t>TARANGUITANA SRL</t>
  </si>
  <si>
    <t>LA AMISTAD</t>
  </si>
  <si>
    <t>LA MOROCHA 400</t>
  </si>
  <si>
    <t xml:space="preserve">LAS PEÑAS SUD </t>
  </si>
  <si>
    <t>4 ZETAS</t>
  </si>
  <si>
    <t>CUCHILLA REDONDA</t>
  </si>
  <si>
    <t>EL GUANACO</t>
  </si>
  <si>
    <t>FLORENTINO
AMEGHINO</t>
  </si>
  <si>
    <t>LA MARTINA</t>
  </si>
  <si>
    <t>EL CACHO</t>
  </si>
  <si>
    <t>12 DE OCTUBRE</t>
  </si>
  <si>
    <t>GANCEDO</t>
  </si>
  <si>
    <t xml:space="preserve"> 27°27'27.70"S</t>
  </si>
  <si>
    <t xml:space="preserve"> 61°32'42.60"O</t>
  </si>
  <si>
    <t>S2A_tile_20230218_20JPQ_0_</t>
  </si>
  <si>
    <t>LA GERMANIA</t>
  </si>
  <si>
    <t>IRIONDO</t>
  </si>
  <si>
    <t xml:space="preserve">CLASON </t>
  </si>
  <si>
    <t>10 DE JULIO</t>
  </si>
  <si>
    <t xml:space="preserve"> 33°24'57.68"S</t>
  </si>
  <si>
    <t xml:space="preserve"> 63°30'29.30"O</t>
  </si>
  <si>
    <t>S2B_tile_20230114_20HMJ_0</t>
  </si>
  <si>
    <t>LA TROPILLITA</t>
  </si>
  <si>
    <t>VIAMONTE</t>
  </si>
  <si>
    <t>33°41'41.04"S</t>
  </si>
  <si>
    <t>63°11'9.33"O</t>
  </si>
  <si>
    <t>LT05_L1TP_228083_20070511_20161115_01_T1</t>
  </si>
  <si>
    <t>S2B_tile_20230104_20HMH_0</t>
  </si>
  <si>
    <t>11/05/2007</t>
  </si>
  <si>
    <t>LAS ACACIAS</t>
  </si>
  <si>
    <t>OLIVERA</t>
  </si>
  <si>
    <t>34°39'4.89"S</t>
  </si>
  <si>
    <t>59°14'9.68"O</t>
  </si>
  <si>
    <t>MARINICH</t>
  </si>
  <si>
    <t>COMANDANTE
FERNANDEZ</t>
  </si>
  <si>
    <t>LA UNION NORTE</t>
  </si>
  <si>
    <t>EL ALGARROBO 2</t>
  </si>
  <si>
    <t>LA MARIA EUGENIA</t>
  </si>
  <si>
    <t>34°24'34.25"S</t>
  </si>
  <si>
    <t>63° 9'7.95"O</t>
  </si>
  <si>
    <t>S2B_tile_20230114_20HMG_0</t>
  </si>
  <si>
    <t>32°49'56.11"S</t>
  </si>
  <si>
    <t>60°55'12.88"O</t>
  </si>
  <si>
    <t>EL PELUDO</t>
  </si>
  <si>
    <t>LA COLMENA</t>
  </si>
  <si>
    <t>36°22'43.14"S</t>
  </si>
  <si>
    <t>63°11'32.43"O</t>
  </si>
  <si>
    <t>S2A_tile_20230129_20HME_0</t>
  </si>
  <si>
    <t>29/01/2023</t>
  </si>
  <si>
    <t>EL RINCON DEL QUEBRACHO</t>
  </si>
  <si>
    <t>GURIDI BETTY ERNA</t>
  </si>
  <si>
    <t>SANTA EMILIA</t>
  </si>
  <si>
    <t xml:space="preserve"> 30°28'54.69"S</t>
  </si>
  <si>
    <t xml:space="preserve"> 61°51'49.06"O</t>
  </si>
  <si>
    <t>S2B_tile_20221205_20JPM_0_</t>
  </si>
  <si>
    <t>05/12/2022</t>
  </si>
  <si>
    <t>GIRAUDO</t>
  </si>
  <si>
    <t>LA LILIANA</t>
  </si>
  <si>
    <t>AGROSERVICIO PASCUAL SRL</t>
  </si>
  <si>
    <t>ALLANI</t>
  </si>
  <si>
    <t>MENDIZABAL</t>
  </si>
  <si>
    <t xml:space="preserve">ALDAO </t>
  </si>
  <si>
    <t>LOTE 2</t>
  </si>
  <si>
    <t>LOTE 5</t>
  </si>
  <si>
    <t>ALLANI 2</t>
  </si>
  <si>
    <t xml:space="preserve">VILLA LA RIBERA </t>
  </si>
  <si>
    <t>ALLANI 3</t>
  </si>
  <si>
    <t xml:space="preserve">RICARDONE </t>
  </si>
  <si>
    <t>ALLANI 4</t>
  </si>
  <si>
    <t>ALLANI 5</t>
  </si>
  <si>
    <t>ALLANI 7</t>
  </si>
  <si>
    <t xml:space="preserve">LUCIO V. LOPEZ </t>
  </si>
  <si>
    <t>ALLANI 1</t>
  </si>
  <si>
    <t>DE FEDRIGO</t>
  </si>
  <si>
    <t>LAS TUNAS CHICAS</t>
  </si>
  <si>
    <t>LA LAURI 3</t>
  </si>
  <si>
    <t>JUAN MONDINO E HIJOS SA</t>
  </si>
  <si>
    <t xml:space="preserve">LAS VARILLAS </t>
  </si>
  <si>
    <t>ESTANCIA JUAN Y LIDIA</t>
  </si>
  <si>
    <t>LA BETI</t>
  </si>
  <si>
    <t xml:space="preserve"> 31°14'5.38"S</t>
  </si>
  <si>
    <t xml:space="preserve"> 60°43'18.29"O</t>
  </si>
  <si>
    <t>LT05_L1TP_227082_20070808_20200830_02_T1_</t>
  </si>
  <si>
    <t>PIOVANO OSCAR DANIEL</t>
  </si>
  <si>
    <t>CAMPO OSCAR</t>
  </si>
  <si>
    <t>SAN JUS</t>
  </si>
  <si>
    <t>LAS JUNTURAS</t>
  </si>
  <si>
    <t>DON GUILLERMO</t>
  </si>
  <si>
    <t>MAGGIO</t>
  </si>
  <si>
    <t>PEDRO GAMEN</t>
  </si>
  <si>
    <t>EL TRIANGULO</t>
  </si>
  <si>
    <t>NORBERTO DE LA RIESTRA</t>
  </si>
  <si>
    <t>LOS TRONCOS</t>
  </si>
  <si>
    <t>MAGGI</t>
  </si>
  <si>
    <t>JALUF</t>
  </si>
  <si>
    <t>LA SILESIA SRL</t>
  </si>
  <si>
    <t>LA SILESIA</t>
  </si>
  <si>
    <t>OLOCCO ILEANA</t>
  </si>
  <si>
    <t>JOSEFINA</t>
  </si>
  <si>
    <t>PATIÑO BRIZUELA ERNESTO</t>
  </si>
  <si>
    <t>ALICIA</t>
  </si>
  <si>
    <t>BEATRIZ</t>
  </si>
  <si>
    <t>MILESSI PABLO MATIAS</t>
  </si>
  <si>
    <t>CAMPO SUR</t>
  </si>
  <si>
    <t>ARBORIO JOSE ALBERTO</t>
  </si>
  <si>
    <t>AMUCHASTEGUI</t>
  </si>
  <si>
    <t>VILLA CONCEPCION DEL TIO</t>
  </si>
  <si>
    <t>GP 1</t>
  </si>
  <si>
    <t>GP 2</t>
  </si>
  <si>
    <t>GP 3</t>
  </si>
  <si>
    <t>GP 4</t>
  </si>
  <si>
    <t>PALMILI</t>
  </si>
  <si>
    <t>BIANCUCCI 2 16</t>
  </si>
  <si>
    <t>LAS BANDURRIAS</t>
  </si>
  <si>
    <t>BIANCUCCI 2 44</t>
  </si>
  <si>
    <t>SAN JERONIMO</t>
  </si>
  <si>
    <t>CENTENO</t>
  </si>
  <si>
    <t>BIANCUCCI 3</t>
  </si>
  <si>
    <t>BERNARDO DE IRIGOYEN</t>
  </si>
  <si>
    <t>BROCCA</t>
  </si>
  <si>
    <t>EL JUANCHI 3</t>
  </si>
  <si>
    <t>H M MIRAVAL</t>
  </si>
  <si>
    <t>EL JUANCHI 4</t>
  </si>
  <si>
    <t>EL JUANCHI 5</t>
  </si>
  <si>
    <t>EL JUANCHI 9</t>
  </si>
  <si>
    <t>EL JUANCHI 10</t>
  </si>
  <si>
    <t>EL JUANCHI 11</t>
  </si>
  <si>
    <t>EL JUANCHI 12</t>
  </si>
  <si>
    <t>EL JUANCHI 13</t>
  </si>
  <si>
    <t>GIUSSANI MARQUES JOAQUIN LEONARDO</t>
  </si>
  <si>
    <t>FESTUCA</t>
  </si>
  <si>
    <t>GREIS</t>
  </si>
  <si>
    <t>FAVARO</t>
  </si>
  <si>
    <t>GONZALES</t>
  </si>
  <si>
    <t>IANITTO</t>
  </si>
  <si>
    <t>RADICICH</t>
  </si>
  <si>
    <t>PAINO</t>
  </si>
  <si>
    <t>MARQUES</t>
  </si>
  <si>
    <t>EL CHIQUITIN</t>
  </si>
  <si>
    <t>REDUCCION</t>
  </si>
  <si>
    <t>GMG SRL</t>
  </si>
  <si>
    <t>EL LITO</t>
  </si>
  <si>
    <t>IMBRO 6</t>
  </si>
  <si>
    <t>IMBRO 7</t>
  </si>
  <si>
    <t>IMBRO 8</t>
  </si>
  <si>
    <t>CARLOS PELLEGRINI</t>
  </si>
  <si>
    <t>MOMENTOS</t>
  </si>
  <si>
    <t>NASIO</t>
  </si>
  <si>
    <t>ROLDAN</t>
  </si>
  <si>
    <t>HINOJALES</t>
  </si>
  <si>
    <t>EL CHISPAZO</t>
  </si>
  <si>
    <t>MANGAS</t>
  </si>
  <si>
    <t>SAN ANDRÉS</t>
  </si>
  <si>
    <t>RELMO</t>
  </si>
  <si>
    <t>LA BURRA</t>
  </si>
  <si>
    <t>EL TACO</t>
  </si>
  <si>
    <t>EL TACO 2</t>
  </si>
  <si>
    <t>SADINO</t>
  </si>
  <si>
    <t>GALLO FERNANDO</t>
  </si>
  <si>
    <t>ZONA CORRAL DE GUARDIA</t>
  </si>
  <si>
    <t>LAS VARILLAS</t>
  </si>
  <si>
    <t>CAMPO MARIA</t>
  </si>
  <si>
    <t>MUTTIGLIENGO JUAN JOSE</t>
  </si>
  <si>
    <t>CAMPO ABRATE</t>
  </si>
  <si>
    <t>CAMANDONA ALCIDES</t>
  </si>
  <si>
    <t>CINGOLANI</t>
  </si>
  <si>
    <t>ANTENA</t>
  </si>
  <si>
    <t>BOSCHETTI</t>
  </si>
  <si>
    <t>OLDANI ENRI LUIS</t>
  </si>
  <si>
    <t>VILLA VIEJA II</t>
  </si>
  <si>
    <t xml:space="preserve">VILLA VIEJA </t>
  </si>
  <si>
    <t xml:space="preserve">AVALLE JUAN ANTONIO VICENTE </t>
  </si>
  <si>
    <t>DON JUAN</t>
  </si>
  <si>
    <t>DON FELIX</t>
  </si>
  <si>
    <t>AGROPECUARIA DON CARLOS SA</t>
  </si>
  <si>
    <t>CARIHUE</t>
  </si>
  <si>
    <t>CONIGLIO GERMAN DANIEL</t>
  </si>
  <si>
    <t>EL BETO</t>
  </si>
  <si>
    <t>CASTELLINA EDGARDO ROBERTO</t>
  </si>
  <si>
    <t>LA MARISEL</t>
  </si>
  <si>
    <t xml:space="preserve">CASTELLINA DANIEL OSCAR </t>
  </si>
  <si>
    <t>CARLOS DEPETRINI</t>
  </si>
  <si>
    <t>PIOVANO JULIO CESAR</t>
  </si>
  <si>
    <t>CAMPO JULIO</t>
  </si>
  <si>
    <t>A485</t>
  </si>
  <si>
    <t>HARAS</t>
  </si>
  <si>
    <t xml:space="preserve">MONTE CRISTO </t>
  </si>
  <si>
    <t>A537</t>
  </si>
  <si>
    <t>CABURE</t>
  </si>
  <si>
    <t xml:space="preserve">MI GRANJA </t>
  </si>
  <si>
    <t>A573</t>
  </si>
  <si>
    <t>BONINO CARLOS ROQUE</t>
  </si>
  <si>
    <t>LA PELADA</t>
  </si>
  <si>
    <t>A574</t>
  </si>
  <si>
    <t>BONINO MIGUEL ANGEL</t>
  </si>
  <si>
    <t>NICOLINI JORGE</t>
  </si>
  <si>
    <t>SANTA FELICITAS</t>
  </si>
  <si>
    <t>34°53'32.66"S</t>
  </si>
  <si>
    <t>63°39'17.76"O</t>
  </si>
  <si>
    <t>S2A_tile_20230119_20HMG_0_</t>
  </si>
  <si>
    <t>GUIRAO MARIA AMALIA</t>
  </si>
  <si>
    <t>LOS PINGUINOS</t>
  </si>
  <si>
    <t>31°33'40.87"S</t>
  </si>
  <si>
    <t>63°46'36.32"O</t>
  </si>
  <si>
    <t>LA BARRANCOSA S.A.</t>
  </si>
  <si>
    <t xml:space="preserve"> 34°13'36.64"S</t>
  </si>
  <si>
    <t xml:space="preserve"> 62°22'50.92"O</t>
  </si>
  <si>
    <t>RUTA VIEJA</t>
  </si>
  <si>
    <t xml:space="preserve"> 31°21'40.66"S</t>
  </si>
  <si>
    <t xml:space="preserve"> 62° 7'48.40"O</t>
  </si>
  <si>
    <t>BOCCA DANIEL RUBEN</t>
  </si>
  <si>
    <t>LA 112</t>
  </si>
  <si>
    <t>VILLA ELOISA</t>
  </si>
  <si>
    <t xml:space="preserve"> 32°58'37.76"S</t>
  </si>
  <si>
    <t xml:space="preserve"> 61°28'13.37"O</t>
  </si>
  <si>
    <t>S2A_tile_20230116_20HPJ_0_</t>
  </si>
  <si>
    <t>MIS AMORES CAMPO 6</t>
  </si>
  <si>
    <t>GUALEGUAYCHÚ</t>
  </si>
  <si>
    <t>IRAZUSTA ESTACION</t>
  </si>
  <si>
    <t xml:space="preserve"> 32°52'25.08"S</t>
  </si>
  <si>
    <t xml:space="preserve"> 59° 6'32.24"O</t>
  </si>
  <si>
    <t>DON RAMON</t>
  </si>
  <si>
    <t>RAICES DEL OESTE</t>
  </si>
  <si>
    <t xml:space="preserve"> 31°42'25.89"S</t>
  </si>
  <si>
    <t xml:space="preserve"> 59°22'8.28"O</t>
  </si>
  <si>
    <t>GUIRAO DIEGO FELIPE</t>
  </si>
  <si>
    <t>DOÑA MARIA</t>
  </si>
  <si>
    <t xml:space="preserve"> 31°33'21.42"S</t>
  </si>
  <si>
    <t xml:space="preserve"> 63°44'31.32"W</t>
  </si>
  <si>
    <t>00112-002</t>
  </si>
  <si>
    <t>CONESA</t>
  </si>
  <si>
    <t xml:space="preserve"> 33°31'50.14"S</t>
  </si>
  <si>
    <t xml:space="preserve"> 60°22'2.34"O</t>
  </si>
  <si>
    <t>VITON CARLOS SANTIAGO</t>
  </si>
  <si>
    <t>DON SANTIAGO SCA</t>
  </si>
  <si>
    <t>DON SANTIAGO</t>
  </si>
  <si>
    <t>35°38'19.74"S</t>
  </si>
  <si>
    <t>63° 9'49.08"O</t>
  </si>
  <si>
    <t>LT05_L1TP_228085_20070815_20161111_01_T1_</t>
  </si>
  <si>
    <t>09/01/2023</t>
  </si>
  <si>
    <t>SAMBOROMBON S.A.</t>
  </si>
  <si>
    <t>LANZIRIA</t>
  </si>
  <si>
    <t>EL CAMPILLO</t>
  </si>
  <si>
    <t>34°21'0.78"S</t>
  </si>
  <si>
    <t>64°21'14.71"O</t>
  </si>
  <si>
    <t>S2B_tile_20230223_20HLH_0</t>
  </si>
  <si>
    <t>EL  HUAQUEN SA</t>
  </si>
  <si>
    <t>LA ELINA</t>
  </si>
  <si>
    <t>34°38'8.25"S</t>
  </si>
  <si>
    <t>62° 1'16.97"O</t>
  </si>
  <si>
    <t>DON CARLOS</t>
  </si>
  <si>
    <t xml:space="preserve"> 36°21'55.37"S</t>
  </si>
  <si>
    <t xml:space="preserve"> 62° 1'2.88"O</t>
  </si>
  <si>
    <t>LT05_L1TP_227085_20070213_20200831_02_T1_</t>
  </si>
  <si>
    <t>S2A_tile_20230116_20HNE_0_B08,B04,B03_L_</t>
  </si>
  <si>
    <t>EL TEJAR</t>
  </si>
  <si>
    <t>35°10'57.92"S</t>
  </si>
  <si>
    <t>61° 8'17.81"O</t>
  </si>
  <si>
    <t>LT05_L1TP_226084_20070121_20200831_02_T1_</t>
  </si>
  <si>
    <t>GUIRAO MARIA FERNANDA</t>
  </si>
  <si>
    <t>EL CICLON</t>
  </si>
  <si>
    <t>PRAGA SRL</t>
  </si>
  <si>
    <t>31°28'52''S</t>
  </si>
  <si>
    <t>63°32'20''O</t>
  </si>
  <si>
    <t>LT05_L1TP_229082_20070822_20161111_01_T1</t>
  </si>
  <si>
    <t>COSTA SACATE</t>
  </si>
  <si>
    <t>31°37'39''S</t>
  </si>
  <si>
    <t>63°44'55''O</t>
  </si>
  <si>
    <t>S2B_tile_20230114_20JML_0_B08,B04,B03_M_</t>
  </si>
  <si>
    <t>LA COCA</t>
  </si>
  <si>
    <t>EXPLOTACION AGROPECUARIA 13 DE ABRIL</t>
  </si>
  <si>
    <t>ESTANCIA 13 DE ABRIL</t>
  </si>
  <si>
    <t>35°30'13.73"S</t>
  </si>
  <si>
    <t>61°48'17.65"O</t>
  </si>
  <si>
    <t>LT05_L1TP_227085_20070723_20161112_01_T1</t>
  </si>
  <si>
    <t>EL COMETA S.A.</t>
  </si>
  <si>
    <t>EL COMETA</t>
  </si>
  <si>
    <t>31°20'13.56"S</t>
  </si>
  <si>
    <t>62°11'5.78"O</t>
  </si>
  <si>
    <t>LT05_L1TP_228082_20070628_20161112_01_T1</t>
  </si>
  <si>
    <t>28/06/2007</t>
  </si>
  <si>
    <t>MONDINO RAMON J.</t>
  </si>
  <si>
    <t>MONDINO</t>
  </si>
  <si>
    <t>BRINKMAN</t>
  </si>
  <si>
    <t xml:space="preserve"> 30°55'48.11"S</t>
  </si>
  <si>
    <t xml:space="preserve"> 62° 3'21.30"O</t>
  </si>
  <si>
    <t>LT05_L1TP_228081_20070815_20161112_01_T1</t>
  </si>
  <si>
    <t>S2B_tile_20230104_20JNL_0_B08,B04,B03_M_</t>
  </si>
  <si>
    <t>MONTENOVO ALFREDO SA.AGROP Y COMERCIAL</t>
  </si>
  <si>
    <t>LA COTITA</t>
  </si>
  <si>
    <t>JUAN JOSE PASO</t>
  </si>
  <si>
    <t>LA LAURA</t>
  </si>
  <si>
    <t>LUZ MALA</t>
  </si>
  <si>
    <t>LAS 112</t>
  </si>
  <si>
    <t xml:space="preserve"> 33°38'34.45"S</t>
  </si>
  <si>
    <t xml:space="preserve"> 62°45'58.05"O</t>
  </si>
  <si>
    <t>BOTTERO CLAUDIO OMAR</t>
  </si>
  <si>
    <t>LA TERE</t>
  </si>
  <si>
    <t>BAUER Y SIGEL</t>
  </si>
  <si>
    <t>INGENIERO M.SAJAROFF</t>
  </si>
  <si>
    <t>BARRILLI S.A.</t>
  </si>
  <si>
    <t>CAMAJU</t>
  </si>
  <si>
    <t>LOS TOLDOS</t>
  </si>
  <si>
    <t>EL ENCUENTRO</t>
  </si>
  <si>
    <t>IZCA YACU S.A.</t>
  </si>
  <si>
    <t>SANTA INES</t>
  </si>
  <si>
    <t>27°07´02.24´´</t>
  </si>
  <si>
    <t>64°40´15.45´´</t>
  </si>
  <si>
    <t>LT05_L1TP_230079_20070712_20200830_02_T1</t>
  </si>
  <si>
    <t>11/02/2023</t>
  </si>
  <si>
    <t>GENERAL GUIDO</t>
  </si>
  <si>
    <t>VIGNOLO ERMINDO Y LUIS</t>
  </si>
  <si>
    <t>31° 0'42.43"S</t>
  </si>
  <si>
    <t>62° 6'27.64"O</t>
  </si>
  <si>
    <t>GOUGY S.A</t>
  </si>
  <si>
    <t>SARAJUAN AGROPECUARIA SRL</t>
  </si>
  <si>
    <t>LOMA NUEVA</t>
  </si>
  <si>
    <t xml:space="preserve"> 34° 7'35.38"S</t>
  </si>
  <si>
    <t xml:space="preserve"> 64° 3'26.85"O</t>
  </si>
  <si>
    <t>LT52280842007083CUB00</t>
  </si>
  <si>
    <t>LA CASUARINA</t>
  </si>
  <si>
    <t>PEHUJO</t>
  </si>
  <si>
    <t>DON EMIDIO SA</t>
  </si>
  <si>
    <t>31º37'27''</t>
  </si>
  <si>
    <t>62º03'25''</t>
  </si>
  <si>
    <t>S2A_tile_20230106_20JNL_0_</t>
  </si>
  <si>
    <t>BARALE</t>
  </si>
  <si>
    <t>LA MARUJA</t>
  </si>
  <si>
    <t>BERNASCONI</t>
  </si>
  <si>
    <t>DORILA </t>
  </si>
  <si>
    <t>COCO TRILI</t>
  </si>
  <si>
    <t>TRILI</t>
  </si>
  <si>
    <t>EL 23</t>
  </si>
  <si>
    <t>LA MISERIA</t>
  </si>
  <si>
    <t>LAS HERMANAS</t>
  </si>
  <si>
    <t>LOS MEDANOS</t>
  </si>
  <si>
    <t>PICHI  HUINCA</t>
  </si>
  <si>
    <t>FLORES SANTA ROSA</t>
  </si>
  <si>
    <t>SANTA ROSA LA PAMPA</t>
  </si>
  <si>
    <t>VISCONTI</t>
  </si>
  <si>
    <t>EL CIMARRON</t>
  </si>
  <si>
    <t>CERUTTI SRL</t>
  </si>
  <si>
    <t>CENTRAL OESTE - MOLIN</t>
  </si>
  <si>
    <t>PUESTO DEVOTO</t>
  </si>
  <si>
    <t>31º29'49''</t>
  </si>
  <si>
    <t>62º19'48''</t>
  </si>
  <si>
    <t>EL TEJAR S.A.</t>
  </si>
  <si>
    <t>LA MADRUGADA</t>
  </si>
  <si>
    <t>SANTA EUFEMIA</t>
  </si>
  <si>
    <t>MR AGROPECUARIA S.R.L.</t>
  </si>
  <si>
    <t>PORTEÑA - PLANTA</t>
  </si>
  <si>
    <t xml:space="preserve"> 30°58'1.53"S</t>
  </si>
  <si>
    <t xml:space="preserve"> 62° 8'18.20"O</t>
  </si>
  <si>
    <t>PASTORE GUILLERMO MAURO</t>
  </si>
  <si>
    <t>31º03'23.2''S</t>
  </si>
  <si>
    <t>62º55'23.40''O</t>
  </si>
  <si>
    <t>PROPIO</t>
  </si>
  <si>
    <t>BARRAUD JUAN MANUEL</t>
  </si>
  <si>
    <t>BONETTI GABRIEL ELADIO</t>
  </si>
  <si>
    <t>CAMPO DEVOTO</t>
  </si>
  <si>
    <t>VIGNOLO JAVIER MARCOS</t>
  </si>
  <si>
    <t>31º23'49.82'' S</t>
  </si>
  <si>
    <t>62º15'18.82'' O</t>
  </si>
  <si>
    <t>NICOLINI</t>
  </si>
  <si>
    <t>31º32'25''S</t>
  </si>
  <si>
    <t>62º16'36''O</t>
  </si>
  <si>
    <t>PEAJE</t>
  </si>
  <si>
    <t>31º24'22.29'' S</t>
  </si>
  <si>
    <t>62º12'13.26 O</t>
  </si>
  <si>
    <t>LT05_L1TP_228082_20060929_20200831_02_T1</t>
  </si>
  <si>
    <t>S2B_tile_20230104_20JNL_0_</t>
  </si>
  <si>
    <t>29/09/2006</t>
  </si>
  <si>
    <t>SAN FRANCISCO 1</t>
  </si>
  <si>
    <t>31º26'16.00'' S</t>
  </si>
  <si>
    <t>62º07'52.51'' O</t>
  </si>
  <si>
    <t>SAN FRANCISCO 2</t>
  </si>
  <si>
    <t xml:space="preserve"> 31°26'4.30"S</t>
  </si>
  <si>
    <t>62º10'2.61'' O</t>
  </si>
  <si>
    <t>LA VANGUARDIA</t>
  </si>
  <si>
    <t>ANINO JOSE EDUARDO</t>
  </si>
  <si>
    <t>LOTE 26</t>
  </si>
  <si>
    <t>ESTANCIA SAN JUAN</t>
  </si>
  <si>
    <t>31°03'57.1"S</t>
  </si>
  <si>
    <t>59°42'34.4"W</t>
  </si>
  <si>
    <t>S2B_tile_20230131_21JTF_0_</t>
  </si>
  <si>
    <t>JUAMARITA S.A.</t>
  </si>
  <si>
    <t>EL CAMPAMENTO</t>
  </si>
  <si>
    <t>LA CARRETA</t>
  </si>
  <si>
    <t>36° 9'39.31"S</t>
  </si>
  <si>
    <t>62°12'43.45"O</t>
  </si>
  <si>
    <t>LA PERDIDA</t>
  </si>
  <si>
    <t>LOTE 12</t>
  </si>
  <si>
    <t>LOTE 14</t>
  </si>
  <si>
    <t>LOTE 15</t>
  </si>
  <si>
    <t xml:space="preserve"> 31°12'37.24"S</t>
  </si>
  <si>
    <t xml:space="preserve"> 59°46'18.90"O</t>
  </si>
  <si>
    <t>S2A_tile_20230205_21JTF_0</t>
  </si>
  <si>
    <t>LT05_L1TP_230076_20070829_20161111_01_T1</t>
  </si>
  <si>
    <t>S2B_tile_20230107_20KMV_0_</t>
  </si>
  <si>
    <t>36° 9'26.96"S</t>
  </si>
  <si>
    <t>61°42'1.25"O</t>
  </si>
  <si>
    <t>S2A_tile_20221227_20HPF_0_</t>
  </si>
  <si>
    <t>33°59'34.84"S</t>
  </si>
  <si>
    <t>59°13'18.97"O</t>
  </si>
  <si>
    <t>33°02´40.79´´S</t>
  </si>
  <si>
    <t>63°32´54.82´´O</t>
  </si>
  <si>
    <t xml:space="preserve"> 34°32'47.39"S</t>
  </si>
  <si>
    <t>64°37´51.75´´O</t>
  </si>
  <si>
    <t>S2B_tile_20230223_20HLG_0</t>
  </si>
  <si>
    <t>23/09/2007</t>
  </si>
  <si>
    <t>32°33´24.83´´S</t>
  </si>
  <si>
    <t>64°07´59.20´´O</t>
  </si>
  <si>
    <t>34°51´12.47´´S</t>
  </si>
  <si>
    <t>62°50´01.63´´O</t>
  </si>
  <si>
    <t>S2A_tile_20230119_20HNG_0</t>
  </si>
  <si>
    <t xml:space="preserve"> 31° 7'29.35"S</t>
  </si>
  <si>
    <t xml:space="preserve"> 61°59'26.57"O</t>
  </si>
  <si>
    <t>S2A_tile_20230126_20JNL_0_B08,B04,B03_S_[-62.01455183364286,-31.14021130731684,-61.967889979852586,-31.110628711153108]</t>
  </si>
  <si>
    <t>LT05_L1TP_226082_20070529_20161114_01_T1</t>
  </si>
  <si>
    <t>S2B_tile_20230401_21HTE_0</t>
  </si>
  <si>
    <t>LT05_L1TP_229082_20070721_20200830_02_T1_</t>
  </si>
  <si>
    <t xml:space="preserve"> 35°36'41.49"S</t>
  </si>
  <si>
    <t xml:space="preserve"> 63°19'23.57"O</t>
  </si>
  <si>
    <t>S2A_tile_20230327_20HMF_0</t>
  </si>
  <si>
    <t xml:space="preserve"> 33° 6'32.22"S</t>
  </si>
  <si>
    <t xml:space="preserve"> 64°12'19.35"O</t>
  </si>
  <si>
    <t>S2A_tile_20230330_20HLJ_0</t>
  </si>
  <si>
    <t xml:space="preserve"> 35°56'0.17"S</t>
  </si>
  <si>
    <t xml:space="preserve"> 62°19'45.81"O</t>
  </si>
  <si>
    <t>LE07_L1TP_227085_20070629_20200913_02_T1</t>
  </si>
  <si>
    <t>S2B_tile_20230401_20HNF_0</t>
  </si>
  <si>
    <t xml:space="preserve"> 35°51'53.35"S</t>
  </si>
  <si>
    <t xml:space="preserve"> 62°11'30.26"O</t>
  </si>
  <si>
    <t>S2A_tile_20230327_20HNF_0</t>
  </si>
  <si>
    <t xml:space="preserve"> 35°54'55.76"S</t>
  </si>
  <si>
    <t xml:space="preserve"> 62°11'30.51"O</t>
  </si>
  <si>
    <t>LT05_L1TP_227085_20070621_20200830_02_T2</t>
  </si>
  <si>
    <t>S2A_tile_20230327_20HNF_1</t>
  </si>
  <si>
    <t xml:space="preserve"> 31°18'55.05"S</t>
  </si>
  <si>
    <t xml:space="preserve"> 61°55'45.25"O</t>
  </si>
  <si>
    <t>S2B_tile_20230401_20JPL_0</t>
  </si>
  <si>
    <t xml:space="preserve"> 31°59'34.68"S</t>
  </si>
  <si>
    <t xml:space="preserve"> 58°47'32.96"O</t>
  </si>
  <si>
    <t>LT05_L1TP_226082_20070427_20200830_02_T1_</t>
  </si>
  <si>
    <t>S2B_tile_20230309_21HUE_0_</t>
  </si>
  <si>
    <t xml:space="preserve"> 35° 0'2.37"S</t>
  </si>
  <si>
    <t xml:space="preserve"> 61°10'39.01"O</t>
  </si>
  <si>
    <t>S2A_tile_20230327_20HPG_0_</t>
  </si>
  <si>
    <t xml:space="preserve"> 34°58'19.42"S</t>
  </si>
  <si>
    <t xml:space="preserve"> 61°12'52.03"O</t>
  </si>
  <si>
    <t xml:space="preserve"> 36°43'5.19"S</t>
  </si>
  <si>
    <t xml:space="preserve"> 57°50'21.00"O</t>
  </si>
  <si>
    <t>S2B_tile_20230306_21HVV_0_</t>
  </si>
  <si>
    <t xml:space="preserve"> 35°50'23.25"S</t>
  </si>
  <si>
    <t xml:space="preserve"> 62°10'11.24"O</t>
  </si>
  <si>
    <t xml:space="preserve"> 35°38'18.78"S</t>
  </si>
  <si>
    <t xml:space="preserve"> 63°48'56.69"O</t>
  </si>
  <si>
    <t xml:space="preserve"> 35°37'54.25"S</t>
  </si>
  <si>
    <t xml:space="preserve"> 64°53'0.40"O</t>
  </si>
  <si>
    <t>S2B_tile_20230325_20HLF_1_</t>
  </si>
  <si>
    <t xml:space="preserve"> 35°45'18.78"S</t>
  </si>
  <si>
    <t xml:space="preserve"> 63°41'47.06"O</t>
  </si>
  <si>
    <t xml:space="preserve"> 35°56'55.06"S</t>
  </si>
  <si>
    <t xml:space="preserve"> 63°38'31.91"O</t>
  </si>
  <si>
    <t>S2B_tile_20230325_20HMF_0_</t>
  </si>
  <si>
    <t xml:space="preserve"> 35°23'27.02"S</t>
  </si>
  <si>
    <t xml:space="preserve"> 64°43'35.47"O</t>
  </si>
  <si>
    <t>S2A_tile_20230208_20HLF_0_</t>
  </si>
  <si>
    <t xml:space="preserve"> 35°48'58.79"S</t>
  </si>
  <si>
    <t xml:space="preserve"> 64°59'57.24"O</t>
  </si>
  <si>
    <t xml:space="preserve"> 35°55'8.61"S</t>
  </si>
  <si>
    <t xml:space="preserve"> 63°49'18.38"O</t>
  </si>
  <si>
    <t xml:space="preserve"> 35°34'39.19"S</t>
  </si>
  <si>
    <t xml:space="preserve"> 64°43'10.49"O</t>
  </si>
  <si>
    <t>LT05_L1TP_229085_20070923_20200830_02_T1_</t>
  </si>
  <si>
    <t>S2B_tile_20230325_20HLF_0_</t>
  </si>
  <si>
    <t xml:space="preserve"> 35°25'14.35"S</t>
  </si>
  <si>
    <t xml:space="preserve"> 64° 4'28.77"O</t>
  </si>
  <si>
    <t xml:space="preserve"> 35°41'38.00"S</t>
  </si>
  <si>
    <t xml:space="preserve"> 63°55'23.94"O</t>
  </si>
  <si>
    <t xml:space="preserve"> 34° 3'29.45"S</t>
  </si>
  <si>
    <t xml:space="preserve"> 64°35'2.54"O</t>
  </si>
  <si>
    <t xml:space="preserve"> 34° 4'24.59"S</t>
  </si>
  <si>
    <t xml:space="preserve"> 64°36'20.10"O</t>
  </si>
  <si>
    <t xml:space="preserve"> 31°17'19.95"S</t>
  </si>
  <si>
    <t xml:space="preserve"> 62°17'1.79"O</t>
  </si>
  <si>
    <t xml:space="preserve"> 33°12'55.68"S</t>
  </si>
  <si>
    <t xml:space="preserve"> 63°11'42.46"O</t>
  </si>
  <si>
    <t>S2B_tile_20230223_20HMJ_0_</t>
  </si>
  <si>
    <t xml:space="preserve"> 30°58'50.69"S</t>
  </si>
  <si>
    <t xml:space="preserve"> 62° 4'25.43"O</t>
  </si>
  <si>
    <t xml:space="preserve"> 31°17'33.62"S</t>
  </si>
  <si>
    <t xml:space="preserve"> 62° 4'21.38"O</t>
  </si>
  <si>
    <t xml:space="preserve"> 31°28'44.09"S</t>
  </si>
  <si>
    <t xml:space="preserve"> 62° 2'43.50"O</t>
  </si>
  <si>
    <t xml:space="preserve"> 31°22'30.82"S</t>
  </si>
  <si>
    <t xml:space="preserve"> 62°21'3.51"O</t>
  </si>
  <si>
    <t xml:space="preserve"> 34° 9'20.51"S</t>
  </si>
  <si>
    <t xml:space="preserve"> 60°11'2.10"O</t>
  </si>
  <si>
    <t xml:space="preserve"> 33°29'17.45"S</t>
  </si>
  <si>
    <t xml:space="preserve"> 63° 7'10.26"O</t>
  </si>
  <si>
    <t>LT05_L1TP_228083_20071002_20200829_02_T1_</t>
  </si>
  <si>
    <t xml:space="preserve"> 34°39'33.14"S</t>
  </si>
  <si>
    <t xml:space="preserve"> 64°53'19.34"O</t>
  </si>
  <si>
    <t xml:space="preserve"> 33°31'10.01"S</t>
  </si>
  <si>
    <t xml:space="preserve"> 63° 8'36.07"O</t>
  </si>
  <si>
    <t xml:space="preserve"> 33°31'8.74"S</t>
  </si>
  <si>
    <t xml:space="preserve"> 63° 8'2.67"O</t>
  </si>
  <si>
    <t xml:space="preserve"> 33°32'1.54"S</t>
  </si>
  <si>
    <t xml:space="preserve"> 63° 8'12.80"O</t>
  </si>
  <si>
    <t>S2A_tile_20230129_20HME_0_</t>
  </si>
  <si>
    <t>S2B_tile_20230220_20HPK_0_</t>
  </si>
  <si>
    <t>S2A_tile_20230228_20HLK_0_</t>
  </si>
  <si>
    <t>LT05_L1TP_229082_20070518_20200830_02_T1_</t>
  </si>
  <si>
    <t>S2A_tile_20230218_20HLK_0_</t>
  </si>
  <si>
    <t xml:space="preserve"> 32°30'55.69"S</t>
  </si>
  <si>
    <t xml:space="preserve"> 61°25'40.25"O</t>
  </si>
  <si>
    <t>S2B_tile_20230401_20HPK_0_</t>
  </si>
  <si>
    <t xml:space="preserve"> 26°53'23.68"S</t>
  </si>
  <si>
    <t xml:space="preserve"> 60°24'24.02"O</t>
  </si>
  <si>
    <t>S2A_tile_20230310_20JQR_0_</t>
  </si>
  <si>
    <t xml:space="preserve"> 26°52'41.29"S</t>
  </si>
  <si>
    <t xml:space="preserve"> 60°28'0.91"O</t>
  </si>
  <si>
    <t>S2B_tile_20230322_20JQR_0_</t>
  </si>
  <si>
    <t xml:space="preserve"> 26°55'40.81"S</t>
  </si>
  <si>
    <t xml:space="preserve"> 60°26'22.84"O</t>
  </si>
  <si>
    <t xml:space="preserve"> 34°59'2.97"S</t>
  </si>
  <si>
    <t xml:space="preserve"> 62°33'7.34"O</t>
  </si>
  <si>
    <t xml:space="preserve"> 30°45'23.60"S</t>
  </si>
  <si>
    <t xml:space="preserve"> 60°48'45.03"O</t>
  </si>
  <si>
    <t>LT05_L1TP_227081_20070808_20200830_02_T1_</t>
  </si>
  <si>
    <t>S2A_tile_20230327_20JQL_0_</t>
  </si>
  <si>
    <t xml:space="preserve"> 33°44'0.08"S</t>
  </si>
  <si>
    <t xml:space="preserve"> 62°57'0.37"O</t>
  </si>
  <si>
    <t xml:space="preserve"> 30°18'14.50"S</t>
  </si>
  <si>
    <t xml:space="preserve"> 61°51'21.77"O</t>
  </si>
  <si>
    <t xml:space="preserve"> 32°38'8.74"S</t>
  </si>
  <si>
    <t xml:space="preserve"> 60°47'1.87"O</t>
  </si>
  <si>
    <t>S2B_tile_20230401_20HQJ_0_</t>
  </si>
  <si>
    <t xml:space="preserve"> 32°43'54.07"S</t>
  </si>
  <si>
    <t xml:space="preserve"> 60°49'18.35"O</t>
  </si>
  <si>
    <t xml:space="preserve"> 30°59'34.23"S</t>
  </si>
  <si>
    <t xml:space="preserve"> 63°28'42.79"O</t>
  </si>
  <si>
    <t xml:space="preserve"> 30°59'28.46"S</t>
  </si>
  <si>
    <t xml:space="preserve"> 63°28'25.97"O</t>
  </si>
  <si>
    <t xml:space="preserve"> 32°36'47.91"S</t>
  </si>
  <si>
    <t xml:space="preserve"> 60°47'58.18"O</t>
  </si>
  <si>
    <t xml:space="preserve"> 32°44'45.08"S</t>
  </si>
  <si>
    <t xml:space="preserve"> 60°47'11.80"O</t>
  </si>
  <si>
    <t>LT05_L1TP_227083_20070723_20200830_02_T1</t>
  </si>
  <si>
    <t xml:space="preserve"> 32°38'55.16"S</t>
  </si>
  <si>
    <t xml:space="preserve"> 60°45'4.63"O</t>
  </si>
  <si>
    <t>S2B_tile_20230401_20HQJ_0</t>
  </si>
  <si>
    <t xml:space="preserve"> 32°39'10.50"S</t>
  </si>
  <si>
    <t xml:space="preserve"> 60°48'48.12"O</t>
  </si>
  <si>
    <t xml:space="preserve"> 32°42'1.55"S</t>
  </si>
  <si>
    <t xml:space="preserve"> 60°58'17.34"O</t>
  </si>
  <si>
    <t>S2B_tile_20230312_20HPJ_0</t>
  </si>
  <si>
    <t xml:space="preserve"> 32°36'15.20"S</t>
  </si>
  <si>
    <t xml:space="preserve"> 60°48'9.17"O</t>
  </si>
  <si>
    <t xml:space="preserve"> 32°45'6.21"S</t>
  </si>
  <si>
    <t xml:space="preserve"> 60°48'16.68"O</t>
  </si>
  <si>
    <t xml:space="preserve"> 33° 7'52.10"S</t>
  </si>
  <si>
    <t xml:space="preserve"> 62°22'47.53"O</t>
  </si>
  <si>
    <t>S2B_tile_20230401_20HNJ_0</t>
  </si>
  <si>
    <t xml:space="preserve"> 27°11'10.39"S</t>
  </si>
  <si>
    <t xml:space="preserve"> 62°36'35.51"O</t>
  </si>
  <si>
    <t>S2B_tile_20230315_20JNQ_0</t>
  </si>
  <si>
    <t xml:space="preserve"> 27°11'10.84"S</t>
  </si>
  <si>
    <t xml:space="preserve"> 62°37'37.99"O</t>
  </si>
  <si>
    <t xml:space="preserve"> 27°12'19.74"S</t>
  </si>
  <si>
    <t xml:space="preserve"> 62°38'39.83"O</t>
  </si>
  <si>
    <t>LT05_L1TP_229079_20070806_20200830_02_T1</t>
  </si>
  <si>
    <t xml:space="preserve"> 27°12'19.84"S</t>
  </si>
  <si>
    <t xml:space="preserve"> 62°39'24.41"O</t>
  </si>
  <si>
    <t xml:space="preserve"> 27°12'19.55"S</t>
  </si>
  <si>
    <t xml:space="preserve"> 62°40'7.72"O</t>
  </si>
  <si>
    <t xml:space="preserve"> 27°12'19.94"S</t>
  </si>
  <si>
    <t xml:space="preserve"> 62°40'59.55"O</t>
  </si>
  <si>
    <t xml:space="preserve"> 27°12'19.93"S</t>
  </si>
  <si>
    <t xml:space="preserve"> 62°41'50.87"O</t>
  </si>
  <si>
    <t xml:space="preserve"> 33°28'45.54"S</t>
  </si>
  <si>
    <t xml:space="preserve"> 65°16'56.50"O</t>
  </si>
  <si>
    <t>LT05_L1TP_230083_20070626_20200830_02_T1_</t>
  </si>
  <si>
    <t xml:space="preserve"> 33°58'52.83"S</t>
  </si>
  <si>
    <t xml:space="preserve"> 61°18'47.42"O</t>
  </si>
  <si>
    <t>LT05_L1TP_227083_20070621_20200830_02_T1_</t>
  </si>
  <si>
    <t xml:space="preserve"> 36° 6'58.42"S</t>
  </si>
  <si>
    <t xml:space="preserve"> 62°12'56.35"O</t>
  </si>
  <si>
    <t xml:space="preserve"> 36°14'46.81"S</t>
  </si>
  <si>
    <t xml:space="preserve"> 61°34'38.31"O</t>
  </si>
  <si>
    <t>S2B_tile_20230322_20HPE_0_</t>
  </si>
  <si>
    <t xml:space="preserve"> 36°34'48.12"S</t>
  </si>
  <si>
    <t xml:space="preserve"> 62° 3'19.62"O</t>
  </si>
  <si>
    <t xml:space="preserve"> 36°38'3.94"S</t>
  </si>
  <si>
    <t xml:space="preserve"> 62° 4'29.05"O</t>
  </si>
  <si>
    <t xml:space="preserve"> 36°23'0.97"S</t>
  </si>
  <si>
    <t xml:space="preserve"> 62°23'46.91"O</t>
  </si>
  <si>
    <t xml:space="preserve"> 36°31'6.33"S</t>
  </si>
  <si>
    <t xml:space="preserve"> 61°58'44.16"O</t>
  </si>
  <si>
    <t xml:space="preserve"> 36°35'22.97"S</t>
  </si>
  <si>
    <t xml:space="preserve"> 62°14'16.77"O</t>
  </si>
  <si>
    <t xml:space="preserve"> 36°32'14.23"S</t>
  </si>
  <si>
    <t xml:space="preserve"> 62°14'48.71"O</t>
  </si>
  <si>
    <t>S2B_tile_20230210_20HNE_0</t>
  </si>
  <si>
    <t xml:space="preserve"> 33° 1'57.24"S</t>
  </si>
  <si>
    <t xml:space="preserve"> 64°35'34.32"O</t>
  </si>
  <si>
    <t>S2A_tile_20230218_20HLJ_0</t>
  </si>
  <si>
    <t xml:space="preserve"> 36°45'32.33"S</t>
  </si>
  <si>
    <t xml:space="preserve"> 62°25'0.82"O</t>
  </si>
  <si>
    <t>S2B_tile_20230305_20HMH_1</t>
  </si>
  <si>
    <t xml:space="preserve"> 26°48'59.10"S</t>
  </si>
  <si>
    <t xml:space="preserve"> 61° 6'31.32"O</t>
  </si>
  <si>
    <t xml:space="preserve"> 26°49'53.05"S</t>
  </si>
  <si>
    <t xml:space="preserve"> 61° 7'41.56"O</t>
  </si>
  <si>
    <t xml:space="preserve"> 34°24'12.51"S</t>
  </si>
  <si>
    <t xml:space="preserve"> 61°57'10.85"O</t>
  </si>
  <si>
    <t xml:space="preserve"> 26°45'50.84"S</t>
  </si>
  <si>
    <t xml:space="preserve"> 61° 9'18.23"O</t>
  </si>
  <si>
    <t xml:space="preserve"> 35°21'51.96"S</t>
  </si>
  <si>
    <t xml:space="preserve"> 60°42'40.64"O</t>
  </si>
  <si>
    <t>S2A_tile_20230327_20HQF_0_</t>
  </si>
  <si>
    <t xml:space="preserve"> 34° 6'52.65"S</t>
  </si>
  <si>
    <t xml:space="preserve"> 64° 0'11.84"O</t>
  </si>
  <si>
    <t xml:space="preserve"> 34°57'31.73"S</t>
  </si>
  <si>
    <t xml:space="preserve"> 62°25'19.02"O</t>
  </si>
  <si>
    <t xml:space="preserve"> 26°21'13.80"S</t>
  </si>
  <si>
    <t xml:space="preserve"> 61° 2'28.54"O</t>
  </si>
  <si>
    <t xml:space="preserve"> 26° 4'56.73"S</t>
  </si>
  <si>
    <t xml:space="preserve"> 60°39'51.62"O</t>
  </si>
  <si>
    <t>LT05_L1TP_228078_20070831_20200830_02_T1</t>
  </si>
  <si>
    <t>S2B_tile_20230305_20JQS_0_</t>
  </si>
  <si>
    <t xml:space="preserve"> 25°54'30.49"S</t>
  </si>
  <si>
    <t xml:space="preserve"> 61° 6'35.93"O</t>
  </si>
  <si>
    <t xml:space="preserve"> 35°52'23.63"S</t>
  </si>
  <si>
    <t xml:space="preserve"> 63°28'17.12"O</t>
  </si>
  <si>
    <t>LT05_L1TP_228085_20070628_20200830_02_T1_</t>
  </si>
  <si>
    <t xml:space="preserve"> 36°43'31.10"S</t>
  </si>
  <si>
    <t xml:space="preserve"> 60°25'1.72"O</t>
  </si>
  <si>
    <t>S2B_tile_20230227_20HQE_0_</t>
  </si>
  <si>
    <t>S2B_tile_20230220_20HNG_0</t>
  </si>
  <si>
    <t>S2A_tile_20230218_20HLJ_0_</t>
  </si>
  <si>
    <t>LT05_L1TP_228078_20070714_20161112_01_T1_</t>
  </si>
  <si>
    <t>S2A_tile_20230218_20JPR_0_</t>
  </si>
  <si>
    <t>S2B_tile_20230302_20HNF_0_</t>
  </si>
  <si>
    <t>S2B_tile_20230220_20HPG_0_</t>
  </si>
  <si>
    <t>LT05_L1TP_226085_20070427_20161115_01_T1_</t>
  </si>
  <si>
    <t>S2B_tile_20230220_20HPE_0_</t>
  </si>
  <si>
    <t>S2B_tile_20230220_20HME_0_</t>
  </si>
  <si>
    <t>LT05_L1TP_224086_20070429_20161115_01_T1</t>
  </si>
  <si>
    <t>S2B_tile_20230223_20HNF_0_</t>
  </si>
  <si>
    <t>LT05_L1TP_227084_20070824_20161111_01_T1_</t>
  </si>
  <si>
    <t>S2A_tile_20230304_21HTA_0_</t>
  </si>
  <si>
    <t>S2A_tile_20230225_21JTF_0_</t>
  </si>
  <si>
    <t>S2B_tile_20230220_20HND_0_</t>
  </si>
  <si>
    <t>LT05_L1TP_226080_20070716_20200830_02_T1_</t>
  </si>
  <si>
    <t>S2A_tile_20230225_21JUH_0_</t>
  </si>
  <si>
    <t>LT05_L1TP_227078_20070723_20161112_01_T1</t>
  </si>
  <si>
    <t>S2A_tile_20230225_21JUM_0_</t>
  </si>
  <si>
    <t xml:space="preserve"> 34°11'55.84"S</t>
  </si>
  <si>
    <t xml:space="preserve"> 59°25'6.72"O</t>
  </si>
  <si>
    <t>LT05_L1TP_226083_20070529_20200830_02_T1_</t>
  </si>
  <si>
    <t xml:space="preserve"> 34°11'48.79"S</t>
  </si>
  <si>
    <t xml:space="preserve"> 59°13'22.37"O</t>
  </si>
  <si>
    <t>S2B_tile_20230401_20HNH_0</t>
  </si>
  <si>
    <t xml:space="preserve"> 34°57'36.65"S</t>
  </si>
  <si>
    <t xml:space="preserve"> 62°18'3.73"O</t>
  </si>
  <si>
    <t>S2B_tile_20230401_20HNG_0</t>
  </si>
  <si>
    <t xml:space="preserve"> 34°47'0.16"S</t>
  </si>
  <si>
    <t xml:space="preserve"> 62° 0'4.34"O</t>
  </si>
  <si>
    <t>S2A_tile_20230327_20HPG_0</t>
  </si>
  <si>
    <t>LT05_L1TP_229084_20070705_20200830_02_T1_</t>
  </si>
  <si>
    <t>S2B_tile_20230328_20HLG_0</t>
  </si>
  <si>
    <t>S2A_tile_20230222_21HTU_0_</t>
  </si>
  <si>
    <t xml:space="preserve"> 34° 5'40.27"S</t>
  </si>
  <si>
    <t xml:space="preserve"> 66° 4'50.19"O</t>
  </si>
  <si>
    <t>LT05_L1TP_230084_20070930_20200829_02_T1_</t>
  </si>
  <si>
    <t>S2B_tile_20230328_19HGC_0_</t>
  </si>
  <si>
    <t xml:space="preserve"> 37°22'40.07"S</t>
  </si>
  <si>
    <t xml:space="preserve"> 59°21'32.53"O</t>
  </si>
  <si>
    <t xml:space="preserve"> 33° 1'18.74"S</t>
  </si>
  <si>
    <t xml:space="preserve"> 58°39'17.27"O</t>
  </si>
  <si>
    <t xml:space="preserve"> 37°46'28.90"S</t>
  </si>
  <si>
    <t xml:space="preserve"> 57°35'25.00"O</t>
  </si>
  <si>
    <t xml:space="preserve"> 35° 1'24.90"S</t>
  </si>
  <si>
    <t xml:space="preserve"> 59°32'5.59"O</t>
  </si>
  <si>
    <t xml:space="preserve"> 35°43'40.92"S</t>
  </si>
  <si>
    <t xml:space="preserve"> 58°49'21.09"O</t>
  </si>
  <si>
    <t xml:space="preserve"> 35°40'26.35"S</t>
  </si>
  <si>
    <t xml:space="preserve"> 58°20'48.13"O</t>
  </si>
  <si>
    <t>S2A_tile_20230219_21HUA_0_</t>
  </si>
  <si>
    <t xml:space="preserve"> 28°48'10.43"S</t>
  </si>
  <si>
    <t xml:space="preserve"> 62°19'55.58"O</t>
  </si>
  <si>
    <t xml:space="preserve"> 36°27'24.85"S</t>
  </si>
  <si>
    <t xml:space="preserve"> 62°26'59.16"O</t>
  </si>
  <si>
    <t xml:space="preserve"> 36°23'4.17"S</t>
  </si>
  <si>
    <t xml:space="preserve"> 62°30'13.31"O</t>
  </si>
  <si>
    <t xml:space="preserve"> 36° 7'19.38"S</t>
  </si>
  <si>
    <t xml:space="preserve"> 63°24'28.38"O</t>
  </si>
  <si>
    <t xml:space="preserve"> 36°32'41.97"S</t>
  </si>
  <si>
    <t xml:space="preserve"> 62°14'21.97"O</t>
  </si>
  <si>
    <t>LT05_L1TP_226084_20070427_20200830_02_T1</t>
  </si>
  <si>
    <t xml:space="preserve"> 32°36'31.40"S</t>
  </si>
  <si>
    <t xml:space="preserve"> 58°16'51.06"O</t>
  </si>
  <si>
    <t xml:space="preserve"> 33°49'42.44"S</t>
  </si>
  <si>
    <t xml:space="preserve"> 60°51'59.51"O</t>
  </si>
  <si>
    <t xml:space="preserve"> 35° 4'47.35"S</t>
  </si>
  <si>
    <t xml:space="preserve"> 62° 6'52.56"O</t>
  </si>
  <si>
    <t xml:space="preserve"> 34° 5'33.82"S</t>
  </si>
  <si>
    <t xml:space="preserve"> 59°24'11.49"O</t>
  </si>
  <si>
    <t xml:space="preserve"> 34°41'27.28"S</t>
  </si>
  <si>
    <t xml:space="preserve"> 59°56'40.46"O</t>
  </si>
  <si>
    <t xml:space="preserve"> 35°15'2.14"S</t>
  </si>
  <si>
    <t xml:space="preserve"> 60°25'7.20"O</t>
  </si>
  <si>
    <t xml:space="preserve"> 35°16'30.22"S</t>
  </si>
  <si>
    <t xml:space="preserve"> 60°16'16.93"O</t>
  </si>
  <si>
    <t xml:space="preserve"> 35°57'54.69"S</t>
  </si>
  <si>
    <t xml:space="preserve"> 60°39'1.55"O</t>
  </si>
  <si>
    <t xml:space="preserve"> 34°49'6.68"S</t>
  </si>
  <si>
    <t>62°21'32.81"O</t>
  </si>
  <si>
    <t xml:space="preserve"> 34°59'35.37"S</t>
  </si>
  <si>
    <t xml:space="preserve"> 63°46'28.10"O</t>
  </si>
  <si>
    <t xml:space="preserve"> 34°38'31.79"S</t>
  </si>
  <si>
    <t xml:space="preserve"> 60°10'41.22"O</t>
  </si>
  <si>
    <t xml:space="preserve"> 35°33'6.51"S</t>
  </si>
  <si>
    <t xml:space="preserve"> 63°28'32.19"O</t>
  </si>
  <si>
    <t xml:space="preserve"> 34° 5'34.71"S</t>
  </si>
  <si>
    <t xml:space="preserve"> 59°13'27.50"O</t>
  </si>
  <si>
    <t xml:space="preserve"> 26°42'31.59"S</t>
  </si>
  <si>
    <t xml:space="preserve"> 62° 8'24.15"O</t>
  </si>
  <si>
    <t>S2B_tile_20230315_20JNR_0_</t>
  </si>
  <si>
    <t xml:space="preserve"> 24°30'38.00"S</t>
  </si>
  <si>
    <t xml:space="preserve"> 63°22'12.80"O</t>
  </si>
  <si>
    <t>LT05_L1TP_230077_20070712_20200830_02_T1_</t>
  </si>
  <si>
    <t>S2B_tile_20230117_20JMT_0_</t>
  </si>
  <si>
    <t xml:space="preserve"> 33°42'21.75"S</t>
  </si>
  <si>
    <t xml:space="preserve"> 59°45'39.32"O</t>
  </si>
  <si>
    <t xml:space="preserve"> 33°50'37.28"S</t>
  </si>
  <si>
    <t xml:space="preserve"> 59°45'33.41"O</t>
  </si>
  <si>
    <t xml:space="preserve"> 34°50'4.69"S</t>
  </si>
  <si>
    <t xml:space="preserve"> 60°11'45.49"O</t>
  </si>
  <si>
    <t xml:space="preserve"> 32°18'15.09"S</t>
  </si>
  <si>
    <t xml:space="preserve"> 63°47'47.54"O</t>
  </si>
  <si>
    <t>LT05_L1TP_229082_20070822_20200830_02_T1</t>
  </si>
  <si>
    <t xml:space="preserve"> 33°53'28.58"S</t>
  </si>
  <si>
    <t xml:space="preserve"> 64°11'1.68"O</t>
  </si>
  <si>
    <t xml:space="preserve"> 32°24'53.15"S</t>
  </si>
  <si>
    <t xml:space="preserve"> 64°25'50.65"O</t>
  </si>
  <si>
    <t>S2B_tile_20230328_20HLK_0</t>
  </si>
  <si>
    <t xml:space="preserve"> 36°18'47.46"S</t>
  </si>
  <si>
    <t xml:space="preserve"> 63°20'58.45"O</t>
  </si>
  <si>
    <t>S2B_tile_20230401_20HME_0</t>
  </si>
  <si>
    <t xml:space="preserve"> 33°57'7.25"S</t>
  </si>
  <si>
    <t xml:space="preserve"> 64° 8'59.68"O</t>
  </si>
  <si>
    <t xml:space="preserve"> 36°59'3.76"S</t>
  </si>
  <si>
    <t xml:space="preserve"> 63°21'25.40"O</t>
  </si>
  <si>
    <t>LT05_L1TP_228086_20070815_20200830_02_T1</t>
  </si>
  <si>
    <t xml:space="preserve"> 34° 9'11.41"S</t>
  </si>
  <si>
    <t xml:space="preserve"> 65°10'16.72"O</t>
  </si>
  <si>
    <t>LT05_L1TP_229084_20050325_20200902_02_T1</t>
  </si>
  <si>
    <t>S2B_tile_20230328_20HKH_0</t>
  </si>
  <si>
    <t xml:space="preserve"> 32°49'37.09"S</t>
  </si>
  <si>
    <t xml:space="preserve"> 64°32'49.66"O</t>
  </si>
  <si>
    <t>S2B_tile_20230318_20HLJ_O</t>
  </si>
  <si>
    <t xml:space="preserve"> 35°24'27.51"S</t>
  </si>
  <si>
    <t xml:space="preserve"> 63°50'49.63"O</t>
  </si>
  <si>
    <t xml:space="preserve"> 32°12'34.55"S</t>
  </si>
  <si>
    <t xml:space="preserve"> 63°53'49.40"O</t>
  </si>
  <si>
    <t xml:space="preserve"> 26°37'51.75"S</t>
  </si>
  <si>
    <t xml:space="preserve"> 62°48'20.37"O</t>
  </si>
  <si>
    <t>LT05_L1TP_229078_20070822_20200830_02_T1</t>
  </si>
  <si>
    <t xml:space="preserve"> 34° 8'46.85"S</t>
  </si>
  <si>
    <t xml:space="preserve"> 61°13'18.00"O</t>
  </si>
  <si>
    <t xml:space="preserve"> 34°28'17.43"S</t>
  </si>
  <si>
    <t xml:space="preserve"> 61°39'16.03"O</t>
  </si>
  <si>
    <t>S2B_tile_20230401_20HPG_0</t>
  </si>
  <si>
    <t xml:space="preserve"> 35° 3'18.70"S</t>
  </si>
  <si>
    <t xml:space="preserve"> 62°12'35.27"O</t>
  </si>
  <si>
    <t xml:space="preserve"> 34°50'18.65"S</t>
  </si>
  <si>
    <t xml:space="preserve"> 62°12'4.66"O</t>
  </si>
  <si>
    <t xml:space="preserve"> 26°47'13.09"S</t>
  </si>
  <si>
    <t xml:space="preserve"> 61°16'23.21"O</t>
  </si>
  <si>
    <t>LT05_L1TP_228079_20070730_20200830_02_T1</t>
  </si>
  <si>
    <t xml:space="preserve"> 34°50'26.43"S</t>
  </si>
  <si>
    <t xml:space="preserve"> 63°33'58.51"O</t>
  </si>
  <si>
    <t>S2A_tile_20230310_20HMG_0</t>
  </si>
  <si>
    <t xml:space="preserve"> 37°45'22.00"S</t>
  </si>
  <si>
    <t xml:space="preserve"> 57°35'4.89"O</t>
  </si>
  <si>
    <t xml:space="preserve"> 36° 9'26.58"S</t>
  </si>
  <si>
    <t xml:space="preserve"> 58°18'23.79"O</t>
  </si>
  <si>
    <t>LC08_L1TP_225085_20230331_20230331_02</t>
  </si>
  <si>
    <t xml:space="preserve"> 37°14'14.46"S</t>
  </si>
  <si>
    <t xml:space="preserve"> 57°33'44.41"O</t>
  </si>
  <si>
    <t>S2A_tile_20230321_21HVU_0</t>
  </si>
  <si>
    <t>36 59 03</t>
  </si>
  <si>
    <t>58 39 29</t>
  </si>
  <si>
    <t>S2B_tile_20230306_21HUV_0_</t>
  </si>
  <si>
    <t xml:space="preserve"> 35°50'22.63"S</t>
  </si>
  <si>
    <t xml:space="preserve"> 58°17'31.68"O</t>
  </si>
  <si>
    <t>S2A_tile_20230331_21HUA_0_</t>
  </si>
  <si>
    <t xml:space="preserve"> 37°53'13.64"S</t>
  </si>
  <si>
    <t xml:space="preserve"> 58°55'55.21"O</t>
  </si>
  <si>
    <t>LT05_L1TP_225086_20070709_20200830_02_T1_</t>
  </si>
  <si>
    <t>S2B_tile_20230306_21HUU_0_</t>
  </si>
  <si>
    <t xml:space="preserve"> 29°16'10.26"S</t>
  </si>
  <si>
    <t xml:space="preserve"> 62°54'26.81"O</t>
  </si>
  <si>
    <t>LT05_L1TP_229080_20070822_20200830_02_T1_</t>
  </si>
  <si>
    <t>LC08_L1TP_229080_20230311_20230320_02_T1_</t>
  </si>
  <si>
    <t xml:space="preserve"> 37° 7'34.18"S</t>
  </si>
  <si>
    <t xml:space="preserve"> 57° 8'26.84"O</t>
  </si>
  <si>
    <t>LT05_L1TP_223086_20070812_20200830_02_T1_</t>
  </si>
  <si>
    <t xml:space="preserve"> 37°27'39.40"S</t>
  </si>
  <si>
    <t xml:space="preserve"> 58°36'17.80"O</t>
  </si>
  <si>
    <t>S2B_tile_20230329_21HUU_0</t>
  </si>
  <si>
    <t xml:space="preserve"> 38°36'30.65"S</t>
  </si>
  <si>
    <t xml:space="preserve"> 59°20'17.11"O</t>
  </si>
  <si>
    <t xml:space="preserve"> 36° 9'43.67"S</t>
  </si>
  <si>
    <t xml:space="preserve"> 58°17'53.15"O</t>
  </si>
  <si>
    <t>S2A_tile_20230331_21HUA_0</t>
  </si>
  <si>
    <t xml:space="preserve"> 36° 1'39.22"S</t>
  </si>
  <si>
    <t xml:space="preserve"> 58°43'48.65"O</t>
  </si>
  <si>
    <t>S2B_tile_20230309_21HUA_0</t>
  </si>
  <si>
    <t xml:space="preserve"> 38° 0'3.94"S</t>
  </si>
  <si>
    <t xml:space="preserve"> 57°51'27.39"O</t>
  </si>
  <si>
    <t>S2B_tile_20230306_21HVT_0</t>
  </si>
  <si>
    <t xml:space="preserve"> 37°11'58.93"S</t>
  </si>
  <si>
    <t xml:space="preserve"> 57° 4'55.56"O</t>
  </si>
  <si>
    <t xml:space="preserve"> 36°19'16.66"S</t>
  </si>
  <si>
    <t xml:space="preserve"> 61°58'13.29"O</t>
  </si>
  <si>
    <t xml:space="preserve"> 37°52'39.01"S</t>
  </si>
  <si>
    <t xml:space="preserve"> 58°24'58.30"O</t>
  </si>
  <si>
    <t>S2B_tile_20230326_21HUU_0</t>
  </si>
  <si>
    <t xml:space="preserve"> 37°13'31.76"S</t>
  </si>
  <si>
    <t xml:space="preserve"> 58°40'30.27"O</t>
  </si>
  <si>
    <t xml:space="preserve"> 37°35'34.34"S</t>
  </si>
  <si>
    <t xml:space="preserve"> 59°14'20.00"O</t>
  </si>
  <si>
    <t xml:space="preserve"> 24°54'35.90"S</t>
  </si>
  <si>
    <t xml:space="preserve"> 64°16'41.68"O</t>
  </si>
  <si>
    <t>S2B_tile_20230318_20JLT_0</t>
  </si>
  <si>
    <t xml:space="preserve"> 37°29'56.23"S</t>
  </si>
  <si>
    <t xml:space="preserve"> 57°28'57.55"O</t>
  </si>
  <si>
    <t>LT05_L1TP_223086_20070812_20200830_02_T1</t>
  </si>
  <si>
    <t xml:space="preserve"> 38° 0'1.10"S</t>
  </si>
  <si>
    <t xml:space="preserve"> 58°42'29.18"O</t>
  </si>
  <si>
    <t xml:space="preserve"> 36°41'36.45"S</t>
  </si>
  <si>
    <t xml:space="preserve"> 60°44'0.94"O</t>
  </si>
  <si>
    <t>S2B_tile_20230329_20HPE_0</t>
  </si>
  <si>
    <t xml:space="preserve"> 36° 0'21.76"S</t>
  </si>
  <si>
    <t xml:space="preserve"> 57°58'54.39"O</t>
  </si>
  <si>
    <t>LT05_L1TP_229082_20070518_20200830_02_T1_[</t>
  </si>
  <si>
    <t>S2A_tile_20230303_20JLL_0_</t>
  </si>
  <si>
    <t>S2B_tile_20230305_20HLK_0_</t>
  </si>
  <si>
    <t>S2A_tile_20230123_20HPE_0_</t>
  </si>
  <si>
    <t xml:space="preserve"> 35°39'3.81"S</t>
  </si>
  <si>
    <t xml:space="preserve"> 61°56'1.94"O</t>
  </si>
  <si>
    <t xml:space="preserve"> 33°59'23.91"S</t>
  </si>
  <si>
    <t xml:space="preserve"> 59°46'23.31"O</t>
  </si>
  <si>
    <t>S2A_tile_20230327_20HQH_0</t>
  </si>
  <si>
    <t xml:space="preserve"> 33°45'57.22"S</t>
  </si>
  <si>
    <t xml:space="preserve"> 59°52'36.32"O</t>
  </si>
  <si>
    <t xml:space="preserve"> 33°49'35.92"S</t>
  </si>
  <si>
    <t xml:space="preserve"> 59°46'40.16"O</t>
  </si>
  <si>
    <t xml:space="preserve"> 33°20'53.68"S</t>
  </si>
  <si>
    <t xml:space="preserve"> 62°26'38.04"O</t>
  </si>
  <si>
    <t xml:space="preserve"> 34°52'7.76"S</t>
  </si>
  <si>
    <t xml:space="preserve"> 60°36'23.46"O</t>
  </si>
  <si>
    <t>S2B_tile_20230309_20HQG_0</t>
  </si>
  <si>
    <t xml:space="preserve"> 35°37'28.51"S</t>
  </si>
  <si>
    <t xml:space="preserve"> 61°52'18.82"O</t>
  </si>
  <si>
    <t xml:space="preserve"> 35°15'26.56"S</t>
  </si>
  <si>
    <t xml:space="preserve"> 59°43'25.22"O</t>
  </si>
  <si>
    <t xml:space="preserve"> 31°20'9.84"S</t>
  </si>
  <si>
    <t xml:space="preserve"> 62° 7'19.97"O</t>
  </si>
  <si>
    <t xml:space="preserve"> 33°59'5.66"S</t>
  </si>
  <si>
    <t xml:space="preserve"> 59°46'20.33"O</t>
  </si>
  <si>
    <t>S2B_tile_20230408_21HTC_0_</t>
  </si>
  <si>
    <t xml:space="preserve"> 31°20'50.37"S</t>
  </si>
  <si>
    <t xml:space="preserve"> 61°59'43.78"O</t>
  </si>
  <si>
    <t>S2A_tile_20230409_20JNL_0_</t>
  </si>
  <si>
    <t xml:space="preserve"> 31°37'44.92"S</t>
  </si>
  <si>
    <t xml:space="preserve"> 62°13'3.07"O</t>
  </si>
  <si>
    <t xml:space="preserve"> 31°37'59.71"S</t>
  </si>
  <si>
    <t xml:space="preserve"> 62°12'2.59"O</t>
  </si>
  <si>
    <t xml:space="preserve"> 31°38'9.67"S</t>
  </si>
  <si>
    <t xml:space="preserve"> 62°39'44.13"O</t>
  </si>
  <si>
    <t xml:space="preserve"> 31°17'47.20"S</t>
  </si>
  <si>
    <t xml:space="preserve"> 62°32'56.22"O</t>
  </si>
  <si>
    <t xml:space="preserve"> 32° 1'49.88"S</t>
  </si>
  <si>
    <t xml:space="preserve"> 61°38'44.87"O</t>
  </si>
  <si>
    <t xml:space="preserve"> 32° 1'14.43"S</t>
  </si>
  <si>
    <t xml:space="preserve"> 61°38'45.18"O</t>
  </si>
  <si>
    <t xml:space="preserve"> 34°26'4.71"S</t>
  </si>
  <si>
    <t xml:space="preserve"> 59°49'27.04"O</t>
  </si>
  <si>
    <t xml:space="preserve"> 34°25'48.66"S</t>
  </si>
  <si>
    <t xml:space="preserve"> 59°49'48.86"O</t>
  </si>
  <si>
    <t xml:space="preserve"> 34°14'48.74"S</t>
  </si>
  <si>
    <t xml:space="preserve"> 59°54'18.74"O</t>
  </si>
  <si>
    <t xml:space="preserve"> 34°15'4.03"S</t>
  </si>
  <si>
    <t xml:space="preserve"> 59°54'3.59"O</t>
  </si>
  <si>
    <t xml:space="preserve"> 34°16'18.75"S</t>
  </si>
  <si>
    <t xml:space="preserve"> 59°46'25.08"O</t>
  </si>
  <si>
    <t>S2B_tile_20230305_20JPN_0_</t>
  </si>
  <si>
    <t>34 59 11</t>
  </si>
  <si>
    <t>62 59 32</t>
  </si>
  <si>
    <t>S2A_tile_20230327_20HMG_0_</t>
  </si>
  <si>
    <t>34 15 39</t>
  </si>
  <si>
    <t>63 54 31</t>
  </si>
  <si>
    <t xml:space="preserve"> 34°28'44.70"S</t>
  </si>
  <si>
    <t xml:space="preserve"> 63°14'21.22"O</t>
  </si>
  <si>
    <t>33 01 22</t>
  </si>
  <si>
    <t>64 03 59</t>
  </si>
  <si>
    <t xml:space="preserve"> 33°28'22.17"S</t>
  </si>
  <si>
    <t xml:space="preserve"> 63°31'34.03"O</t>
  </si>
  <si>
    <t xml:space="preserve"> 31°59'2.72"S</t>
  </si>
  <si>
    <t xml:space="preserve"> 61°41'43.07"O</t>
  </si>
  <si>
    <t>S2B_tile_20230401_20HPK_0</t>
  </si>
  <si>
    <t xml:space="preserve"> 32° 1'15.31"S</t>
  </si>
  <si>
    <t xml:space="preserve"> 62°40'55.08"O</t>
  </si>
  <si>
    <t>S2A_tile_20230409_20HNK_0</t>
  </si>
  <si>
    <t xml:space="preserve"> 31°55'37.12"S</t>
  </si>
  <si>
    <t xml:space="preserve"> 62°46'47.34"O</t>
  </si>
  <si>
    <t xml:space="preserve"> 35°40'49.09"S</t>
  </si>
  <si>
    <t xml:space="preserve"> 58°35'8.70"O</t>
  </si>
  <si>
    <t>S2B_tile_20230408_21HUA_1_</t>
  </si>
  <si>
    <t xml:space="preserve"> 35°16'29.93"S</t>
  </si>
  <si>
    <t xml:space="preserve"> 59°36'58.02"O</t>
  </si>
  <si>
    <t>S2B_tile_20230408_21HTA_1_</t>
  </si>
  <si>
    <t xml:space="preserve"> 33°30'38.27"S</t>
  </si>
  <si>
    <t xml:space="preserve"> 63°39'29.19"O</t>
  </si>
  <si>
    <t>S2B_tile_20230404_20HMH_0</t>
  </si>
  <si>
    <t xml:space="preserve"> 31°21'55.60"S</t>
  </si>
  <si>
    <t xml:space="preserve"> 62°38'27.30"O</t>
  </si>
  <si>
    <t xml:space="preserve"> 34°32'30.35"S</t>
  </si>
  <si>
    <t xml:space="preserve"> 59°11'57.50"O</t>
  </si>
  <si>
    <t>S2B_tile_20230408_21HTB_1</t>
  </si>
  <si>
    <t xml:space="preserve"> 34°34'2.08"S</t>
  </si>
  <si>
    <t xml:space="preserve"> 59°11'50.78"O</t>
  </si>
  <si>
    <t xml:space="preserve"> 34°32'13.00"S</t>
  </si>
  <si>
    <t xml:space="preserve"> 59° 9'19.36"O</t>
  </si>
  <si>
    <t xml:space="preserve"> 31°26'17.62"S</t>
  </si>
  <si>
    <t xml:space="preserve"> 62°21'12.80"O</t>
  </si>
  <si>
    <t>LT05_L1TP_228082_20070730_20200830_02_T</t>
  </si>
  <si>
    <t>LT05_L1TP_226086_20070716_20161112_01_T1</t>
  </si>
  <si>
    <t xml:space="preserve"> 35°25'5.92"S</t>
  </si>
  <si>
    <t xml:space="preserve"> 60°20'10.67"O</t>
  </si>
  <si>
    <t>LT05_L1TP_226085_20070529_20200830_02_T1_</t>
  </si>
  <si>
    <t>S2A_tile_20230317_20HQF_0_</t>
  </si>
  <si>
    <t xml:space="preserve"> 35°45'14.26"S</t>
  </si>
  <si>
    <t xml:space="preserve"> 58°18'10.00"O</t>
  </si>
  <si>
    <t>S2A_tile_20230321_21HUA_0_</t>
  </si>
  <si>
    <t xml:space="preserve"> 33°57'2.36"S</t>
  </si>
  <si>
    <t xml:space="preserve"> 62°18'17.19"O</t>
  </si>
  <si>
    <t xml:space="preserve"> 38°16'27.09"S</t>
  </si>
  <si>
    <t xml:space="preserve"> 59° 0'55.66"O</t>
  </si>
  <si>
    <t>S2A_tile_20230324_21HUT_0_</t>
  </si>
  <si>
    <t xml:space="preserve"> 32°28'42.89"S</t>
  </si>
  <si>
    <t xml:space="preserve"> 65° 8'0.67"O</t>
  </si>
  <si>
    <t>LT05_L1TP_230082_20070930_20200829_02_T1_</t>
  </si>
  <si>
    <t>S2B_tile_20230318_20HKK_0_</t>
  </si>
  <si>
    <t>VIREYES AGROPECUARIA S.A.</t>
  </si>
  <si>
    <t>LA ALICIA</t>
  </si>
  <si>
    <t>LAS CELMIRAS</t>
  </si>
  <si>
    <t>BALLESTEROS</t>
  </si>
  <si>
    <t>ESTABLECIMIENTO ANGELA TERESA SA</t>
  </si>
  <si>
    <t>ESTAB ANGELA TERESA</t>
  </si>
  <si>
    <t xml:space="preserve">HERRERA VEGAS </t>
  </si>
  <si>
    <t>S.A. EXPLOTACION DE CAMPOS Y MONTES DEL RIO BERMEJO</t>
  </si>
  <si>
    <t>ESTANCIA LOS TAMBOS</t>
  </si>
  <si>
    <t>LUVIMAR S.A.</t>
  </si>
  <si>
    <t>ROONEY RICARDO ELISA Y ALFONSO S.H.</t>
  </si>
  <si>
    <t>SAN JOSE DEL OESTE S.A.</t>
  </si>
  <si>
    <t>CARRETERO</t>
  </si>
  <si>
    <t>CHASCOMUS</t>
  </si>
  <si>
    <t>EL VALLE SANTA ANA</t>
  </si>
  <si>
    <t>CHAÑARITOS</t>
  </si>
  <si>
    <t>LOS CHAÑARITOS</t>
  </si>
  <si>
    <t>EL CALLEJON</t>
  </si>
  <si>
    <t>LOS LEÑOS</t>
  </si>
  <si>
    <t>CARLOS CASARES</t>
  </si>
  <si>
    <t>LA CORTADERA</t>
  </si>
  <si>
    <t>MARIA CRISTINA MOLPHY E HIJOS SA</t>
  </si>
  <si>
    <t>BOHL</t>
  </si>
  <si>
    <t>EL GALPON</t>
  </si>
  <si>
    <t>RUIZ</t>
  </si>
  <si>
    <t>LA CABAÑA</t>
  </si>
  <si>
    <t>EL DESPERTAR</t>
  </si>
  <si>
    <t xml:space="preserve"> 32°29'4.99"S</t>
  </si>
  <si>
    <t xml:space="preserve"> 62° 6'39.93"O</t>
  </si>
  <si>
    <t xml:space="preserve">CAMARASA JUANA BELTRAMINO RICHARD GUSTAVO BELTRAMINO ENRI NELSON </t>
  </si>
  <si>
    <t>DON ALFREDO 2</t>
  </si>
  <si>
    <t xml:space="preserve"> 32°32'25.80"S</t>
  </si>
  <si>
    <t xml:space="preserve"> 63°39'12.99"O</t>
  </si>
  <si>
    <t>LT05_L1TP_228083_20070831_20161111_01_T1_</t>
  </si>
  <si>
    <t>DON ALFREDO 3</t>
  </si>
  <si>
    <t xml:space="preserve"> 32°32'33.63"S</t>
  </si>
  <si>
    <t xml:space="preserve"> 63°38'32.09"O</t>
  </si>
  <si>
    <t>S2A_tile_20230218_20HMK_0_</t>
  </si>
  <si>
    <t>EL MALINCHE SAS</t>
  </si>
  <si>
    <t>HERRERA VEGAS</t>
  </si>
  <si>
    <t>34°27'56.11"S</t>
  </si>
  <si>
    <t>64°59'42.23"O</t>
  </si>
  <si>
    <t>LT05_L1TP_229084_20070518_20161115_01_T1</t>
  </si>
  <si>
    <t>ESTANCIAS DON PEDRO Y LA ROSA SA</t>
  </si>
  <si>
    <t>DON PEDRO</t>
  </si>
  <si>
    <t xml:space="preserve"> 36° 9'1.63"S</t>
  </si>
  <si>
    <t xml:space="preserve"> 61°25'36.58"O</t>
  </si>
  <si>
    <t xml:space="preserve"> 36°11'11.65"S</t>
  </si>
  <si>
    <t xml:space="preserve"> 61°25'24.97"O</t>
  </si>
  <si>
    <t>LA JOSEFINA</t>
  </si>
  <si>
    <t>EL CORTIJO</t>
  </si>
  <si>
    <t>FIDEICOMISO CAZENAVE SIEMBRAS</t>
  </si>
  <si>
    <t>NEGUEN</t>
  </si>
  <si>
    <t>CAR SIOLO S.A</t>
  </si>
  <si>
    <t>TORRACO</t>
  </si>
  <si>
    <t>FORTALEZA AGRONEGOCIOS SAS</t>
  </si>
  <si>
    <t>LA SIEMPRE VERDE SAS</t>
  </si>
  <si>
    <t>LSV1</t>
  </si>
  <si>
    <t>LSV3</t>
  </si>
  <si>
    <t>MIS ANGELES I</t>
  </si>
  <si>
    <t>ÑANDU BLOQUE</t>
  </si>
  <si>
    <t>MAURICIO LUIS ROMANO</t>
  </si>
  <si>
    <t>BOHON</t>
  </si>
  <si>
    <t>ZABALA</t>
  </si>
  <si>
    <t>PAZOS KANKI</t>
  </si>
  <si>
    <t>S2A_tile_20230409_20HMH_0</t>
  </si>
  <si>
    <t>S2B_tile_20230408_21HTA_1</t>
  </si>
  <si>
    <t xml:space="preserve"> 31° 8'16.13"S</t>
  </si>
  <si>
    <t xml:space="preserve"> 62°25'44.18"O</t>
  </si>
  <si>
    <t xml:space="preserve"> 31° 9'14.06"S</t>
  </si>
  <si>
    <t xml:space="preserve"> 62°24'7.00"O</t>
  </si>
  <si>
    <t>S2A_tile_20230228_20JNL_0</t>
  </si>
  <si>
    <t xml:space="preserve"> 35°38'49.99"S</t>
  </si>
  <si>
    <t xml:space="preserve"> 62°31'59.93"O</t>
  </si>
  <si>
    <t xml:space="preserve"> 32°16'6.85"S</t>
  </si>
  <si>
    <t xml:space="preserve"> 58°40'32.58"O</t>
  </si>
  <si>
    <t>S2B_tile_20230408_21HUE_0</t>
  </si>
  <si>
    <t xml:space="preserve"> 32°41'4.65"S</t>
  </si>
  <si>
    <t xml:space="preserve"> 62°25'9.13"O</t>
  </si>
  <si>
    <t>S2A_tile_20230228_20HNJ_0</t>
  </si>
  <si>
    <t xml:space="preserve"> 31°54'40.52"S</t>
  </si>
  <si>
    <t xml:space="preserve"> 61°39'42.59"O</t>
  </si>
  <si>
    <t xml:space="preserve"> 31°35'18.26"S</t>
  </si>
  <si>
    <t xml:space="preserve"> 62° 4'5.56"O</t>
  </si>
  <si>
    <t>S2A_tile_20230218_20JNL_0</t>
  </si>
  <si>
    <t xml:space="preserve"> 32°15'41.14"S</t>
  </si>
  <si>
    <t xml:space="preserve"> 62°30'55.23"O</t>
  </si>
  <si>
    <t>S2B_tile_20230305_20HNK_0</t>
  </si>
  <si>
    <t xml:space="preserve"> 35°32'37.19"S</t>
  </si>
  <si>
    <t xml:space="preserve"> 62°54'24.11"O</t>
  </si>
  <si>
    <t>S2B_tile_20230210_20HNF_0</t>
  </si>
  <si>
    <t xml:space="preserve"> 34°39'52.13"S</t>
  </si>
  <si>
    <t xml:space="preserve"> 59°15'48.40"O</t>
  </si>
  <si>
    <t>S2B_tile_20230227_21HTB_0</t>
  </si>
  <si>
    <t xml:space="preserve"> 34°32'37.28"S</t>
  </si>
  <si>
    <t xml:space="preserve"> 59°10'23.62"O</t>
  </si>
  <si>
    <t>S2A_tile_20230222_21HTB_0</t>
  </si>
  <si>
    <t xml:space="preserve"> 34°18'44.71"S</t>
  </si>
  <si>
    <t xml:space="preserve"> 64°35'50.94"O</t>
  </si>
  <si>
    <t xml:space="preserve"> 34°34'48.99"S</t>
  </si>
  <si>
    <t xml:space="preserve"> 64°30'47.53"O</t>
  </si>
  <si>
    <t xml:space="preserve"> 32°33'8.25"S</t>
  </si>
  <si>
    <t xml:space="preserve"> 64°11'49.46"O</t>
  </si>
  <si>
    <t>S2B_tile_20230315_20HLK_0</t>
  </si>
  <si>
    <t xml:space="preserve"> 32° 1'31.94"S</t>
  </si>
  <si>
    <t xml:space="preserve"> 61°37'29.12"O</t>
  </si>
  <si>
    <t>S2A_tile_20230225_20HPK_0</t>
  </si>
  <si>
    <t xml:space="preserve"> 32° 2'0.20"S</t>
  </si>
  <si>
    <t xml:space="preserve"> 61°37'25.36"O</t>
  </si>
  <si>
    <t xml:space="preserve"> 32° 9'21.66"S</t>
  </si>
  <si>
    <t xml:space="preserve"> 61°43'3.34"O</t>
  </si>
  <si>
    <t xml:space="preserve"> 32°16'12.95"S</t>
  </si>
  <si>
    <t xml:space="preserve"> 61°28'6.15"O</t>
  </si>
  <si>
    <t>S2A_tile_20230307_20HPK_0</t>
  </si>
  <si>
    <t xml:space="preserve"> 32°16'50.07"S</t>
  </si>
  <si>
    <t xml:space="preserve"> 61°25'18.81"O</t>
  </si>
  <si>
    <t xml:space="preserve"> 32° 6'57.78"S</t>
  </si>
  <si>
    <t xml:space="preserve"> 61°18'19.36"O</t>
  </si>
  <si>
    <t xml:space="preserve"> 32°14'58.99"S</t>
  </si>
  <si>
    <t xml:space="preserve"> 61°28'38.29"O</t>
  </si>
  <si>
    <t xml:space="preserve"> 27°11'33.80"S</t>
  </si>
  <si>
    <t xml:space="preserve"> 62°36'35.63"O</t>
  </si>
  <si>
    <t xml:space="preserve"> 34°19'45.89"S</t>
  </si>
  <si>
    <t xml:space="preserve"> 59°49'5.68"O</t>
  </si>
  <si>
    <t xml:space="preserve"> 32°47'52.20"S</t>
  </si>
  <si>
    <t xml:space="preserve"> 60°51'11.10"O</t>
  </si>
  <si>
    <t xml:space="preserve"> 34°52'34.76"S</t>
  </si>
  <si>
    <t xml:space="preserve"> 62°11'21.26"O</t>
  </si>
  <si>
    <t xml:space="preserve"> 37°26'44.74"S</t>
  </si>
  <si>
    <t xml:space="preserve"> 57°28'8.20"O</t>
  </si>
  <si>
    <t xml:space="preserve"> 35°22'31.34"S</t>
  </si>
  <si>
    <t xml:space="preserve"> 62°51'18.27"O</t>
  </si>
  <si>
    <t>S2A_tile_20230409_20HNF_0</t>
  </si>
  <si>
    <t xml:space="preserve"> 35°37'48.73"S</t>
  </si>
  <si>
    <t xml:space="preserve"> 63° 4'10.22"O</t>
  </si>
  <si>
    <t>S2A_tile_20230409_20HMF_0</t>
  </si>
  <si>
    <t xml:space="preserve"> 35°45'17.45"S</t>
  </si>
  <si>
    <t xml:space="preserve"> 63°15'42.90"O</t>
  </si>
  <si>
    <t>S2A_tile_20230409_20HMF_0_</t>
  </si>
  <si>
    <t xml:space="preserve"> 36°13'53.59"S</t>
  </si>
  <si>
    <t xml:space="preserve"> 63°23'38.10"O</t>
  </si>
  <si>
    <t xml:space="preserve"> 34°58'50.56"S</t>
  </si>
  <si>
    <t xml:space="preserve"> 62°37'20.30"O</t>
  </si>
  <si>
    <t xml:space="preserve"> 32°16'53.97"S</t>
  </si>
  <si>
    <t xml:space="preserve"> 58°37'21.17"O</t>
  </si>
  <si>
    <t>LT05_L1TP_225082_20070319_20200830_02_T1_</t>
  </si>
  <si>
    <t xml:space="preserve"> 32°21'35.82"S</t>
  </si>
  <si>
    <t xml:space="preserve"> 65° 7'29.60"O</t>
  </si>
  <si>
    <t xml:space="preserve"> 35°37'48.63"S</t>
  </si>
  <si>
    <t xml:space="preserve"> 64°12'32.36"O</t>
  </si>
  <si>
    <t>LT05_L1TP_230083_20070728_20200830_02_T1_</t>
  </si>
  <si>
    <t>S2B_tile_20230328_19HGC_0</t>
  </si>
  <si>
    <t>S2B_tile_20230408_21HTB_1_</t>
  </si>
  <si>
    <t>S2A_tile_20230409_20JNL_0</t>
  </si>
  <si>
    <t xml:space="preserve"> 34°30'44.69"S</t>
  </si>
  <si>
    <t xml:space="preserve"> 59°52'56.57"O</t>
  </si>
  <si>
    <t xml:space="preserve"> 34°20'39.28"S</t>
  </si>
  <si>
    <t xml:space="preserve"> 59°44'25.30"O</t>
  </si>
  <si>
    <t>S2B_tile_20230408_20HQG_0</t>
  </si>
  <si>
    <t xml:space="preserve"> 31°53'36.13"S</t>
  </si>
  <si>
    <t xml:space="preserve"> 62°49'22.87"O</t>
  </si>
  <si>
    <t>S2A_tile_20230409_20HNK_0_</t>
  </si>
  <si>
    <t xml:space="preserve"> 31°52'53.97"S</t>
  </si>
  <si>
    <t xml:space="preserve"> 62°55'51.12"O</t>
  </si>
  <si>
    <t xml:space="preserve"> 31°53'24.35"S</t>
  </si>
  <si>
    <t xml:space="preserve"> 62°55'38.82"O</t>
  </si>
  <si>
    <t xml:space="preserve"> 31°29'41.80"S</t>
  </si>
  <si>
    <t xml:space="preserve"> 63°38'21.05"O</t>
  </si>
  <si>
    <t xml:space="preserve"> 32° 0'41.34"S</t>
  </si>
  <si>
    <t xml:space="preserve"> 62°40'46.67"O</t>
  </si>
  <si>
    <t>S2B_tile_20230305_20HMK_0</t>
  </si>
  <si>
    <t>S2B_tile_20230322_20HPF_0</t>
  </si>
  <si>
    <t xml:space="preserve"> 33°15'38.49"S</t>
  </si>
  <si>
    <t xml:space="preserve"> 64° 8'13.36"O</t>
  </si>
  <si>
    <t>S2A_tile_20230409_20HLJ_0</t>
  </si>
  <si>
    <t xml:space="preserve"> 33°27'30.18"S</t>
  </si>
  <si>
    <t xml:space="preserve"> 63°29'25.97"O</t>
  </si>
  <si>
    <t>33°34'58.17"S</t>
  </si>
  <si>
    <t>59°58'52.53"O</t>
  </si>
  <si>
    <t>33°35'35.53"S</t>
  </si>
  <si>
    <t>60° 5'57.62"O</t>
  </si>
  <si>
    <t>LT05_L1TP_229082_20070806_20200830_02_T1_</t>
  </si>
  <si>
    <t>06/08/2007</t>
  </si>
  <si>
    <t>S2B_tile_20230322_20HQF_0_</t>
  </si>
  <si>
    <t>33° 04' 54''</t>
  </si>
  <si>
    <t>59° 08' 19''</t>
  </si>
  <si>
    <t>LT05_L1TP_226083_20070310_20200830_02_T1_</t>
  </si>
  <si>
    <t>S2A_tile_20230123_21HTD_0_</t>
  </si>
  <si>
    <t>32° 56' 06''</t>
  </si>
  <si>
    <t>59° 21' 57''</t>
  </si>
  <si>
    <t>34° 33' 44''</t>
  </si>
  <si>
    <t>63° 01' 17''</t>
  </si>
  <si>
    <t>34° 55' 19''</t>
  </si>
  <si>
    <t>62° 18' 35''</t>
  </si>
  <si>
    <t>S2A_tile_20230205_20HNG_0_</t>
  </si>
  <si>
    <t>26° 32' 49''</t>
  </si>
  <si>
    <t>60° 39' 17''</t>
  </si>
  <si>
    <t>26° 37' 06''</t>
  </si>
  <si>
    <t>60° 28' 24''</t>
  </si>
  <si>
    <t>35° 48' 54''</t>
  </si>
  <si>
    <t>60° 18' 25''</t>
  </si>
  <si>
    <t>LT05_L1TP_226085_20070427_20200830_02_T1_</t>
  </si>
  <si>
    <t>S2B_tile_20230227_20HQF_0_</t>
  </si>
  <si>
    <t xml:space="preserve"> 31°14'14.83"S</t>
  </si>
  <si>
    <t xml:space="preserve"> 60°43'57.77"O</t>
  </si>
  <si>
    <t>LT05_L1TP_227082_20070824_20200830_02_T1</t>
  </si>
  <si>
    <t>S2B_tile_20230401_20JQL_0</t>
  </si>
  <si>
    <t xml:space="preserve"> 31°28'31.63"S</t>
  </si>
  <si>
    <t xml:space="preserve"> 62°38'1.17"O</t>
  </si>
  <si>
    <t xml:space="preserve"> 31°15'55.39"S</t>
  </si>
  <si>
    <t xml:space="preserve"> 62°20'3.21"O</t>
  </si>
  <si>
    <t xml:space="preserve"> 31°30'10.56"S</t>
  </si>
  <si>
    <t xml:space="preserve"> 62°46'34.20"O</t>
  </si>
  <si>
    <t xml:space="preserve"> 31°31'31.13"S</t>
  </si>
  <si>
    <t xml:space="preserve"> 62°39'59.34"O</t>
  </si>
  <si>
    <t xml:space="preserve"> 31°55'30.95"S</t>
  </si>
  <si>
    <t xml:space="preserve"> 62°28'41.15"O</t>
  </si>
  <si>
    <t xml:space="preserve"> 31°55'38.11"S</t>
  </si>
  <si>
    <t xml:space="preserve"> 62°27'30.69"O</t>
  </si>
  <si>
    <t xml:space="preserve"> 31°58'8.62"S</t>
  </si>
  <si>
    <t xml:space="preserve"> 62°27'9.49"O</t>
  </si>
  <si>
    <t xml:space="preserve"> 31°17'35.07"S</t>
  </si>
  <si>
    <t xml:space="preserve"> 62°36'45.89"O</t>
  </si>
  <si>
    <t xml:space="preserve"> 31°33'8.63"S</t>
  </si>
  <si>
    <t xml:space="preserve"> 62°44'27.04"O</t>
  </si>
  <si>
    <t xml:space="preserve"> 33°50'43.84"S</t>
  </si>
  <si>
    <t xml:space="preserve"> 64°18'46.42"O</t>
  </si>
  <si>
    <t>S2A_tile_20230409_20HLH_0_</t>
  </si>
  <si>
    <t>36° 24' 52''</t>
  </si>
  <si>
    <t>62° 13' 25''</t>
  </si>
  <si>
    <t>36° 19' 08''</t>
  </si>
  <si>
    <t>62° 09' 18''</t>
  </si>
  <si>
    <t>36° 20' 47''</t>
  </si>
  <si>
    <t>62° 00' 15''</t>
  </si>
  <si>
    <t>33° 9'35.57"</t>
  </si>
  <si>
    <t xml:space="preserve"> 64°40'57.95"</t>
  </si>
  <si>
    <t>S2B_tile_20230318_20HLJ_0_</t>
  </si>
  <si>
    <t>31° 17' 31''</t>
  </si>
  <si>
    <t>62° 40' 27''</t>
  </si>
  <si>
    <t>31° 17' 25''</t>
  </si>
  <si>
    <t>62° 39' 40''</t>
  </si>
  <si>
    <t>31° 28' 52''</t>
  </si>
  <si>
    <t>62° 38' 06''</t>
  </si>
  <si>
    <t>31° 20' 07''</t>
  </si>
  <si>
    <t>63° 55' 49''</t>
  </si>
  <si>
    <t>S2B_tile_20230114_20JML_0_</t>
  </si>
  <si>
    <t>31° 22' 46''</t>
  </si>
  <si>
    <t>64° 00' 55''</t>
  </si>
  <si>
    <t>31° 29' 00''</t>
  </si>
  <si>
    <t>62° 39' 03''</t>
  </si>
  <si>
    <t>31° 28' 28''</t>
  </si>
  <si>
    <t>62° 38' 55''</t>
  </si>
  <si>
    <t xml:space="preserve"> 33°13'38.00"S</t>
  </si>
  <si>
    <t xml:space="preserve"> 64° 4'15.61"O</t>
  </si>
  <si>
    <t xml:space="preserve"> 34° 2'20.15"S</t>
  </si>
  <si>
    <t xml:space="preserve"> 63° 6'19.82"O</t>
  </si>
  <si>
    <t xml:space="preserve"> 35°26'12.48"S</t>
  </si>
  <si>
    <t xml:space="preserve"> 62°15'25.45"O</t>
  </si>
  <si>
    <t xml:space="preserve"> 33°25'43.78"S</t>
  </si>
  <si>
    <t xml:space="preserve"> 63°52'9.45"O</t>
  </si>
  <si>
    <t xml:space="preserve"> 32°25'24.68"S</t>
  </si>
  <si>
    <t xml:space="preserve"> 63° 3'28.42"O</t>
  </si>
  <si>
    <t xml:space="preserve"> 36° 7'44.53"S</t>
  </si>
  <si>
    <t xml:space="preserve"> 61°30'18.41"O</t>
  </si>
  <si>
    <t xml:space="preserve"> 31°23'30.77"S</t>
  </si>
  <si>
    <t xml:space="preserve"> 63°17'18.28"O</t>
  </si>
  <si>
    <t xml:space="preserve"> 31°43'10.92"S</t>
  </si>
  <si>
    <t xml:space="preserve"> 63° 8'33.36"O</t>
  </si>
  <si>
    <t>S2A_tile_20230228_20HMK_0</t>
  </si>
  <si>
    <t xml:space="preserve"> 35°36'44.84"S</t>
  </si>
  <si>
    <t xml:space="preserve"> 61°37'55.92"O</t>
  </si>
  <si>
    <t>S2A_tile_20230327_20HPF_0_</t>
  </si>
  <si>
    <t xml:space="preserve"> 33°42'14.68"S</t>
  </si>
  <si>
    <t xml:space="preserve"> 62°18'32.91"O</t>
  </si>
  <si>
    <t>S2B_tile_20230305_20HNH_0</t>
  </si>
  <si>
    <t xml:space="preserve"> 35°20'23.96"S</t>
  </si>
  <si>
    <t xml:space="preserve"> 63° 6'43.35"O</t>
  </si>
  <si>
    <t xml:space="preserve"> 35°41'28.75"S</t>
  </si>
  <si>
    <t xml:space="preserve"> 57°51'17.33"O</t>
  </si>
  <si>
    <t>S2A_tile_20230413_21HVA_0_</t>
  </si>
  <si>
    <t xml:space="preserve"> 31°23'30.81"S</t>
  </si>
  <si>
    <t xml:space="preserve"> 33°27'41.13"S</t>
  </si>
  <si>
    <t xml:space="preserve"> 63°27'9.59"O</t>
  </si>
  <si>
    <t>S2A_tile_20230409_20HMH_</t>
  </si>
  <si>
    <t xml:space="preserve"> 33°18'7.66"S</t>
  </si>
  <si>
    <t xml:space="preserve"> 63°43'14.68"O</t>
  </si>
  <si>
    <t>LT05_L1TP_228083_20070714_20200830_02_T</t>
  </si>
  <si>
    <t>S2A_tile_20230409_20HMJ_0</t>
  </si>
  <si>
    <t xml:space="preserve"> 35°52'56.10"S</t>
  </si>
  <si>
    <t xml:space="preserve"> 57°43'7.35"O</t>
  </si>
  <si>
    <t>LC08_L1TP_224085_20230409_20230409_02_RT</t>
  </si>
  <si>
    <t xml:space="preserve"> 35°59'6.85"S</t>
  </si>
  <si>
    <t xml:space="preserve"> 57°48'8.84"O</t>
  </si>
  <si>
    <t xml:space="preserve"> 33°25'52.99"S</t>
  </si>
  <si>
    <t xml:space="preserve"> 63°44'54.65"O</t>
  </si>
  <si>
    <t>LT05_L1TP_229083_20070721_20200830_02_T</t>
  </si>
  <si>
    <t xml:space="preserve"> 35°59'9.05"S</t>
  </si>
  <si>
    <t xml:space="preserve"> 61°14'9.19"O</t>
  </si>
  <si>
    <t>S2B_tile_20230401_20HPF_0</t>
  </si>
  <si>
    <t xml:space="preserve"> 32°51'56.63"S</t>
  </si>
  <si>
    <t xml:space="preserve"> 58°55'55.16"O</t>
  </si>
  <si>
    <t>S2A_tile_20230413_21HUD_0</t>
  </si>
  <si>
    <t xml:space="preserve"> 32°51'0.71"S</t>
  </si>
  <si>
    <t xml:space="preserve"> 58°57'47.81"O</t>
  </si>
  <si>
    <t xml:space="preserve"> 33°41'52.71"S</t>
  </si>
  <si>
    <t xml:space="preserve"> 62°55'21.57"O</t>
  </si>
  <si>
    <t xml:space="preserve"> 33°20'47.72"S</t>
  </si>
  <si>
    <t xml:space="preserve"> 63°57'32.65"O</t>
  </si>
  <si>
    <t xml:space="preserve"> 33°47'28.95"S</t>
  </si>
  <si>
    <t xml:space="preserve"> 61°29'38.86"O</t>
  </si>
  <si>
    <t xml:space="preserve"> 33°22'39.98"S</t>
  </si>
  <si>
    <t xml:space="preserve"> 63°57'35.16"O</t>
  </si>
  <si>
    <t xml:space="preserve"> 33°21'23.37"S</t>
  </si>
  <si>
    <t xml:space="preserve"> 63°51'51.89"O</t>
  </si>
  <si>
    <t xml:space="preserve"> 33°56'52.43"S</t>
  </si>
  <si>
    <t xml:space="preserve"> 63° 7'37.26"O</t>
  </si>
  <si>
    <t xml:space="preserve"> 36°34'33.80"S</t>
  </si>
  <si>
    <t xml:space="preserve"> 61°21'50.11"O</t>
  </si>
  <si>
    <t xml:space="preserve"> 32°34'7.27"S</t>
  </si>
  <si>
    <t xml:space="preserve"> 63°39'38.24"O</t>
  </si>
  <si>
    <t xml:space="preserve"> 32°33'28.38"S</t>
  </si>
  <si>
    <t xml:space="preserve"> 63°38'46.48"O</t>
  </si>
  <si>
    <t xml:space="preserve"> 34°36'20.20"S</t>
  </si>
  <si>
    <t xml:space="preserve"> 60°16'7.09"O</t>
  </si>
  <si>
    <t>S2A_tile_20230413_20HQG_0</t>
  </si>
  <si>
    <t xml:space="preserve"> 34°38'20.61"S</t>
  </si>
  <si>
    <t xml:space="preserve"> 60°16'40.19"O</t>
  </si>
  <si>
    <t xml:space="preserve"> 33°49'34.93"S</t>
  </si>
  <si>
    <t xml:space="preserve"> 63°44'10.06"O</t>
  </si>
  <si>
    <t xml:space="preserve"> 33°50'12.39"S</t>
  </si>
  <si>
    <t xml:space="preserve"> 63°42'48.68"O</t>
  </si>
  <si>
    <t>S2A_tile_20230409_20HMH_0_</t>
  </si>
  <si>
    <t>S2A_tile_20230409_20JLL_0</t>
  </si>
  <si>
    <t xml:space="preserve"> 33°44'32.14"S</t>
  </si>
  <si>
    <t xml:space="preserve"> 62°56'21.74"O</t>
  </si>
  <si>
    <t xml:space="preserve"> 37°11'1.18"S</t>
  </si>
  <si>
    <t xml:space="preserve"> 57°35'16.88"O</t>
  </si>
  <si>
    <t>S2A_tile_20230219_21HVU_0_</t>
  </si>
  <si>
    <t xml:space="preserve"> 36°33'29.54"S</t>
  </si>
  <si>
    <t xml:space="preserve"> 64°19'5.09"O</t>
  </si>
  <si>
    <t>S2A_tile_20230228_20HLE_0_</t>
  </si>
  <si>
    <t xml:space="preserve"> 33°44'33.39"S</t>
  </si>
  <si>
    <t xml:space="preserve"> 62°56'21.39"O</t>
  </si>
  <si>
    <t>MAN AGRO SA</t>
  </si>
  <si>
    <t>PONTI</t>
  </si>
  <si>
    <t xml:space="preserve">QUIMILI </t>
  </si>
  <si>
    <t xml:space="preserve"> 27°45'43.93"S</t>
  </si>
  <si>
    <t xml:space="preserve"> 62°10'48.59"W</t>
  </si>
  <si>
    <t>S2A_tile_20230119_20JNN_0_</t>
  </si>
  <si>
    <t>LA VERONICA</t>
  </si>
  <si>
    <t xml:space="preserve">PAMPA DEL INFIERNO </t>
  </si>
  <si>
    <t>SANTA AURELIA</t>
  </si>
  <si>
    <t xml:space="preserve">TREBOLARES </t>
  </si>
  <si>
    <t xml:space="preserve"> 35°29'38.56"S</t>
  </si>
  <si>
    <t xml:space="preserve"> 63°27'49.48"O</t>
  </si>
  <si>
    <t xml:space="preserve"> 33°59'0.60"S</t>
  </si>
  <si>
    <t xml:space="preserve"> 62°23'53.67"O</t>
  </si>
  <si>
    <t>AURELIA LAND CENTRO</t>
  </si>
  <si>
    <t>35°25'53.75"S</t>
  </si>
  <si>
    <t>63°28'4.84"O</t>
  </si>
  <si>
    <t>AURELIA LAND PAMPA O</t>
  </si>
  <si>
    <t xml:space="preserve"> 35°25'35.02"S</t>
  </si>
  <si>
    <t xml:space="preserve"> 63°32'24.93"O</t>
  </si>
  <si>
    <t>BARCENILLA</t>
  </si>
  <si>
    <t xml:space="preserve">ROVERSI </t>
  </si>
  <si>
    <t xml:space="preserve"> 27°21'40.23"S</t>
  </si>
  <si>
    <t xml:space="preserve"> 61°52'33.81"O</t>
  </si>
  <si>
    <t xml:space="preserve"> 32°52'48.51"S</t>
  </si>
  <si>
    <t xml:space="preserve"> 59°50'38.96"O</t>
  </si>
  <si>
    <t>EL CORONEL</t>
  </si>
  <si>
    <t xml:space="preserve">GENERAL GELLY </t>
  </si>
  <si>
    <t xml:space="preserve"> 33°38'20.87"S</t>
  </si>
  <si>
    <t xml:space="preserve"> 60°32'24.34"O</t>
  </si>
  <si>
    <t>S2A_tile_20230205_20HQH_0_</t>
  </si>
  <si>
    <t>VIRI DICHOSO</t>
  </si>
  <si>
    <t xml:space="preserve">VILLA MINETTI </t>
  </si>
  <si>
    <t xml:space="preserve"> 28°23'56.65"S</t>
  </si>
  <si>
    <t xml:space="preserve"> 61°44'26.46"O</t>
  </si>
  <si>
    <t>S2A_tile_20230409_20JPP_0</t>
  </si>
  <si>
    <t>LA ESCONDIDA</t>
  </si>
  <si>
    <t xml:space="preserve">GENERAL TABOADA </t>
  </si>
  <si>
    <t xml:space="preserve">LOS JAURIES  </t>
  </si>
  <si>
    <t xml:space="preserve"> 28°30'20.21"S</t>
  </si>
  <si>
    <t xml:space="preserve"> 61°55'52.51"O</t>
  </si>
  <si>
    <t>LA ESPIGADORA</t>
  </si>
  <si>
    <t xml:space="preserve"> 34° 2'14.73"S</t>
  </si>
  <si>
    <t xml:space="preserve"> 62° 3'20.09"O</t>
  </si>
  <si>
    <t xml:space="preserve">SANTA LUCIA </t>
  </si>
  <si>
    <t xml:space="preserve"> 33°51'26.39"S</t>
  </si>
  <si>
    <t>59°54'9.70"O</t>
  </si>
  <si>
    <t>S2B_tile_20230207_21HTC_0_</t>
  </si>
  <si>
    <t>LA LILIA</t>
  </si>
  <si>
    <t xml:space="preserve"> 33°58'14.65"S</t>
  </si>
  <si>
    <t xml:space="preserve"> 62°20'44.81"O</t>
  </si>
  <si>
    <t xml:space="preserve"> 33°57'29.13"S</t>
  </si>
  <si>
    <t xml:space="preserve"> 62°20'16.80"O</t>
  </si>
  <si>
    <t xml:space="preserve">HINOJAL </t>
  </si>
  <si>
    <t xml:space="preserve"> 32°20'51.02"S</t>
  </si>
  <si>
    <t xml:space="preserve"> 60° 6'39.40"O</t>
  </si>
  <si>
    <t xml:space="preserve"> 30°39'19.87"S</t>
  </si>
  <si>
    <t xml:space="preserve"> 60°47'59.54"O</t>
  </si>
  <si>
    <t>LAS PARRILLAS</t>
  </si>
  <si>
    <t xml:space="preserve"> 27°21'35.93"S</t>
  </si>
  <si>
    <t xml:space="preserve"> 61°50'10.75"O</t>
  </si>
  <si>
    <t>MARCELO DIEZ</t>
  </si>
  <si>
    <t xml:space="preserve">GIRARDET </t>
  </si>
  <si>
    <t xml:space="preserve"> 27°40'56.44"S</t>
  </si>
  <si>
    <t xml:space="preserve"> 62° 8'40.60"O</t>
  </si>
  <si>
    <t>S2A_tile_20230119_20JNQ_0</t>
  </si>
  <si>
    <t xml:space="preserve"> 26°19'21.49"S</t>
  </si>
  <si>
    <t xml:space="preserve"> 61° 2'10.93"O</t>
  </si>
  <si>
    <t>LA ROSAURA</t>
  </si>
  <si>
    <t xml:space="preserve"> 33°49'13.41"S</t>
  </si>
  <si>
    <t xml:space="preserve"> 60°48'20.20"O</t>
  </si>
  <si>
    <t>PETRONILA</t>
  </si>
  <si>
    <t>VILLA SARALEGUI</t>
  </si>
  <si>
    <t xml:space="preserve"> 30°36'13.14"S</t>
  </si>
  <si>
    <t xml:space="preserve"> 60°40'20.73"O</t>
  </si>
  <si>
    <t xml:space="preserve"> 33°11'54.04"S</t>
  </si>
  <si>
    <t xml:space="preserve"> 58°53'31.65"O</t>
  </si>
  <si>
    <t xml:space="preserve"> 33° 3'0.80"S</t>
  </si>
  <si>
    <t xml:space="preserve"> 59° 6'24.56"O</t>
  </si>
  <si>
    <t>LA LIDIA</t>
  </si>
  <si>
    <t xml:space="preserve"> 33° 3'10.47"S</t>
  </si>
  <si>
    <t xml:space="preserve"> 59° 4'43.52"O</t>
  </si>
  <si>
    <t xml:space="preserve"> 33° 5'39.42"S</t>
  </si>
  <si>
    <t xml:space="preserve"> 59° 2'55.01"O</t>
  </si>
  <si>
    <t>TRES BOCAS (GUALEGUAY)</t>
  </si>
  <si>
    <t xml:space="preserve"> 32°45'1.83"S</t>
  </si>
  <si>
    <t xml:space="preserve"> 59°43'44.36"O</t>
  </si>
  <si>
    <t>LA TIJERETA</t>
  </si>
  <si>
    <t xml:space="preserve"> 32°50'2.42"S</t>
  </si>
  <si>
    <t xml:space="preserve"> 59°47'17.74"O</t>
  </si>
  <si>
    <t>CUCHILLA</t>
  </si>
  <si>
    <t xml:space="preserve"> 33° 8'28.40"S</t>
  </si>
  <si>
    <t xml:space="preserve"> 59°24'43.62"O</t>
  </si>
  <si>
    <t>LAZO</t>
  </si>
  <si>
    <t xml:space="preserve"> 32°51'10.99"S</t>
  </si>
  <si>
    <t xml:space="preserve"> 59°25'4.72"O</t>
  </si>
  <si>
    <t>LA ISELDA</t>
  </si>
  <si>
    <t>GUEMES</t>
  </si>
  <si>
    <t>JUAN JOSE CASTELLI</t>
  </si>
  <si>
    <t xml:space="preserve"> 26° 5'27.82"S</t>
  </si>
  <si>
    <t xml:space="preserve"> 60°55'58.24"O</t>
  </si>
  <si>
    <t xml:space="preserve"> 25°57'24.83"S</t>
  </si>
  <si>
    <t xml:space="preserve"> 60°47'46.17"O</t>
  </si>
  <si>
    <t>SALLIQUELO</t>
  </si>
  <si>
    <t>LA ORACIÓN</t>
  </si>
  <si>
    <t>CARLETTI</t>
  </si>
  <si>
    <t>CONSTITUCIÓN</t>
  </si>
  <si>
    <t>CAÑADA RICA</t>
  </si>
  <si>
    <t>HIJAS DE JUAN A. HARRIET S.A.</t>
  </si>
  <si>
    <t>DON REMIGIO</t>
  </si>
  <si>
    <t>35°29'58.49"S</t>
  </si>
  <si>
    <t>63°15'37.58"O</t>
  </si>
  <si>
    <t>S2A_tile_20230106_20HPH_0_B08,B04,B03_S</t>
  </si>
  <si>
    <t>GAGLIARDO AGRICOLA GANADERA S.A.</t>
  </si>
  <si>
    <t xml:space="preserve">LOS CARDOS </t>
  </si>
  <si>
    <t>32°21'1.27"S</t>
  </si>
  <si>
    <t>61°34'4.85" O</t>
  </si>
  <si>
    <t>LT05_L1TP_227082_20070621_20200830_02_T1_</t>
  </si>
  <si>
    <t xml:space="preserve">J LLORENTE Y CIA SA </t>
  </si>
  <si>
    <t xml:space="preserve">EL DIA </t>
  </si>
  <si>
    <t xml:space="preserve"> 34°44'7.17"S</t>
  </si>
  <si>
    <t xml:space="preserve"> 62°53'30.84"O</t>
  </si>
  <si>
    <t>PABLO PEDRO COURREGES SA</t>
  </si>
  <si>
    <t>DON FERDINANDO</t>
  </si>
  <si>
    <t>DON POLITO</t>
  </si>
  <si>
    <t>DOÑA ANA</t>
  </si>
  <si>
    <t>TECNOCAMPO S.A.</t>
  </si>
  <si>
    <t>TC 83 CARRARI</t>
  </si>
  <si>
    <t>MONTE CRISTO</t>
  </si>
  <si>
    <t xml:space="preserve"> 31°25'42.65"S</t>
  </si>
  <si>
    <t xml:space="preserve"> 63°57'0.56"O</t>
  </si>
  <si>
    <t>S2A_tile_20230218_20JML_0</t>
  </si>
  <si>
    <t>TC 26 CORRALITO</t>
  </si>
  <si>
    <t>CALAMUCHITA</t>
  </si>
  <si>
    <t xml:space="preserve">CORRALITO </t>
  </si>
  <si>
    <t xml:space="preserve"> 32° 3'21.63"S</t>
  </si>
  <si>
    <t xml:space="preserve"> 64°17'32.92"O</t>
  </si>
  <si>
    <t>S2B_tile_20230226_20HLK_0</t>
  </si>
  <si>
    <t>GANADERA EL TRANQUERON SA</t>
  </si>
  <si>
    <t>LAS LIEBRES</t>
  </si>
  <si>
    <t xml:space="preserve"> 34°13'10.07"S</t>
  </si>
  <si>
    <t xml:space="preserve"> 61°41'28.93"O</t>
  </si>
  <si>
    <t>LUCA</t>
  </si>
  <si>
    <t>35°28'58.44"S</t>
  </si>
  <si>
    <t>62°49'5.69"O</t>
  </si>
  <si>
    <t>S2B_tile_20230114_20HNF_0_</t>
  </si>
  <si>
    <t>ROBERTO O. GOTTERO Y DIEGO E. GOTTERO</t>
  </si>
  <si>
    <t>VEGLIA</t>
  </si>
  <si>
    <t>00026-005</t>
  </si>
  <si>
    <t>GAGLIARDO AGRICOLA GANADERA SA</t>
  </si>
  <si>
    <t>EL CALAFATE</t>
  </si>
  <si>
    <t>GENERAL ROC</t>
  </si>
  <si>
    <t>32°46'58.37"S</t>
  </si>
  <si>
    <t>61°48'6.01"W</t>
  </si>
  <si>
    <t>S2A_tile_20230106_20HPJ_0</t>
  </si>
  <si>
    <t>LA MARTHA</t>
  </si>
  <si>
    <t>35°24'46.64"S</t>
  </si>
  <si>
    <t>62°58'54.62"O</t>
  </si>
  <si>
    <t>LA MARNE</t>
  </si>
  <si>
    <t>35°23'32.31"S</t>
  </si>
  <si>
    <t>63°14'33.19"O</t>
  </si>
  <si>
    <t>EL SILO</t>
  </si>
  <si>
    <t>LA HAYDE</t>
  </si>
  <si>
    <t xml:space="preserve"> 35°22'19.80"S</t>
  </si>
  <si>
    <t xml:space="preserve"> 63°16'16.03"O</t>
  </si>
  <si>
    <t>LA POROTA</t>
  </si>
  <si>
    <t>JUSTO LOPEZ</t>
  </si>
  <si>
    <t>35°27'24.34"S</t>
  </si>
  <si>
    <t>63°19'15.13"O</t>
  </si>
  <si>
    <t>S2A_tile_20230116_20HMF_0_</t>
  </si>
  <si>
    <t xml:space="preserve"> 35°38'53.18"S</t>
  </si>
  <si>
    <t xml:space="preserve"> 63°49'51.91"O</t>
  </si>
  <si>
    <t>LA MIRONA</t>
  </si>
  <si>
    <t xml:space="preserve"> 35°10'48.81"S</t>
  </si>
  <si>
    <t xml:space="preserve"> 62°31'0.58"O</t>
  </si>
  <si>
    <t>S2B_tile_20230401_20HNG_0_</t>
  </si>
  <si>
    <t>HUANCHILLA SUD</t>
  </si>
  <si>
    <t xml:space="preserve"> 26° 8'11.15"S</t>
  </si>
  <si>
    <t xml:space="preserve"> 61° 4'43.04"O</t>
  </si>
  <si>
    <t>S2A_tile_20230409_20JPS_0</t>
  </si>
  <si>
    <t>LT05_L1TP_228079_20070730_20161112_01_T1</t>
  </si>
  <si>
    <t>S2A_tile_20230409_20JPQ_0</t>
  </si>
  <si>
    <t>S2A_tile_20230413_21HTD_</t>
  </si>
  <si>
    <t>LT05_L1TP_228080_20070730_20161112_01_T1</t>
  </si>
  <si>
    <t>S2A_tile_20230409_20JNP_0</t>
  </si>
  <si>
    <t>LT05_L1TP_227081_20070723_20200830_02_T1_</t>
  </si>
  <si>
    <t>S2B_tile_20230401_20JQM_0</t>
  </si>
  <si>
    <t>LC08_L1TP_228079_20230320_20230324_02_T1</t>
  </si>
  <si>
    <t>LT05_L1TP_228078_20070714_20161112_01_T1</t>
  </si>
  <si>
    <t>LC08_L1TP_228079_20230320_20230324_02_T1_</t>
  </si>
  <si>
    <t>LC08_L1TP_226084_20230407_20230407_02_RT</t>
  </si>
  <si>
    <t>LT05_L1TP_225083_20070404_20200830_02_T1</t>
  </si>
  <si>
    <t>S2B_tile_20230408_21HUD_0</t>
  </si>
  <si>
    <t>S2B_tile_20230408_21HTD_0_</t>
  </si>
  <si>
    <t>LT05_L1TP_226083_20070716_20200830_02_T1</t>
  </si>
  <si>
    <t xml:space="preserve"> 33°54'16.24"S</t>
  </si>
  <si>
    <t xml:space="preserve"> 59°56'17.40"O</t>
  </si>
  <si>
    <t>S2B_tile_20230319_21HTC_1</t>
  </si>
  <si>
    <t xml:space="preserve"> 33°34'14.98"S</t>
  </si>
  <si>
    <t xml:space="preserve"> 60°40'1.12"O</t>
  </si>
  <si>
    <t xml:space="preserve"> 34°58'38.63"S</t>
  </si>
  <si>
    <t xml:space="preserve"> 63° 8'6.35"O</t>
  </si>
  <si>
    <t xml:space="preserve"> 35° 2'31.69"S</t>
  </si>
  <si>
    <t xml:space="preserve"> 63° 6'0.29"O</t>
  </si>
  <si>
    <t>35° 9'55.40"S</t>
  </si>
  <si>
    <t>62°41'29.03"O</t>
  </si>
  <si>
    <t>S2A_tile_20230327_20HNG_0</t>
  </si>
  <si>
    <t xml:space="preserve"> 32°22'43.07"S</t>
  </si>
  <si>
    <t xml:space="preserve"> 63°38'50.64"O</t>
  </si>
  <si>
    <t xml:space="preserve"> 32°23'30.67"S</t>
  </si>
  <si>
    <t xml:space="preserve"> 63°37'39.69"O</t>
  </si>
  <si>
    <t xml:space="preserve"> 35°32'12.03"S</t>
  </si>
  <si>
    <t xml:space="preserve"> 63°20'48.36"O</t>
  </si>
  <si>
    <t xml:space="preserve"> 35°28'17.86"S</t>
  </si>
  <si>
    <t xml:space="preserve"> 63°19'29.79"O</t>
  </si>
  <si>
    <t xml:space="preserve"> 35°42'24.36"S</t>
  </si>
  <si>
    <t xml:space="preserve"> 63°47'43.65"O</t>
  </si>
  <si>
    <t xml:space="preserve"> 31°48'19.96"S</t>
  </si>
  <si>
    <t xml:space="preserve"> 63°28'59.40"O</t>
  </si>
  <si>
    <t xml:space="preserve"> 34°37'13.11"S</t>
  </si>
  <si>
    <t xml:space="preserve"> 63°23'36.88"O</t>
  </si>
  <si>
    <t xml:space="preserve"> 26°49'11.64"S</t>
  </si>
  <si>
    <t xml:space="preserve"> 61°10'46.48"O</t>
  </si>
  <si>
    <t xml:space="preserve"> 27°21'44.97"S</t>
  </si>
  <si>
    <t xml:space="preserve"> 60°55'35.81"O</t>
  </si>
  <si>
    <t>LT05_L1TP_228079_20070730_20200830_02_T1_</t>
  </si>
  <si>
    <t>S2A_tile_20230327_20JQQ_0_</t>
  </si>
  <si>
    <t>Sólo punto de coordenadas</t>
  </si>
  <si>
    <t xml:space="preserve"> 32°14'11.76"S</t>
  </si>
  <si>
    <t xml:space="preserve"> 58°36'54.10"O</t>
  </si>
  <si>
    <t>LT05_L1TP_225082_20061229_20200831_02_T1_</t>
  </si>
  <si>
    <t>S2A_tile_20230212_21HUE_0_</t>
  </si>
  <si>
    <t xml:space="preserve"> 37°20'47.99"S</t>
  </si>
  <si>
    <t xml:space="preserve"> 57°18'10.73"O</t>
  </si>
  <si>
    <t xml:space="preserve"> 35°34'55.74"S</t>
  </si>
  <si>
    <t xml:space="preserve"> 58°30'24.17"O</t>
  </si>
  <si>
    <t>S2B_tile_20230408_21HUA_1</t>
  </si>
  <si>
    <t xml:space="preserve"> 37°16'11.30"S</t>
  </si>
  <si>
    <t xml:space="preserve"> 58°22'16.39"O</t>
  </si>
  <si>
    <t>LT05_L1TP_224086_20060715_20200831_02_T1</t>
  </si>
  <si>
    <t>S2B_tile_20230306_21HUU_0</t>
  </si>
  <si>
    <t xml:space="preserve"> 34°22'18.91"S</t>
  </si>
  <si>
    <t xml:space="preserve"> 65°21'34.59"O</t>
  </si>
  <si>
    <t>LT05_L1TP_229084_20070211_20200831_02_T1</t>
  </si>
  <si>
    <t>S2B_tile_20230417_20HKG_0</t>
  </si>
  <si>
    <t xml:space="preserve"> 34°20'37.59"S</t>
  </si>
  <si>
    <t xml:space="preserve"> 65°24'36.74"O</t>
  </si>
  <si>
    <t xml:space="preserve"> 35°51'22.45"S</t>
  </si>
  <si>
    <t xml:space="preserve"> 58°19'26.37"O</t>
  </si>
  <si>
    <t>LT05_L1TP_224085_20060715_20200831_02_T1</t>
  </si>
  <si>
    <t>S2A_tile_20230413_21HUA_0</t>
  </si>
  <si>
    <t xml:space="preserve"> 38°25'28.25"S</t>
  </si>
  <si>
    <t xml:space="preserve"> 59°56'10.23"O</t>
  </si>
  <si>
    <t>LT05_L1TP_225087_20070709_20200830_02_T1</t>
  </si>
  <si>
    <t xml:space="preserve"> 37°45'52.15"S</t>
  </si>
  <si>
    <t xml:space="preserve"> 58°23'17.40"O</t>
  </si>
  <si>
    <t>S2B_tile_20230408_21HUU_0</t>
  </si>
  <si>
    <t xml:space="preserve"> 36°55'19.45"S</t>
  </si>
  <si>
    <t xml:space="preserve"> 58°44'52.79"O</t>
  </si>
  <si>
    <t>S2A_tile_20230413_21HUV_0_</t>
  </si>
  <si>
    <t xml:space="preserve"> 37°14'43.75"S</t>
  </si>
  <si>
    <t xml:space="preserve"> 57°24'27.28"O</t>
  </si>
  <si>
    <t>S2A_tile_20230219_21HVU_0</t>
  </si>
  <si>
    <t xml:space="preserve"> 37°20'7.38"S</t>
  </si>
  <si>
    <t xml:space="preserve"> 57°31'47.39"O</t>
  </si>
  <si>
    <t xml:space="preserve"> 36°12'45.24"S</t>
  </si>
  <si>
    <t xml:space="preserve"> 58°13'34.79"O</t>
  </si>
  <si>
    <t>nO</t>
  </si>
  <si>
    <t>S2B_tile_20230227_21HUV_0</t>
  </si>
  <si>
    <t xml:space="preserve"> 34°42'32.21"S</t>
  </si>
  <si>
    <t xml:space="preserve"> 62° 4'24.70"O</t>
  </si>
  <si>
    <t>FALTA EL KMZ</t>
  </si>
  <si>
    <t xml:space="preserve"> 34°14'3.67"S</t>
  </si>
  <si>
    <t xml:space="preserve"> 64° 2'40.84"O</t>
  </si>
  <si>
    <t>S2B_tile_20230223_20HLH_0_</t>
  </si>
  <si>
    <t>S2A_tile_20230409_20JQS_0_</t>
  </si>
  <si>
    <t xml:space="preserve"> 36°56'47.67"S</t>
  </si>
  <si>
    <t xml:space="preserve"> 63° 2'11.67"O</t>
  </si>
  <si>
    <t>S2B_tile_20230401_20HME_0_</t>
  </si>
  <si>
    <t xml:space="preserve"> 35°42'0.82"S</t>
  </si>
  <si>
    <t xml:space="preserve"> 61° 3'31.50"O</t>
  </si>
  <si>
    <t xml:space="preserve"> 35°15'21.71"S</t>
  </si>
  <si>
    <t xml:space="preserve"> 60°27'35.53"O</t>
  </si>
  <si>
    <t xml:space="preserve"> 34°58'22.44"S</t>
  </si>
  <si>
    <t xml:space="preserve"> 60°40'14.38"O</t>
  </si>
  <si>
    <t>174.64</t>
  </si>
  <si>
    <t xml:space="preserve"> 37° 6'56.48"S</t>
  </si>
  <si>
    <t xml:space="preserve"> 57° 9'51.88"O</t>
  </si>
  <si>
    <t>S2A_tile_20230420_21HVU_0</t>
  </si>
  <si>
    <t xml:space="preserve"> 37°21'28.90"S</t>
  </si>
  <si>
    <t xml:space="preserve"> 58°46'9.11"O</t>
  </si>
  <si>
    <t xml:space="preserve"> 38°33'41.82"S</t>
  </si>
  <si>
    <t xml:space="preserve"> 59°17'53.98"O</t>
  </si>
  <si>
    <t>S2B_tile_20230306_21HTT_0_</t>
  </si>
  <si>
    <t xml:space="preserve"> 38° 3'26.40"S</t>
  </si>
  <si>
    <t xml:space="preserve"> 58°27'32.63"O</t>
  </si>
  <si>
    <t xml:space="preserve"> 37°22'18.07"S</t>
  </si>
  <si>
    <t xml:space="preserve"> 57°14'5.06"O</t>
  </si>
  <si>
    <t xml:space="preserve"> 32° 2'1.65"S</t>
  </si>
  <si>
    <t xml:space="preserve"> 61°41'19.72"O</t>
  </si>
  <si>
    <t>S2A_tile_20230307_20HPK_0_</t>
  </si>
  <si>
    <t xml:space="preserve"> 35°15'50.82"S</t>
  </si>
  <si>
    <t xml:space="preserve"> 60°54'25.59"O</t>
  </si>
  <si>
    <t>33°36'35.81"S</t>
  </si>
  <si>
    <t>60°10'52.77"O</t>
  </si>
  <si>
    <t>ARAGRO S.R.L.</t>
  </si>
  <si>
    <t>LA NATIVIDAD</t>
  </si>
  <si>
    <t xml:space="preserve">VILLA SABOYA </t>
  </si>
  <si>
    <t>CAMUYRANO AURELIO E HIJOS SRL</t>
  </si>
  <si>
    <t>S34°13´01.32â€</t>
  </si>
  <si>
    <t>W64°07´34.72â€</t>
  </si>
  <si>
    <t>S2A_tile_20230119_20HLH_0</t>
  </si>
  <si>
    <t>MARIA ELENA S.C.A.</t>
  </si>
  <si>
    <t>BALLARI DARDO ALFREDO Y OTROS SOCIEDAD LEY 19550 CAP. I SEC.</t>
  </si>
  <si>
    <t>CAMPO ALLADIO</t>
  </si>
  <si>
    <t>BELL VILLE</t>
  </si>
  <si>
    <t>EL SOL</t>
  </si>
  <si>
    <t>LAS COLINAS</t>
  </si>
  <si>
    <t>SANTA CLARA DE BUENA VISTA</t>
  </si>
  <si>
    <t>31°44'39.82"S</t>
  </si>
  <si>
    <t>61°13'47.24"W</t>
  </si>
  <si>
    <t>LT52270822007220CBU00</t>
  </si>
  <si>
    <t>BOCCANERA DAVID</t>
  </si>
  <si>
    <t xml:space="preserve"> 31°20'15.02"S</t>
  </si>
  <si>
    <t xml:space="preserve"> 61°58'46.67"O</t>
  </si>
  <si>
    <t>LT05_L1TP_228082_20070714_20161112_01_T1_</t>
  </si>
  <si>
    <t>S2A_tile_20230205_20JNL_0</t>
  </si>
  <si>
    <t>SUCESION DE MOORE TOMAS</t>
  </si>
  <si>
    <t>RANGI AGROPECUARIA</t>
  </si>
  <si>
    <t>EL MEDIODIA</t>
  </si>
  <si>
    <t>LA BLANCA</t>
  </si>
  <si>
    <t>35°37´14.10´´S</t>
  </si>
  <si>
    <t>62°54´25.56´´O</t>
  </si>
  <si>
    <t>LOS ALIADOS</t>
  </si>
  <si>
    <t>35°34'29.96"S</t>
  </si>
  <si>
    <t>63°18'27.58"O</t>
  </si>
  <si>
    <t>ANDRESITO SA</t>
  </si>
  <si>
    <t xml:space="preserve"> 32°18'34.43"S</t>
  </si>
  <si>
    <t xml:space="preserve"> 62°32'24.60"O</t>
  </si>
  <si>
    <t>AGRAR AGRICOLA ARGENTINA S.A.</t>
  </si>
  <si>
    <t>LA DIFERENCIA</t>
  </si>
  <si>
    <t>HERRERA VEGA</t>
  </si>
  <si>
    <t>SUPPO CEREALES SA</t>
  </si>
  <si>
    <t>SAN SANTIAGO</t>
  </si>
  <si>
    <t>LA PLAYOSA</t>
  </si>
  <si>
    <t>AIRES DEL LLANO</t>
  </si>
  <si>
    <t>LA FLORENCIA 1</t>
  </si>
  <si>
    <t>DAGHERO JOSE CARLOS</t>
  </si>
  <si>
    <t>BOLATTI 1</t>
  </si>
  <si>
    <t xml:space="preserve">GENERAL SAN MARTIN </t>
  </si>
  <si>
    <t xml:space="preserve">PASCO </t>
  </si>
  <si>
    <t>MARCONI</t>
  </si>
  <si>
    <t xml:space="preserve">ETRURIA </t>
  </si>
  <si>
    <t>EL TERCIO S.A.</t>
  </si>
  <si>
    <t>LAS MARIAS L1 L2</t>
  </si>
  <si>
    <t xml:space="preserve">CAPILLA DE SITON </t>
  </si>
  <si>
    <t>AGRO BIANCIOTTI SA</t>
  </si>
  <si>
    <t>LOS AMIGOS</t>
  </si>
  <si>
    <t xml:space="preserve">SANTA ELEODORA </t>
  </si>
  <si>
    <t>ROVEY</t>
  </si>
  <si>
    <t>BARBUY 75</t>
  </si>
  <si>
    <t>TC 16 EL RODEO</t>
  </si>
  <si>
    <t xml:space="preserve"> 31°24'46.32"S</t>
  </si>
  <si>
    <t xml:space="preserve"> 63°39'16.69"O</t>
  </si>
  <si>
    <t>TC 98 EL CHEMECO</t>
  </si>
  <si>
    <t xml:space="preserve">WASHINGTON </t>
  </si>
  <si>
    <t xml:space="preserve"> 33°50'0.85"S</t>
  </si>
  <si>
    <t xml:space="preserve"> 64°39'57.73"O</t>
  </si>
  <si>
    <t>TC 283 LA CARLINA</t>
  </si>
  <si>
    <t xml:space="preserve">NOETINGER </t>
  </si>
  <si>
    <t xml:space="preserve"> 32°20'4.76"S</t>
  </si>
  <si>
    <t xml:space="preserve"> 62°15'21.21"O</t>
  </si>
  <si>
    <t>TC 287 LAS LOMITAS</t>
  </si>
  <si>
    <t xml:space="preserve">LA CARLOTA </t>
  </si>
  <si>
    <t xml:space="preserve"> 33°28'50.12"S</t>
  </si>
  <si>
    <t xml:space="preserve"> 63° 9'25.69"O</t>
  </si>
  <si>
    <t>TC 8 AMUCHASTEGUI</t>
  </si>
  <si>
    <t xml:space="preserve"> 31°23'30.58"S</t>
  </si>
  <si>
    <t xml:space="preserve"> 63°52'31.84"O</t>
  </si>
  <si>
    <t>TC 38 LOS OLIVARES</t>
  </si>
  <si>
    <t xml:space="preserve">SANTA ROSA DE RIO PRIMERO </t>
  </si>
  <si>
    <t xml:space="preserve"> 31°36'9.96"S</t>
  </si>
  <si>
    <t xml:space="preserve"> 64°24'15.40"O</t>
  </si>
  <si>
    <t>S2B_tile_20230223_20JLL_0</t>
  </si>
  <si>
    <t>TC 116 EL PORVENIR</t>
  </si>
  <si>
    <t xml:space="preserve"> 33° 7'14.95"S</t>
  </si>
  <si>
    <t xml:space="preserve"> 64°31'14.06"O</t>
  </si>
  <si>
    <t>S2A_tile_20230228_20HLJ_0</t>
  </si>
  <si>
    <t>LAS INVERNADAS DE OESTE</t>
  </si>
  <si>
    <t>34°57'21.67"S</t>
  </si>
  <si>
    <t>63°44'8.50"O</t>
  </si>
  <si>
    <t xml:space="preserve">ROVEY HUGO DANIEL </t>
  </si>
  <si>
    <t>FORTIN NELSON</t>
  </si>
  <si>
    <t>SAN JOAQUIN</t>
  </si>
  <si>
    <t>HF AGROPECUARIA SRL</t>
  </si>
  <si>
    <t>AIRALDI</t>
  </si>
  <si>
    <t xml:space="preserve"> 32°49'29.11"S</t>
  </si>
  <si>
    <t xml:space="preserve"> 64°40'22.83"O</t>
  </si>
  <si>
    <t>CAREZANA 2</t>
  </si>
  <si>
    <t>BENGOLEA</t>
  </si>
  <si>
    <t>RISAGRO S.R.L.</t>
  </si>
  <si>
    <t>LA LEJANA</t>
  </si>
  <si>
    <t xml:space="preserve"> 33°43'53.94"S</t>
  </si>
  <si>
    <t xml:space="preserve"> 62°51'50.20"O</t>
  </si>
  <si>
    <t>S2A_tile_20230218_20HNH_0_</t>
  </si>
  <si>
    <t>RCM SA</t>
  </si>
  <si>
    <t>EL MESTIZO</t>
  </si>
  <si>
    <t>LA NENA</t>
  </si>
  <si>
    <t xml:space="preserve"> 28°32'10.08"S</t>
  </si>
  <si>
    <t xml:space="preserve"> 61°49'35.00"O</t>
  </si>
  <si>
    <t>S2B_tile_20230315_20JPP_0_</t>
  </si>
  <si>
    <t>BONGIOVANNI GERARDO RAUL</t>
  </si>
  <si>
    <t>EL LUISITO</t>
  </si>
  <si>
    <t xml:space="preserve"> 34°27'55.35"S</t>
  </si>
  <si>
    <t xml:space="preserve"> 64° 5'30.61"O</t>
  </si>
  <si>
    <t>LT05_L1TP_229084_20070518_20161115_01_T1_</t>
  </si>
  <si>
    <t xml:space="preserve"> 31°23'57.32"S</t>
  </si>
  <si>
    <t xml:space="preserve"> 62°22'41.73"O</t>
  </si>
  <si>
    <t>LC08_L1TP_228082_20230131_20230208_02_T1</t>
  </si>
  <si>
    <t>LA AGUERRIDA SA</t>
  </si>
  <si>
    <t>LA AGUERRIDA</t>
  </si>
  <si>
    <t>PUEYRREDON</t>
  </si>
  <si>
    <t xml:space="preserve"> 33°30'43.51"S</t>
  </si>
  <si>
    <t xml:space="preserve"> 66° 8'1.39"O</t>
  </si>
  <si>
    <t>SILOS SA</t>
  </si>
  <si>
    <t>LA SEÑORA</t>
  </si>
  <si>
    <t xml:space="preserve"> 33°56'26.05"S</t>
  </si>
  <si>
    <t xml:space="preserve"> 62°16'7.07"O</t>
  </si>
  <si>
    <t>S2A_tile_20230205_20HNH_0_B08,B04,B03_L_</t>
  </si>
  <si>
    <t>LA PARRILLA</t>
  </si>
  <si>
    <t xml:space="preserve"> 33°59'37.98"S</t>
  </si>
  <si>
    <t xml:space="preserve"> 62°15'50.79"O</t>
  </si>
  <si>
    <t>ESTANCIA EL ALBION</t>
  </si>
  <si>
    <t xml:space="preserve"> 32°18'15.94"S</t>
  </si>
  <si>
    <t xml:space="preserve"> 61°27'28.20"O</t>
  </si>
  <si>
    <t>LT05_L1TP_227082_20070808_20161111_01_T1_</t>
  </si>
  <si>
    <t>COU SA</t>
  </si>
  <si>
    <t>EL CHARCO</t>
  </si>
  <si>
    <t xml:space="preserve">EL CHARCO </t>
  </si>
  <si>
    <t xml:space="preserve"> 27°16'20.17"S</t>
  </si>
  <si>
    <t xml:space="preserve"> 64°41'38.40"O</t>
  </si>
  <si>
    <t>LT05_L1TP_230079_20070930_20161110_01_T1</t>
  </si>
  <si>
    <t>S2A_tile_20230303_20JLQ_0_</t>
  </si>
  <si>
    <t>MAZZUCHINI GILBERTO DARIO</t>
  </si>
  <si>
    <t>ZEBRASKI</t>
  </si>
  <si>
    <t>VERA</t>
  </si>
  <si>
    <t xml:space="preserve">MARGARITA </t>
  </si>
  <si>
    <t xml:space="preserve"> 29°45'33.36"S</t>
  </si>
  <si>
    <t xml:space="preserve"> 60°11'36.90"O</t>
  </si>
  <si>
    <t>LT05_L1TP_227081_20070723_20161112_01_T1</t>
  </si>
  <si>
    <t>S2B_tile_20230220_20JQN_0_</t>
  </si>
  <si>
    <t xml:space="preserve"> 34° 1'36.24"S</t>
  </si>
  <si>
    <t xml:space="preserve"> 61°35'17.83"O</t>
  </si>
  <si>
    <t>AGRO GPV</t>
  </si>
  <si>
    <t>BRUNETTO</t>
  </si>
  <si>
    <t>SANCANTA</t>
  </si>
  <si>
    <t>31°41'54.24"S</t>
  </si>
  <si>
    <t>63° 2'47.65"O</t>
  </si>
  <si>
    <t>LUVIMAR</t>
  </si>
  <si>
    <t>31°18'55.39"S</t>
  </si>
  <si>
    <t>63°19'40.41"O</t>
  </si>
  <si>
    <t>DON COCO SA</t>
  </si>
  <si>
    <t>DON COCO 1</t>
  </si>
  <si>
    <t xml:space="preserve">CALCHIN </t>
  </si>
  <si>
    <t xml:space="preserve"> 31°43'13.61"S</t>
  </si>
  <si>
    <t xml:space="preserve"> 63°14'13.59"O</t>
  </si>
  <si>
    <t>DON COCO 2</t>
  </si>
  <si>
    <t xml:space="preserve"> 31°47'57.03"S</t>
  </si>
  <si>
    <t xml:space="preserve"> 63°14'21.97"O</t>
  </si>
  <si>
    <t xml:space="preserve">LA QUINTA </t>
  </si>
  <si>
    <t xml:space="preserve"> 31° 1'16.54"S</t>
  </si>
  <si>
    <t xml:space="preserve"> 63° 6'28.30"O</t>
  </si>
  <si>
    <t xml:space="preserve">LUQUE </t>
  </si>
  <si>
    <t xml:space="preserve"> 31°34'56.81"S</t>
  </si>
  <si>
    <t xml:space="preserve"> 63°15'30.64"O</t>
  </si>
  <si>
    <t>EL CERRITO</t>
  </si>
  <si>
    <t xml:space="preserve"> 33° 2'22.27"S</t>
  </si>
  <si>
    <t xml:space="preserve"> 64°42'36.73"O</t>
  </si>
  <si>
    <t>EDUARDO PEREDA Y HNAS AGROPECUARIA S.A</t>
  </si>
  <si>
    <t>PAYSANDU</t>
  </si>
  <si>
    <t>SUNBLAD</t>
  </si>
  <si>
    <t xml:space="preserve"> 35°43'41.45"S</t>
  </si>
  <si>
    <t xml:space="preserve"> 63°14'19.41"O</t>
  </si>
  <si>
    <t>AZUL JACARANDA SA</t>
  </si>
  <si>
    <t>SAN LUIS DE LOS ARROYOS</t>
  </si>
  <si>
    <t xml:space="preserve"> 33°58'54.96"S</t>
  </si>
  <si>
    <t xml:space="preserve"> 60°21'29.08"O</t>
  </si>
  <si>
    <t>HELIANTA SRL</t>
  </si>
  <si>
    <t>LA CALAMIDAD</t>
  </si>
  <si>
    <t xml:space="preserve">VICUÑA MACKENNA </t>
  </si>
  <si>
    <t xml:space="preserve"> 34° 4'0.45"S</t>
  </si>
  <si>
    <t xml:space="preserve"> 64°27'55.25"O</t>
  </si>
  <si>
    <t>DON MITO SA</t>
  </si>
  <si>
    <t>DON MITO</t>
  </si>
  <si>
    <t>EL ÑANDUBAY</t>
  </si>
  <si>
    <t xml:space="preserve"> 27°34'0.50"S</t>
  </si>
  <si>
    <t xml:space="preserve"> 62° 4'52.15"O</t>
  </si>
  <si>
    <t>S2A_tile_20230310_20JNQ_0_</t>
  </si>
  <si>
    <t>VITERRA ACOPIO SA</t>
  </si>
  <si>
    <t>CASSELA</t>
  </si>
  <si>
    <t>JORBA</t>
  </si>
  <si>
    <t>TC277-BARBERIS</t>
  </si>
  <si>
    <t xml:space="preserve"> 31°22'40.42"S</t>
  </si>
  <si>
    <t xml:space="preserve"> 63°40'6.41"O</t>
  </si>
  <si>
    <t>TC 47 - PUERTA</t>
  </si>
  <si>
    <t>CAPILLA DE REMEDIOS</t>
  </si>
  <si>
    <t xml:space="preserve"> 31°23'3.18"S</t>
  </si>
  <si>
    <t xml:space="preserve"> 63°51'37.84"O</t>
  </si>
  <si>
    <t>ALEONORCAR</t>
  </si>
  <si>
    <t xml:space="preserve">BOLIVAR </t>
  </si>
  <si>
    <t>LA LONJA</t>
  </si>
  <si>
    <t>LA FRANCESA</t>
  </si>
  <si>
    <t>S2B_tile_20230309_20HQF_0</t>
  </si>
  <si>
    <t>EL GANADO S.R.L.</t>
  </si>
  <si>
    <t>DON MARIO</t>
  </si>
  <si>
    <t>EL INMUEBLE SA</t>
  </si>
  <si>
    <t>LA LAGUNILLA</t>
  </si>
  <si>
    <t>MALAGUEÑO</t>
  </si>
  <si>
    <t>BRUSASCA HNOS SRL</t>
  </si>
  <si>
    <t>34°20'24.69"S</t>
  </si>
  <si>
    <t>62° 8'58.07"O</t>
  </si>
  <si>
    <t>S2B_tile_20230220_20HNH_0_</t>
  </si>
  <si>
    <t>ZAVATIERO</t>
  </si>
  <si>
    <t>ULLATE CLAUDIA GRISEL</t>
  </si>
  <si>
    <t>LA CHICHA</t>
  </si>
  <si>
    <t>LOS 2 PINOS S.A.</t>
  </si>
  <si>
    <t>LA BENDICION</t>
  </si>
  <si>
    <t>MAZZARI</t>
  </si>
  <si>
    <t>VALETTI</t>
  </si>
  <si>
    <t>26 DE ABRIL</t>
  </si>
  <si>
    <t>LABRACERO SRL</t>
  </si>
  <si>
    <t>EL SURI</t>
  </si>
  <si>
    <t xml:space="preserve"> 27° 5'30.54"S</t>
  </si>
  <si>
    <t xml:space="preserve"> 64°37'32.98"O</t>
  </si>
  <si>
    <t>LT05_L1TP_230079_20070813_20161113_01_T1</t>
  </si>
  <si>
    <t>S2B_tile_20230226_20JLR_0</t>
  </si>
  <si>
    <t>00728-001</t>
  </si>
  <si>
    <t>TC 48</t>
  </si>
  <si>
    <t xml:space="preserve">SANTA MARIA </t>
  </si>
  <si>
    <t xml:space="preserve">ALTA GRACIA </t>
  </si>
  <si>
    <t xml:space="preserve"> 31°34'42.20"S</t>
  </si>
  <si>
    <t xml:space="preserve"> 64°19'26.99"O</t>
  </si>
  <si>
    <t>S2A_tile_20230122_20JLL_0_</t>
  </si>
  <si>
    <t>TC 33</t>
  </si>
  <si>
    <t>-31.2436°</t>
  </si>
  <si>
    <t>-63.4340°</t>
  </si>
  <si>
    <t>TITI</t>
  </si>
  <si>
    <t>TC 14 DAVICCINO</t>
  </si>
  <si>
    <t xml:space="preserve"> 31°27'48.20"S</t>
  </si>
  <si>
    <t xml:space="preserve"> 63°40'17.56"O</t>
  </si>
  <si>
    <t>TC 69 MAGDALENA PAEZ</t>
  </si>
  <si>
    <t xml:space="preserve">SANTA EUFEMIA </t>
  </si>
  <si>
    <t>-33.144103°</t>
  </si>
  <si>
    <t>-63.234461º</t>
  </si>
  <si>
    <t>TC 106 LA LONJA</t>
  </si>
  <si>
    <t xml:space="preserve">CUATRO VIENTOS </t>
  </si>
  <si>
    <t xml:space="preserve"> 33° 5'4.69"S</t>
  </si>
  <si>
    <t xml:space="preserve"> 64°31'23.82"O</t>
  </si>
  <si>
    <t xml:space="preserve">TC 129 SAN JORGE  </t>
  </si>
  <si>
    <t>-33°4.263</t>
  </si>
  <si>
    <t>-63°25.719</t>
  </si>
  <si>
    <t>TC 168 CHALACEA</t>
  </si>
  <si>
    <t xml:space="preserve">CHALACEA </t>
  </si>
  <si>
    <t>TC 181 VUELTA GRANDE</t>
  </si>
  <si>
    <t xml:space="preserve"> 33° 5'31.13"S</t>
  </si>
  <si>
    <t xml:space="preserve"> 64°45'56.29"O</t>
  </si>
  <si>
    <t>S2A_tile_20230221_20HLJ_0</t>
  </si>
  <si>
    <t>TC 189 VILLA DE MARIA</t>
  </si>
  <si>
    <t>CRUZ DEL EJE</t>
  </si>
  <si>
    <t xml:space="preserve">VILLA MARIA </t>
  </si>
  <si>
    <t xml:space="preserve"> 29°53'13.84"S</t>
  </si>
  <si>
    <t xml:space="preserve"> 63°36'52.20"O</t>
  </si>
  <si>
    <t>LT52290812007042CUB00</t>
  </si>
  <si>
    <t>S2B_tile_20230223_20JMM_0</t>
  </si>
  <si>
    <t>TC 201 LA GILDA</t>
  </si>
  <si>
    <t xml:space="preserve">LA GILDA </t>
  </si>
  <si>
    <t xml:space="preserve"> 33°13'15.25"S</t>
  </si>
  <si>
    <t xml:space="preserve"> 64°15'24.45"O</t>
  </si>
  <si>
    <t>TC 223 OCAMPO</t>
  </si>
  <si>
    <t xml:space="preserve"> 33° 7'5.71"S</t>
  </si>
  <si>
    <t xml:space="preserve"> 64°42'53.04"O</t>
  </si>
  <si>
    <t>LT52290832007042CUB00</t>
  </si>
  <si>
    <t>TC 229 GIOVANINI</t>
  </si>
  <si>
    <t xml:space="preserve">TOSQUITA </t>
  </si>
  <si>
    <t xml:space="preserve"> 33°46'49.20"S</t>
  </si>
  <si>
    <t xml:space="preserve"> 64°36'35.98"O</t>
  </si>
  <si>
    <t>S2B_tile_20230114_20HLH_0_B08,B04,B03_M_</t>
  </si>
  <si>
    <t>TC 230 BORDONE</t>
  </si>
  <si>
    <t xml:space="preserve"> 32°56'38.35"S</t>
  </si>
  <si>
    <t xml:space="preserve"> 64°34'41.49"O</t>
  </si>
  <si>
    <t>S2A_tile_20230119_20HLJ_0_</t>
  </si>
  <si>
    <t>TC 275 LAS CAÑITAS</t>
  </si>
  <si>
    <t xml:space="preserve">EL FUERTECITO </t>
  </si>
  <si>
    <t xml:space="preserve"> 31°17'44.59"S</t>
  </si>
  <si>
    <t xml:space="preserve"> 62°55'6.86"O</t>
  </si>
  <si>
    <t>TC 284 LA DELIA</t>
  </si>
  <si>
    <t xml:space="preserve"> 33°27'8.10"S</t>
  </si>
  <si>
    <t xml:space="preserve"> 64° 3'30.77"O</t>
  </si>
  <si>
    <t>TC 285 VUELTA GRANDE TITA</t>
  </si>
  <si>
    <t xml:space="preserve">ACHIRAS </t>
  </si>
  <si>
    <t xml:space="preserve"> 33° 6'12.43"S</t>
  </si>
  <si>
    <t xml:space="preserve"> 64°44'10.16"O</t>
  </si>
  <si>
    <t>TC 288 LA PERUANA CHARRAS</t>
  </si>
  <si>
    <t xml:space="preserve"> 33° 3'2.12"S</t>
  </si>
  <si>
    <t xml:space="preserve"> 64° 0'29.54"O</t>
  </si>
  <si>
    <t>S2B_tile_20230114_20HMJ_0_B08,B04,B03_M_</t>
  </si>
  <si>
    <t>TC 23 LA ORACION</t>
  </si>
  <si>
    <t xml:space="preserve"> 31°10'58.86"S</t>
  </si>
  <si>
    <t xml:space="preserve"> 63°30'21.46"O</t>
  </si>
  <si>
    <t>TC 31 EL SOL</t>
  </si>
  <si>
    <t xml:space="preserve"> 31°13'30.90"S</t>
  </si>
  <si>
    <t xml:space="preserve"> 63°31'25.33"O</t>
  </si>
  <si>
    <t>TC 36 ZULMA</t>
  </si>
  <si>
    <t xml:space="preserve"> 31°29'1.83"S</t>
  </si>
  <si>
    <t xml:space="preserve"> 63°40'38.39"O</t>
  </si>
  <si>
    <t>S2B_tile_20230104_20JML_0_</t>
  </si>
  <si>
    <t>TC 79 SCHIAROLLI</t>
  </si>
  <si>
    <t>ESTACION COLONIA TIROLESA</t>
  </si>
  <si>
    <t xml:space="preserve"> 31°10'52.92"S</t>
  </si>
  <si>
    <t xml:space="preserve"> 64° 2'40.54"O</t>
  </si>
  <si>
    <t>TC 87 ALC GIGENA</t>
  </si>
  <si>
    <t xml:space="preserve">ALCIRA GIGENA </t>
  </si>
  <si>
    <t xml:space="preserve"> 32°47'48.79"S</t>
  </si>
  <si>
    <t xml:space="preserve"> 64°24'22.39"O</t>
  </si>
  <si>
    <t>TC 118 LA SARA</t>
  </si>
  <si>
    <t xml:space="preserve"> 33°55'12.93"S</t>
  </si>
  <si>
    <t xml:space="preserve"> 63°40'19.11"O</t>
  </si>
  <si>
    <t>TC 169 INDIO MANSO</t>
  </si>
  <si>
    <t xml:space="preserve">JUSTO DARACT </t>
  </si>
  <si>
    <t xml:space="preserve"> 33°49'2.22"S</t>
  </si>
  <si>
    <t xml:space="preserve"> 65° 7'5.25"O</t>
  </si>
  <si>
    <t>LT05_L1TP_229084_20070211_20161116_01_T1</t>
  </si>
  <si>
    <t>S2B_tile_20230223_20HKH_0</t>
  </si>
  <si>
    <t>TC 203 SANTA TERESA</t>
  </si>
  <si>
    <t xml:space="preserve">SAN MARCOS SUD </t>
  </si>
  <si>
    <t xml:space="preserve"> 32°30'11.20"S</t>
  </si>
  <si>
    <t xml:space="preserve"> 62°29'29.88"O</t>
  </si>
  <si>
    <t>S2B_tile_20230114_20HNK_0</t>
  </si>
  <si>
    <t>TC 268 SICILIANO</t>
  </si>
  <si>
    <t xml:space="preserve"> 30°58'40.77"S</t>
  </si>
  <si>
    <t xml:space="preserve"> 63°33'23.86"O</t>
  </si>
  <si>
    <t>LT05_L1TP_229081_20070822_20161112_01_T1</t>
  </si>
  <si>
    <t>DON RICARDO</t>
  </si>
  <si>
    <t xml:space="preserve"> 33°31'49.88"S</t>
  </si>
  <si>
    <t xml:space="preserve"> 62°48'31.51"O</t>
  </si>
  <si>
    <t>S2A_tile_20230119_20HNH_0_</t>
  </si>
  <si>
    <t>GHIO</t>
  </si>
  <si>
    <t xml:space="preserve"> 33°56'11.91"S</t>
  </si>
  <si>
    <t xml:space="preserve"> 62°48'26.89"O</t>
  </si>
  <si>
    <t xml:space="preserve">UNION </t>
  </si>
  <si>
    <t xml:space="preserve"> 33°34'33.22"S</t>
  </si>
  <si>
    <t xml:space="preserve"> 62°52'6.54"O</t>
  </si>
  <si>
    <t>TC 231 NICCIA</t>
  </si>
  <si>
    <t xml:space="preserve"> 33° 2'27.97"S</t>
  </si>
  <si>
    <t xml:space="preserve"> 64°37'53.56"O</t>
  </si>
  <si>
    <t>LC08_L1TP_229083_20230207_20230208_02_RT_</t>
  </si>
  <si>
    <t>TC 298 BEACON</t>
  </si>
  <si>
    <t xml:space="preserve">ESPINILLO </t>
  </si>
  <si>
    <t xml:space="preserve"> 33° 0'40.65"S</t>
  </si>
  <si>
    <t xml:space="preserve"> 64°24'19.98"O</t>
  </si>
  <si>
    <t>TC 314 LA CANDIDA</t>
  </si>
  <si>
    <t xml:space="preserve">CONCEPCION DEL URUGUAY </t>
  </si>
  <si>
    <t xml:space="preserve"> 32°32'43.57"S</t>
  </si>
  <si>
    <t xml:space="preserve"> 58°14'25.67"O</t>
  </si>
  <si>
    <t>S2A_tile_20230212_21HUE_0</t>
  </si>
  <si>
    <t>TC 317 SAN CAYETANO II</t>
  </si>
  <si>
    <t xml:space="preserve">IRAZUSTA </t>
  </si>
  <si>
    <t xml:space="preserve"> 32°53'39.80"S</t>
  </si>
  <si>
    <t xml:space="preserve"> 58°51'0.02"O</t>
  </si>
  <si>
    <t>S2B_tile_20230227_21HUD_0</t>
  </si>
  <si>
    <t>GHIBAUDO MARIA JUANA</t>
  </si>
  <si>
    <t>TC 102- LA HEREDIA</t>
  </si>
  <si>
    <t xml:space="preserve"> 31°26'20.56"S</t>
  </si>
  <si>
    <t xml:space="preserve"> 63°52'19.42"O</t>
  </si>
  <si>
    <t>TC 123-CAMPO BAZAN</t>
  </si>
  <si>
    <t>COLONIA TIROLESA</t>
  </si>
  <si>
    <t xml:space="preserve"> 31°16'59.45"S</t>
  </si>
  <si>
    <t xml:space="preserve"> 64° 1'34.44"O</t>
  </si>
  <si>
    <t>TC165 - CAMPO MAZZONI</t>
  </si>
  <si>
    <t xml:space="preserve"> 31°16'54.45"S</t>
  </si>
  <si>
    <t xml:space="preserve"> 63°36'42.30"O</t>
  </si>
  <si>
    <t>TC166 - VEGA BONALDI</t>
  </si>
  <si>
    <t xml:space="preserve"> 31°11'34.14"S</t>
  </si>
  <si>
    <t xml:space="preserve"> 63°29'32.50"O</t>
  </si>
  <si>
    <t>TC 282 - COSTAMAGNA</t>
  </si>
  <si>
    <t>-31.201081°</t>
  </si>
  <si>
    <t>-63.663128°</t>
  </si>
  <si>
    <t>LT05_L1TP_229082_20070907_20200830_02_T1</t>
  </si>
  <si>
    <t>TC 306 - LA DORMIDA</t>
  </si>
  <si>
    <t>-30.297570°</t>
  </si>
  <si>
    <t>-63.871245°</t>
  </si>
  <si>
    <t>LT05_L1TP_229081_20070822_20200830_02_T1</t>
  </si>
  <si>
    <t>S2B_tile_20230305_20JMM_0</t>
  </si>
  <si>
    <t>TC 310 - EL POTRERO</t>
  </si>
  <si>
    <t>EL POTRERO</t>
  </si>
  <si>
    <t>S2B_tile_20230309_21HUD_0</t>
  </si>
  <si>
    <t>TC 311 - MARIANO FARGIANO</t>
  </si>
  <si>
    <t>-32.728359°</t>
  </si>
  <si>
    <t>-64.301341°</t>
  </si>
  <si>
    <t>S2B_tile_20230223_20HLJ_0_</t>
  </si>
  <si>
    <t>TC 313 - BRARDA</t>
  </si>
  <si>
    <t>-31.642433º</t>
  </si>
  <si>
    <t>-63.685615º</t>
  </si>
  <si>
    <t>TC 319 - CARDETTI</t>
  </si>
  <si>
    <t>32°47.33.54"S</t>
  </si>
  <si>
    <t>64°14.44.04"O</t>
  </si>
  <si>
    <t>LT05_L1TP_229083_20070907_20200830_02_T1</t>
  </si>
  <si>
    <t>TC 320 - AGHEMO</t>
  </si>
  <si>
    <t>32°50-24.96"S</t>
  </si>
  <si>
    <t>64°14-38.51"O</t>
  </si>
  <si>
    <t>TC 321 - LA CRUZ</t>
  </si>
  <si>
    <t>32°49-18.51"S</t>
  </si>
  <si>
    <t>64°10-38.54"O</t>
  </si>
  <si>
    <t>TC 322 - LAS LILAS</t>
  </si>
  <si>
    <t>32°52-7.80"S</t>
  </si>
  <si>
    <t>64°17-17.97"O</t>
  </si>
  <si>
    <t>TC 60 - FALDA DEL CARMEN</t>
  </si>
  <si>
    <t>LA FALDA DEL CARMEN</t>
  </si>
  <si>
    <t xml:space="preserve"> 31°29'25.60"S</t>
  </si>
  <si>
    <t xml:space="preserve"> 64°24'51.67"O</t>
  </si>
  <si>
    <t>S2B_tile_20230315_20JLL_0</t>
  </si>
  <si>
    <t>SABALA</t>
  </si>
  <si>
    <t>DON RICARDO 2</t>
  </si>
  <si>
    <t>FABRE</t>
  </si>
  <si>
    <t>DASTOLDO</t>
  </si>
  <si>
    <t>QUIROZ</t>
  </si>
  <si>
    <t>DUTTO</t>
  </si>
  <si>
    <t>DEMARCHI</t>
  </si>
  <si>
    <t>LA GUARDIA AGRICOLA GANADERA</t>
  </si>
  <si>
    <t>34°50'26.43"S</t>
  </si>
  <si>
    <t>63°43'56.31"O</t>
  </si>
  <si>
    <t>BRUMARCA</t>
  </si>
  <si>
    <t>EA SEMUQUI</t>
  </si>
  <si>
    <t xml:space="preserve"> 32°32'54.44"S</t>
  </si>
  <si>
    <t xml:space="preserve"> 63°49'59.04"O</t>
  </si>
  <si>
    <t>S2B_tile_20230114_20HMK_0</t>
  </si>
  <si>
    <t>LA PARVA</t>
  </si>
  <si>
    <t>SALVAGNO LUIS ALBERTO</t>
  </si>
  <si>
    <t>SALVAGNO</t>
  </si>
  <si>
    <t xml:space="preserve"> 31° 6'47.80"S</t>
  </si>
  <si>
    <t xml:space="preserve"> 62° 7'12.78"O</t>
  </si>
  <si>
    <t>LT05_L1TP_228082_20070815_20161112_01_T1</t>
  </si>
  <si>
    <t>TUNINETTI UBALDO, FABIAN Y SERGIO</t>
  </si>
  <si>
    <t>LOS ARBOLES</t>
  </si>
  <si>
    <t>RUBIOLO</t>
  </si>
  <si>
    <t xml:space="preserve"> 31°11'25.06"S</t>
  </si>
  <si>
    <t xml:space="preserve"> 62°21'12.02"O</t>
  </si>
  <si>
    <t>ESTANCIA MONSERRAT S.R.L.</t>
  </si>
  <si>
    <t>ANGELINO</t>
  </si>
  <si>
    <t>ESTANCIA MONSERRAT</t>
  </si>
  <si>
    <t>MARINOZZI</t>
  </si>
  <si>
    <t>LA GAMITA</t>
  </si>
  <si>
    <t>ARIS SIILVIA MARIA</t>
  </si>
  <si>
    <t>EST ARIS</t>
  </si>
  <si>
    <t>LANFRANCO ALBERTO CARLOS</t>
  </si>
  <si>
    <t xml:space="preserve">GENERAL BALDISSERA </t>
  </si>
  <si>
    <t>33°4'21.13" S</t>
  </si>
  <si>
    <t>62°25'18.98" O</t>
  </si>
  <si>
    <t>S2A_tile_20230419_20HNJ_0</t>
  </si>
  <si>
    <t>KELLI</t>
  </si>
  <si>
    <t>33°7'55" S</t>
  </si>
  <si>
    <t>62°18'50.02" O</t>
  </si>
  <si>
    <t>AGROCAMPONET S.R.L.</t>
  </si>
  <si>
    <t>RONCATTI</t>
  </si>
  <si>
    <t>FONTEZUELA</t>
  </si>
  <si>
    <t>33°55'29.33"S</t>
  </si>
  <si>
    <t>60°27'7.52"O</t>
  </si>
  <si>
    <t>S2A_tile_20230106_20HQH_0</t>
  </si>
  <si>
    <t>GOMEZ</t>
  </si>
  <si>
    <t>EL SOCORRO</t>
  </si>
  <si>
    <t xml:space="preserve"> 33°44'19.71"S</t>
  </si>
  <si>
    <t xml:space="preserve"> 60°42'43.61"O</t>
  </si>
  <si>
    <t>MESA</t>
  </si>
  <si>
    <t>33°38'25.33"S</t>
  </si>
  <si>
    <t>60°45'43.64"O</t>
  </si>
  <si>
    <t>LT05_L1TP_227083_20060821_20200831_02_T1</t>
  </si>
  <si>
    <t>LC08_L1TP_226083_20230117_20230117_02_RT</t>
  </si>
  <si>
    <t>MANUEL OCAMPO</t>
  </si>
  <si>
    <t>33°50'13.23"S</t>
  </si>
  <si>
    <t>60°36'4.83"O</t>
  </si>
  <si>
    <t>EL CLARINETE</t>
  </si>
  <si>
    <t>AMAR RAMON MIGUEL</t>
  </si>
  <si>
    <t>FRESOTTI</t>
  </si>
  <si>
    <t>MORESSI</t>
  </si>
  <si>
    <t>SOCARI</t>
  </si>
  <si>
    <t>TINARI</t>
  </si>
  <si>
    <t>SACHINO</t>
  </si>
  <si>
    <t>CAÑADA HONDA S.A.</t>
  </si>
  <si>
    <t xml:space="preserve">ROBERTS </t>
  </si>
  <si>
    <t>35° 11 22 41 S</t>
  </si>
  <si>
    <t>61° 48 50 19 O</t>
  </si>
  <si>
    <t>SAHARREA OSCAR</t>
  </si>
  <si>
    <t>EL ARBOLITO</t>
  </si>
  <si>
    <t>EST RURAL</t>
  </si>
  <si>
    <t xml:space="preserve"> 31° 8'28.66"S</t>
  </si>
  <si>
    <t xml:space="preserve"> 62° 7'50.59"O</t>
  </si>
  <si>
    <t>POZO DEL MOLLE</t>
  </si>
  <si>
    <t>CINTRA</t>
  </si>
  <si>
    <t>AYLAGAS SRL</t>
  </si>
  <si>
    <t>GARIBALDI</t>
  </si>
  <si>
    <t xml:space="preserve"> 31°36'28.19"S</t>
  </si>
  <si>
    <t xml:space="preserve"> 61°53'49.61"O</t>
  </si>
  <si>
    <t>RIMASA SAACFI</t>
  </si>
  <si>
    <t>33º 58' 29" S</t>
  </si>
  <si>
    <t>63º 13' 19" O</t>
  </si>
  <si>
    <t>PUESTO VIEJO S.A.</t>
  </si>
  <si>
    <t>LA ROMAGNA</t>
  </si>
  <si>
    <t xml:space="preserve"> 35°43'38.24"S</t>
  </si>
  <si>
    <t xml:space="preserve"> 62°54'33.28"O</t>
  </si>
  <si>
    <t>S2A_tile_20230409_20HNF_0_</t>
  </si>
  <si>
    <t>TIERRASUR S.A.</t>
  </si>
  <si>
    <t>LAS PAREJAS A</t>
  </si>
  <si>
    <t xml:space="preserve">LAS PAREJAS </t>
  </si>
  <si>
    <t xml:space="preserve"> 32°42'3.81"S</t>
  </si>
  <si>
    <t xml:space="preserve"> 61°29'57.65"O</t>
  </si>
  <si>
    <t>LC08_L1TP_227083_20230108_20230124_02_T1_</t>
  </si>
  <si>
    <t>LAS PAREJAS B</t>
  </si>
  <si>
    <t xml:space="preserve"> 32°41'13.20"S</t>
  </si>
  <si>
    <t xml:space="preserve"> 61°28'0.39"O</t>
  </si>
  <si>
    <t>GRUPO BATHIS SA</t>
  </si>
  <si>
    <t>AGROPECUARIA EL SERENO SA</t>
  </si>
  <si>
    <t>LA PORFIA</t>
  </si>
  <si>
    <t>35°24'5.89"S</t>
  </si>
  <si>
    <t>63° 1'55.12"O</t>
  </si>
  <si>
    <t>S2B_tile_20230121_20HMF_0</t>
  </si>
  <si>
    <t>ESTANCIA EL MARCADO SA</t>
  </si>
  <si>
    <t>27° 8'17.08"S</t>
  </si>
  <si>
    <t>62° 1'39.37"O</t>
  </si>
  <si>
    <t>S2B_tile_20230213_20JNR_0_</t>
  </si>
  <si>
    <t>CURTO EMILIANO V Y EMANUEL B SH</t>
  </si>
  <si>
    <t>CURTO</t>
  </si>
  <si>
    <t xml:space="preserve">COLONIA LA TORDILLA </t>
  </si>
  <si>
    <t xml:space="preserve"> 31° 9'6.35"S</t>
  </si>
  <si>
    <t xml:space="preserve"> 63° 1'41.90"O</t>
  </si>
  <si>
    <t>S2B_tile_20230124_20JML_0</t>
  </si>
  <si>
    <t>EMANUEL</t>
  </si>
  <si>
    <t xml:space="preserve">PLAZA SAN FRANCISCO </t>
  </si>
  <si>
    <t xml:space="preserve"> 31°20'23.95"S</t>
  </si>
  <si>
    <t xml:space="preserve"> 62° 5'53.50"O</t>
  </si>
  <si>
    <t>TUBERO RUBEN PEDRO</t>
  </si>
  <si>
    <t xml:space="preserve"> 31°21'1.66"S</t>
  </si>
  <si>
    <t xml:space="preserve"> 61°50'5.15"O</t>
  </si>
  <si>
    <t>EST CELLO</t>
  </si>
  <si>
    <t xml:space="preserve">COLONIA CELLO </t>
  </si>
  <si>
    <t xml:space="preserve"> 31°23'51.50"S</t>
  </si>
  <si>
    <t xml:space="preserve"> 61°54'32.70"O</t>
  </si>
  <si>
    <t>NOTA FEDERICO ROBERTO</t>
  </si>
  <si>
    <t>EL GARABATO</t>
  </si>
  <si>
    <t>COLONIA MARIA</t>
  </si>
  <si>
    <t xml:space="preserve"> 31°15'2.98"S</t>
  </si>
  <si>
    <t xml:space="preserve"> 62°29'9.61"O</t>
  </si>
  <si>
    <t>LA SARA</t>
  </si>
  <si>
    <t>DUPUY</t>
  </si>
  <si>
    <t xml:space="preserve"> 34°42'4.06"S</t>
  </si>
  <si>
    <t xml:space="preserve"> 65° 5'33.17"O</t>
  </si>
  <si>
    <t>LT52290842007170COA01</t>
  </si>
  <si>
    <t>S2B_tile_20230223_20HKG_0_</t>
  </si>
  <si>
    <t>SILO CHICO SA</t>
  </si>
  <si>
    <t>LAS ANGELICAS</t>
  </si>
  <si>
    <t>SANTA JULIA</t>
  </si>
  <si>
    <t>34° 42 19.10</t>
  </si>
  <si>
    <t>60° 14 12.01</t>
  </si>
  <si>
    <t>S2A_tile_20230304_21HTB_0_</t>
  </si>
  <si>
    <t>J.J ALMEYRA</t>
  </si>
  <si>
    <t xml:space="preserve"> 34°57'21.49"S</t>
  </si>
  <si>
    <t xml:space="preserve"> 59°33'41.40"O</t>
  </si>
  <si>
    <t>EL TERO</t>
  </si>
  <si>
    <t xml:space="preserve"> 34°58'27.37"S</t>
  </si>
  <si>
    <t xml:space="preserve"> 59°34'50.59"O</t>
  </si>
  <si>
    <t>LT05_L1TP_226084_20070817_20200830_02_T1</t>
  </si>
  <si>
    <t>LA ALBIOM</t>
  </si>
  <si>
    <t>INCONL</t>
  </si>
  <si>
    <t xml:space="preserve"> 35°21'39.01"S</t>
  </si>
  <si>
    <t xml:space="preserve"> 61°54'8.99"O</t>
  </si>
  <si>
    <t>DI PEGO ROBERTO</t>
  </si>
  <si>
    <t>CAMPO ARGUTTI</t>
  </si>
  <si>
    <t>ALBARELLOS</t>
  </si>
  <si>
    <t>FORMULAGRO SRL</t>
  </si>
  <si>
    <t>CLARKE</t>
  </si>
  <si>
    <t>ALDAO</t>
  </si>
  <si>
    <t>32°30´17.94"S</t>
  </si>
  <si>
    <t>60°57´53.53"O</t>
  </si>
  <si>
    <t>MATE</t>
  </si>
  <si>
    <t>CARRIZALES</t>
  </si>
  <si>
    <t>32°41´41.12"S</t>
  </si>
  <si>
    <t>60°49´17.80"O</t>
  </si>
  <si>
    <t>BETA SOC EN COMANDITA POR ACCIONES</t>
  </si>
  <si>
    <t>ESTANCIA BERSEE</t>
  </si>
  <si>
    <t>CORACEROS</t>
  </si>
  <si>
    <t>CINCO CEPAS SRL</t>
  </si>
  <si>
    <t>ESTANCIA INDIO MANSO</t>
  </si>
  <si>
    <t>34°21'24.62"S</t>
  </si>
  <si>
    <t>64°59'59.75"O</t>
  </si>
  <si>
    <t>LT05_L1TP_229084_20070619_20200830_02_T1</t>
  </si>
  <si>
    <t>SANDA SA</t>
  </si>
  <si>
    <t>SAN ARTURO</t>
  </si>
  <si>
    <t>GOBERNADOR PIEDRA BUENA</t>
  </si>
  <si>
    <t xml:space="preserve"> 26°40'29.72"S</t>
  </si>
  <si>
    <t xml:space="preserve"> 64°38'23.86"O</t>
  </si>
  <si>
    <t>LA JULIANA</t>
  </si>
  <si>
    <t xml:space="preserve"> 26°23'54.36"S</t>
  </si>
  <si>
    <t xml:space="preserve"> 64°34'41.98"O</t>
  </si>
  <si>
    <t>EL ZAPALLAR</t>
  </si>
  <si>
    <t xml:space="preserve"> 26°33'32.04"S</t>
  </si>
  <si>
    <t xml:space="preserve"> 64°41'49.85"O</t>
  </si>
  <si>
    <t>EL DESCANSO</t>
  </si>
  <si>
    <t>NUEVA ESPERANZA</t>
  </si>
  <si>
    <t xml:space="preserve"> 25°58'18.26"S</t>
  </si>
  <si>
    <t xml:space="preserve"> 63°56'6.70"O</t>
  </si>
  <si>
    <t>16581-P</t>
  </si>
  <si>
    <t xml:space="preserve"> 34°24'30.27"S</t>
  </si>
  <si>
    <t xml:space="preserve"> 62°34'38.83"O</t>
  </si>
  <si>
    <t>S2A_tile_20230419_20HNG_0_</t>
  </si>
  <si>
    <t xml:space="preserve"> 35°10'5.07"S</t>
  </si>
  <si>
    <t xml:space="preserve"> 63°14'1.85"O</t>
  </si>
  <si>
    <t>S2A_tile_20230419_20HMG_0_</t>
  </si>
  <si>
    <t xml:space="preserve"> 32°42'18.03"S</t>
  </si>
  <si>
    <t xml:space="preserve"> 62°46'55.56"O</t>
  </si>
  <si>
    <t>S2A_tile_20230429_20HNJ_0_</t>
  </si>
  <si>
    <t xml:space="preserve"> 33°24'37.69"S</t>
  </si>
  <si>
    <t xml:space="preserve"> 62° 9'22.52"O</t>
  </si>
  <si>
    <t xml:space="preserve"> 35°57'51.39"S</t>
  </si>
  <si>
    <t xml:space="preserve"> 61°37'54.10"O</t>
  </si>
  <si>
    <t xml:space="preserve"> 32° 4'47.10"S</t>
  </si>
  <si>
    <t xml:space="preserve"> 63° 5'59.79"O</t>
  </si>
  <si>
    <t xml:space="preserve"> 34°23'38.80"S</t>
  </si>
  <si>
    <t xml:space="preserve"> 62°34'28.28"O</t>
  </si>
  <si>
    <t>S2A_tile_20230426_20HNH_0</t>
  </si>
  <si>
    <t xml:space="preserve"> 32°41'14.35"S</t>
  </si>
  <si>
    <t xml:space="preserve"> 63°21'20.66"O</t>
  </si>
  <si>
    <t>S2A_tile_20230419_20HMJ_0</t>
  </si>
  <si>
    <t xml:space="preserve"> 32°57'41.59"S</t>
  </si>
  <si>
    <t xml:space="preserve"> 63°18'21.59"O</t>
  </si>
  <si>
    <t xml:space="preserve"> 30°35'14.44"S</t>
  </si>
  <si>
    <t xml:space="preserve"> 63°35'43.76"O</t>
  </si>
  <si>
    <t>S2A_tile_20230419_20JMM_0</t>
  </si>
  <si>
    <t xml:space="preserve"> 31° 2'26.16"S</t>
  </si>
  <si>
    <t xml:space="preserve"> 62°14'14.47"O</t>
  </si>
  <si>
    <t>S2A_tile_20230419_20JNL_0</t>
  </si>
  <si>
    <t xml:space="preserve"> 34°46'43.96"S</t>
  </si>
  <si>
    <t xml:space="preserve"> 62°41'2.27"O</t>
  </si>
  <si>
    <t>S2A_tile_20230419_20HNG_0</t>
  </si>
  <si>
    <t xml:space="preserve"> 34°32'19.49"S</t>
  </si>
  <si>
    <t xml:space="preserve"> 63°54'32.53"O</t>
  </si>
  <si>
    <t xml:space="preserve"> 32°44'8.60"S</t>
  </si>
  <si>
    <t xml:space="preserve"> 62°40'26.16"O</t>
  </si>
  <si>
    <t xml:space="preserve"> 34°35'21.86"S</t>
  </si>
  <si>
    <t xml:space="preserve"> 63°45'48.40"O</t>
  </si>
  <si>
    <t xml:space="preserve"> 32°58'26.51"S</t>
  </si>
  <si>
    <t xml:space="preserve"> 63°45'1.38"O</t>
  </si>
  <si>
    <t>S2A_tile_20230310_20HMJ_0_</t>
  </si>
  <si>
    <t>LT05_L1TP_230083_20070525_20161115_01_T1_</t>
  </si>
  <si>
    <t>S2A_tile_20230419_20HMK_0</t>
  </si>
  <si>
    <t>S2A_tile_20230419_20JML_0</t>
  </si>
  <si>
    <t>S2A_tile_20230429_20HMF_0</t>
  </si>
  <si>
    <t>S2B_tile_20230428_20HQH_0</t>
  </si>
  <si>
    <t>S2A_tile_20230429_20HLH_0</t>
  </si>
  <si>
    <t xml:space="preserve"> 33°27'45.20"S</t>
  </si>
  <si>
    <t xml:space="preserve"> 65°18'25.25"O</t>
  </si>
  <si>
    <t xml:space="preserve"> 33°29'49.41"S</t>
  </si>
  <si>
    <t xml:space="preserve"> 66° 7'47.98"O</t>
  </si>
  <si>
    <t>S2B_tile_20230226_20HKH_0</t>
  </si>
  <si>
    <t xml:space="preserve"> 35°49'28.26"S</t>
  </si>
  <si>
    <t xml:space="preserve"> 60°22'55.06"O</t>
  </si>
  <si>
    <t>S2B_tile_20230220_20HQF_0_</t>
  </si>
  <si>
    <t xml:space="preserve"> 31°32'17.36"S</t>
  </si>
  <si>
    <t xml:space="preserve"> 64°22'47.75"O</t>
  </si>
  <si>
    <t>S2A_tile_20230218_20JLL_0_</t>
  </si>
  <si>
    <t xml:space="preserve"> 34°27'13.99"S</t>
  </si>
  <si>
    <t xml:space="preserve"> 63°27'3.22"O</t>
  </si>
  <si>
    <t xml:space="preserve"> 33°54'49.70"S</t>
  </si>
  <si>
    <t xml:space="preserve"> 61°59'39.56"O</t>
  </si>
  <si>
    <t xml:space="preserve"> 33°55'19.18"S</t>
  </si>
  <si>
    <t>61°57'57.20"O</t>
  </si>
  <si>
    <t xml:space="preserve"> 33°46'11.00"S</t>
  </si>
  <si>
    <t xml:space="preserve"> 63° 4'23.71"O</t>
  </si>
  <si>
    <t xml:space="preserve"> 33°46'57.22"S</t>
  </si>
  <si>
    <t xml:space="preserve"> 63° 3'44.51"O</t>
  </si>
  <si>
    <t xml:space="preserve"> 35° 5'45.54"S</t>
  </si>
  <si>
    <t xml:space="preserve"> 61°52'21.41"O</t>
  </si>
  <si>
    <t xml:space="preserve"> 33°57'59.08"S</t>
  </si>
  <si>
    <t xml:space="preserve"> 62°51'15.87"O</t>
  </si>
  <si>
    <t>S2A_tile_20230429_20HNH_0</t>
  </si>
  <si>
    <t xml:space="preserve"> 33°39'38.08"S</t>
  </si>
  <si>
    <t xml:space="preserve"> 62°44'54.28"O</t>
  </si>
  <si>
    <t xml:space="preserve"> 30°48'53.87"S</t>
  </si>
  <si>
    <t xml:space="preserve"> 63°34'5.94"O</t>
  </si>
  <si>
    <t>LT05_L1TP_229081_20070806_20200830_02_T1</t>
  </si>
  <si>
    <t xml:space="preserve"> 33°56'48.66"S</t>
  </si>
  <si>
    <t xml:space="preserve"> 62°52'20.54"O</t>
  </si>
  <si>
    <t xml:space="preserve"> 33°31'10.05"S</t>
  </si>
  <si>
    <t xml:space="preserve"> 62°48'56.93"O</t>
  </si>
  <si>
    <t xml:space="preserve"> 33°31'56.52"S</t>
  </si>
  <si>
    <t xml:space="preserve"> 62°44'59.92"O</t>
  </si>
  <si>
    <t xml:space="preserve"> 33°31'20.31"S</t>
  </si>
  <si>
    <t xml:space="preserve"> 62°44'56.27"O</t>
  </si>
  <si>
    <t xml:space="preserve"> 34° 1'32.03"S</t>
  </si>
  <si>
    <t xml:space="preserve"> 62°50'58.83"O</t>
  </si>
  <si>
    <t xml:space="preserve"> 34° 0'4.07"S</t>
  </si>
  <si>
    <t xml:space="preserve"> 62°51'15.73"O</t>
  </si>
  <si>
    <t xml:space="preserve"> 33°58'37.05"S</t>
  </si>
  <si>
    <t xml:space="preserve"> 62°55'21.90"O</t>
  </si>
  <si>
    <t xml:space="preserve"> 35° 0'3.15"S</t>
  </si>
  <si>
    <t xml:space="preserve"> 61°17'2.27"O</t>
  </si>
  <si>
    <t xml:space="preserve"> 31°14'36.66"S</t>
  </si>
  <si>
    <t xml:space="preserve"> 62°24'10.59"O</t>
  </si>
  <si>
    <t xml:space="preserve"> 32°42'43.82"S</t>
  </si>
  <si>
    <t xml:space="preserve"> 62°48'2.28"O</t>
  </si>
  <si>
    <t>S2A_tile_20230429_20HNJ_0</t>
  </si>
  <si>
    <t xml:space="preserve"> 32°42'59.68"S</t>
  </si>
  <si>
    <t xml:space="preserve"> 62°39'15.24"O</t>
  </si>
  <si>
    <t xml:space="preserve"> 33°58'13.05"S</t>
  </si>
  <si>
    <t xml:space="preserve"> 62°10'28.47"O</t>
  </si>
  <si>
    <t xml:space="preserve"> 31°20'45.90"S</t>
  </si>
  <si>
    <t xml:space="preserve"> 62°12'37.90"O</t>
  </si>
  <si>
    <t>S2A_tile_20230429_20JNL_0</t>
  </si>
  <si>
    <t xml:space="preserve"> 35° 4'3.32"S</t>
  </si>
  <si>
    <t xml:space="preserve"> 63°11'20.53"O</t>
  </si>
  <si>
    <t>S2A_tile_20230419_20HMG_0</t>
  </si>
  <si>
    <t xml:space="preserve"> 33° 9'45.31"S</t>
  </si>
  <si>
    <t xml:space="preserve"> 62°28'2.83"O</t>
  </si>
  <si>
    <t xml:space="preserve"> 33° 8'51.58"S</t>
  </si>
  <si>
    <t xml:space="preserve"> 62°24'16.91"O</t>
  </si>
  <si>
    <t>S2A_tile_20230409_20HNJ_0</t>
  </si>
  <si>
    <t xml:space="preserve"> 33° 7'43.30"S</t>
  </si>
  <si>
    <t xml:space="preserve"> 62°19'4.94"O</t>
  </si>
  <si>
    <t xml:space="preserve"> 33° 9'43.57"S</t>
  </si>
  <si>
    <t xml:space="preserve"> 62°18'1.72"O</t>
  </si>
  <si>
    <t>LT05_L1TP_227083_20070824_20200830_02_T1</t>
  </si>
  <si>
    <t xml:space="preserve"> 33°15'55.61"S</t>
  </si>
  <si>
    <t xml:space="preserve"> 62°26'38.88"O</t>
  </si>
  <si>
    <t xml:space="preserve"> 33°59'0.86"S</t>
  </si>
  <si>
    <t xml:space="preserve"> 64°29'5.28"O</t>
  </si>
  <si>
    <t xml:space="preserve"> 31°56'14.48"S</t>
  </si>
  <si>
    <t xml:space="preserve"> 63° 2'8.36"O</t>
  </si>
  <si>
    <t>S2A_tile_20230409_20HMK_0</t>
  </si>
  <si>
    <t xml:space="preserve"> 32°20'20.30"S</t>
  </si>
  <si>
    <t xml:space="preserve"> 62°57'26.95"O</t>
  </si>
  <si>
    <t>S2A_tile_20230419_20HMK_1</t>
  </si>
  <si>
    <t xml:space="preserve"> 34°25'44.83"S</t>
  </si>
  <si>
    <t xml:space="preserve"> 62°37'12.33"O</t>
  </si>
  <si>
    <t>S2B_tile_20230501_20HNG_0_</t>
  </si>
  <si>
    <t>LT05_L1TP_230078_20070829_20161112_01_T1_</t>
  </si>
  <si>
    <t>LC08_L1TP_230078_20230419_20230429_02_T1_</t>
  </si>
  <si>
    <t>S2A_tile_20230313_20JLR_0</t>
  </si>
  <si>
    <t xml:space="preserve"> 31° 8'51.86"S</t>
  </si>
  <si>
    <t xml:space="preserve"> 61°59'12.53"O</t>
  </si>
  <si>
    <t xml:space="preserve"> 34°41'7.35"S</t>
  </si>
  <si>
    <t xml:space="preserve"> 60°13'26.29"O</t>
  </si>
  <si>
    <t>S2B_tile_20230408_20HQG_0_</t>
  </si>
  <si>
    <t xml:space="preserve"> 36°24'13.54"S</t>
  </si>
  <si>
    <t xml:space="preserve"> 61°48'20.65"O</t>
  </si>
  <si>
    <t>LT05_L1TP_230078_20070712_20161113_01_T1</t>
  </si>
  <si>
    <t>S2A_tile_20230303_20JLS_0_</t>
  </si>
  <si>
    <t xml:space="preserve"> 36°16'37.05"S</t>
  </si>
  <si>
    <t>61°51'43.11"O</t>
  </si>
  <si>
    <t xml:space="preserve"> 36°26'49.79"S</t>
  </si>
  <si>
    <t xml:space="preserve"> 61° 5'19.85"O</t>
  </si>
  <si>
    <t xml:space="preserve"> 33°41'56.91"S</t>
  </si>
  <si>
    <t xml:space="preserve"> 62°20'0.36"O</t>
  </si>
  <si>
    <t xml:space="preserve"> 33°53'39.32"S</t>
  </si>
  <si>
    <t xml:space="preserve"> 62°46'36.13"O</t>
  </si>
  <si>
    <t xml:space="preserve"> 32°39'41.79"S</t>
  </si>
  <si>
    <t xml:space="preserve"> 62°39'27.45"O</t>
  </si>
  <si>
    <t xml:space="preserve"> 33°14'20.79"S</t>
  </si>
  <si>
    <t xml:space="preserve"> 60°39'16.14"O</t>
  </si>
  <si>
    <t>S2A_tile_20230225_20HQJ_0_</t>
  </si>
  <si>
    <t>VIEGAS ALEJO</t>
  </si>
  <si>
    <t>LAS CHILCAS</t>
  </si>
  <si>
    <t>33º 38`57.58´´S</t>
  </si>
  <si>
    <t>62º 38`32.66´´O</t>
  </si>
  <si>
    <t>NUEVOS EMPRENDIMIENTOS AGROPECUARIOS SRL</t>
  </si>
  <si>
    <t>EL BONETE</t>
  </si>
  <si>
    <t>GRAL LOPEZ</t>
  </si>
  <si>
    <t xml:space="preserve"> 34°13'27.23"S</t>
  </si>
  <si>
    <t xml:space="preserve"> 62° 8'45.19"O</t>
  </si>
  <si>
    <t>DEL PAZO JAVIER</t>
  </si>
  <si>
    <t>DON CARLOS AGROPECUARIA SRL</t>
  </si>
  <si>
    <t>NOEMI 2</t>
  </si>
  <si>
    <t xml:space="preserve"> 31°16'4.61"S</t>
  </si>
  <si>
    <t xml:space="preserve"> 62°11'44.35"O</t>
  </si>
  <si>
    <t>NATIVIDAD SA</t>
  </si>
  <si>
    <t>EST EL TORDILLO</t>
  </si>
  <si>
    <t>MARCHIARO CARLOS MATEO</t>
  </si>
  <si>
    <t>LIDIA MARIA</t>
  </si>
  <si>
    <t>HARAS CONGREVE S A</t>
  </si>
  <si>
    <t>LA PERDIZ</t>
  </si>
  <si>
    <t>CHAUTEMPS OSCAR RUBEN</t>
  </si>
  <si>
    <t>SAGUIER</t>
  </si>
  <si>
    <t>EL SOLITO</t>
  </si>
  <si>
    <t>SA PEREIRA</t>
  </si>
  <si>
    <t>MILANESIO</t>
  </si>
  <si>
    <t>JUAN DUHART</t>
  </si>
  <si>
    <t>JOSE DEL RE S.A.</t>
  </si>
  <si>
    <t>AGROMIX S.A.</t>
  </si>
  <si>
    <t>RUTA 17</t>
  </si>
  <si>
    <t>VILLA DEL TOTORAL</t>
  </si>
  <si>
    <t>MAPECH S.A.</t>
  </si>
  <si>
    <t>SALVADOR MARIA</t>
  </si>
  <si>
    <t xml:space="preserve"> 35°41'50.99"S</t>
  </si>
  <si>
    <t xml:space="preserve"> 62°52'28.04"O</t>
  </si>
  <si>
    <t>S2B_tile_20230401_20HNF_0_[</t>
  </si>
  <si>
    <t>01/04/2023</t>
  </si>
  <si>
    <t>LA FLORENCIA 2</t>
  </si>
  <si>
    <t>MARCHEGGIANO</t>
  </si>
  <si>
    <t>NIGRO</t>
  </si>
  <si>
    <t>DESVIO CHALACEA</t>
  </si>
  <si>
    <t>EL CERCO</t>
  </si>
  <si>
    <t>FLORES 115</t>
  </si>
  <si>
    <t>EL TERCIO LAS MARIAS L16 Y L19</t>
  </si>
  <si>
    <t>VITERRA ARGENTINA S.A</t>
  </si>
  <si>
    <t>LA LIA</t>
  </si>
  <si>
    <t>ESTABLECIMIENTO DON AVELINO S.R.L.</t>
  </si>
  <si>
    <t>CAMPO QUEBRACHALES</t>
  </si>
  <si>
    <t xml:space="preserve"> 28°21'22.29"S</t>
  </si>
  <si>
    <t xml:space="preserve"> 61°40'36.89"O</t>
  </si>
  <si>
    <t>HERBEN S.A.C.I.F Y A.</t>
  </si>
  <si>
    <t>AGRO URANGA S.A.</t>
  </si>
  <si>
    <t>VILLA AMELIA</t>
  </si>
  <si>
    <t>33º09'40''S</t>
  </si>
  <si>
    <t>60º 41'30''W</t>
  </si>
  <si>
    <t>S2A_tile_20230106_20HQJ_0_</t>
  </si>
  <si>
    <t>ACD SA</t>
  </si>
  <si>
    <t>CINTIA SA</t>
  </si>
  <si>
    <t>CRUZ ALTA</t>
  </si>
  <si>
    <t xml:space="preserve"> 33° 6'21.01"S</t>
  </si>
  <si>
    <t xml:space="preserve"> 61°58'49.20"O</t>
  </si>
  <si>
    <t>ESTANCIA SAN JOSE SA</t>
  </si>
  <si>
    <t>ESTANCIA SAN JOSE</t>
  </si>
  <si>
    <t>GARMENDIA</t>
  </si>
  <si>
    <t>26° 39 21 63 S</t>
  </si>
  <si>
    <t>64° 32 45 16 O</t>
  </si>
  <si>
    <t>CORTADERAS</t>
  </si>
  <si>
    <t xml:space="preserve">BURRUYACU </t>
  </si>
  <si>
    <t xml:space="preserve"> 26°18'58.90"S</t>
  </si>
  <si>
    <t xml:space="preserve"> 64°37'24.45"O</t>
  </si>
  <si>
    <t>LT05_L1TP_230078_20070829_20161112_01_T1</t>
  </si>
  <si>
    <t>29/08/2007</t>
  </si>
  <si>
    <t>SAN CLAUDIO</t>
  </si>
  <si>
    <t>LAS PIEDRITAS</t>
  </si>
  <si>
    <t>26° 51 33 15 S</t>
  </si>
  <si>
    <t>61° 34 01 15 O</t>
  </si>
  <si>
    <t>PAMPA POZO 1</t>
  </si>
  <si>
    <t>PAMPA POZO</t>
  </si>
  <si>
    <t>26º28 34 39</t>
  </si>
  <si>
    <t>64º 32 43 95</t>
  </si>
  <si>
    <t>LT05_L1TP_230078_20070829_20200830_02_T1_</t>
  </si>
  <si>
    <t>PAMPA POZO 2</t>
  </si>
  <si>
    <t>26 º 28 41 92</t>
  </si>
  <si>
    <t>64º 32 04 49</t>
  </si>
  <si>
    <t>PAMPA POZO 3</t>
  </si>
  <si>
    <t>26º 29 10 96</t>
  </si>
  <si>
    <t>64º 32 34 02</t>
  </si>
  <si>
    <t>LT05_L1TP_230078_20070829_20200830_02_</t>
  </si>
  <si>
    <t>SAN RAMON</t>
  </si>
  <si>
    <t>26º 25 20 58</t>
  </si>
  <si>
    <t>26º 25 2058</t>
  </si>
  <si>
    <t>06/02/2023</t>
  </si>
  <si>
    <t>TINAJERA</t>
  </si>
  <si>
    <t>BOBADAL</t>
  </si>
  <si>
    <t>26° 38 22 49 S</t>
  </si>
  <si>
    <t>64° 28 23 39 O</t>
  </si>
  <si>
    <t>CAROLINA</t>
  </si>
  <si>
    <t>CAROLINA EL POTOSI</t>
  </si>
  <si>
    <t>EL TALERO</t>
  </si>
  <si>
    <t>LA SALADA</t>
  </si>
  <si>
    <t xml:space="preserve">JOVITA </t>
  </si>
  <si>
    <t xml:space="preserve"> 34°22'27.26"S</t>
  </si>
  <si>
    <t xml:space="preserve"> 64° 2'52.27"O</t>
  </si>
  <si>
    <t>S2A_tile_20230208_20HMG_0_</t>
  </si>
  <si>
    <t>LA VILLAGUINA SA</t>
  </si>
  <si>
    <t>EL RENACIMIENTO</t>
  </si>
  <si>
    <t>VAUR JORGE DANIEL</t>
  </si>
  <si>
    <t>VAUR</t>
  </si>
  <si>
    <t xml:space="preserve">BELLVILLE </t>
  </si>
  <si>
    <t>32°41'40.96"S</t>
  </si>
  <si>
    <t>62°40'17.00"O</t>
  </si>
  <si>
    <t>LAS PALMAS</t>
  </si>
  <si>
    <t xml:space="preserve">TOMATAN SA </t>
  </si>
  <si>
    <t>EL CARDENAL</t>
  </si>
  <si>
    <t xml:space="preserve"> 33°58'44.38"S</t>
  </si>
  <si>
    <t xml:space="preserve"> 62°31'8.37"O</t>
  </si>
  <si>
    <t>GIORGIS MARCOS SALVADOR</t>
  </si>
  <si>
    <t xml:space="preserve">GENERAL PEDERNERA </t>
  </si>
  <si>
    <t>VARIÑA AGROPECUARIA SA</t>
  </si>
  <si>
    <t>WARD - LA FUENTE</t>
  </si>
  <si>
    <t xml:space="preserve"> 34° 8'15.22"S</t>
  </si>
  <si>
    <t xml:space="preserve"> 61°36'43.70"O</t>
  </si>
  <si>
    <t>S2A_tile_20230215_20HPH_0_</t>
  </si>
  <si>
    <t>LOS COIRONES SA</t>
  </si>
  <si>
    <t>ESTANCIA LA LUCIA</t>
  </si>
  <si>
    <t xml:space="preserve">FRAGA </t>
  </si>
  <si>
    <t>33°30'30''</t>
  </si>
  <si>
    <t>65°40'52''</t>
  </si>
  <si>
    <t>LT05_L1TP_225083_20070930_20200830_02_T1</t>
  </si>
  <si>
    <t>S2A_tile_20230102_20HKH_0_</t>
  </si>
  <si>
    <t>02/01/2023</t>
  </si>
  <si>
    <t>EL CALDEN</t>
  </si>
  <si>
    <t xml:space="preserve">CORONEL PRINGLES </t>
  </si>
  <si>
    <t xml:space="preserve">SALADILLO </t>
  </si>
  <si>
    <t>33°11'33''</t>
  </si>
  <si>
    <t>65°48'14''</t>
  </si>
  <si>
    <t>S2A_tile_20230102_20HKJ_0</t>
  </si>
  <si>
    <t>SELMI OSCAR ALBERTO</t>
  </si>
  <si>
    <t>CULLEN HERMANOS</t>
  </si>
  <si>
    <t xml:space="preserve">CAMPO ANDINO </t>
  </si>
  <si>
    <t xml:space="preserve"> 31°18'51.14"S</t>
  </si>
  <si>
    <t xml:space="preserve"> 60°34'26.75"O</t>
  </si>
  <si>
    <t>S2A_tile_20230215_20JQL_0_</t>
  </si>
  <si>
    <t>ARMENTERA SA AG</t>
  </si>
  <si>
    <t>ARMENTERA</t>
  </si>
  <si>
    <t xml:space="preserve">VILLA ROSSI </t>
  </si>
  <si>
    <t xml:space="preserve"> 34°22'32.34"S</t>
  </si>
  <si>
    <t xml:space="preserve"> 63°12'57.46"O</t>
  </si>
  <si>
    <t>S2A_tile_20230218_20HMH_0_</t>
  </si>
  <si>
    <t>NICOLAGRO SRL</t>
  </si>
  <si>
    <t>CAMPO DE 42 MONJE</t>
  </si>
  <si>
    <t xml:space="preserve">MONJE </t>
  </si>
  <si>
    <t xml:space="preserve"> 32°19'57.88"S</t>
  </si>
  <si>
    <t xml:space="preserve"> 60°56'51.68"O</t>
  </si>
  <si>
    <t>DOS LAGUNAS</t>
  </si>
  <si>
    <t>LA PUERTA</t>
  </si>
  <si>
    <t>30°55'13.02"S</t>
  </si>
  <si>
    <t>63°21'29.06"O</t>
  </si>
  <si>
    <t>30°56'10.00"S</t>
  </si>
  <si>
    <t>63°22'35.52"O</t>
  </si>
  <si>
    <t>BOEHLER RAUL EDUARDO</t>
  </si>
  <si>
    <t>DON HORACIO</t>
  </si>
  <si>
    <t>JUAN MARTIN DE PUEYRREDON</t>
  </si>
  <si>
    <t>ALTO PELADO</t>
  </si>
  <si>
    <t xml:space="preserve"> 34° 0'57.83"S</t>
  </si>
  <si>
    <t xml:space="preserve"> 66° 5'22.62"O</t>
  </si>
  <si>
    <t>LT05_L1TP_230084_20070509_20200830_02_T1</t>
  </si>
  <si>
    <t>09/05/2007</t>
  </si>
  <si>
    <t>28/03/2023</t>
  </si>
  <si>
    <t>EL ALPATACO SA</t>
  </si>
  <si>
    <t xml:space="preserve"> 34° 2'6.69"S</t>
  </si>
  <si>
    <t xml:space="preserve"> 65°24'38.36"O</t>
  </si>
  <si>
    <t>LAS NEGRAS ALPATACO</t>
  </si>
  <si>
    <t xml:space="preserve"> 33°40'22.11"S</t>
  </si>
  <si>
    <t xml:space="preserve"> 66° 5'37.93"O</t>
  </si>
  <si>
    <t>28/07/2007</t>
  </si>
  <si>
    <t>AGROSAVORETTI SRL</t>
  </si>
  <si>
    <t>BERTINETTI</t>
  </si>
  <si>
    <t>ATINA SA</t>
  </si>
  <si>
    <t>EL CUADRO</t>
  </si>
  <si>
    <t>MONTOYA</t>
  </si>
  <si>
    <t>32°36'7.66"S</t>
  </si>
  <si>
    <t>59°56'43.29"O</t>
  </si>
  <si>
    <t>S2A_tile_20230123_21HTD_0_B08,B04,B03_M_[</t>
  </si>
  <si>
    <t>ATON SRL</t>
  </si>
  <si>
    <t>MARIELAS</t>
  </si>
  <si>
    <t xml:space="preserve"> 32°30'0.51"S</t>
  </si>
  <si>
    <t xml:space="preserve"> 59°59'32.69"O</t>
  </si>
  <si>
    <t>S2A_tile_20230126_21HTE_0_B08,B04,B03_M_[</t>
  </si>
  <si>
    <t>CARRILOBO</t>
  </si>
  <si>
    <t xml:space="preserve"> 31°50'51.25"S</t>
  </si>
  <si>
    <t xml:space="preserve"> 63° 8'34.68"O</t>
  </si>
  <si>
    <t>19/04/2023</t>
  </si>
  <si>
    <t>LOS ALAMOS SA</t>
  </si>
  <si>
    <t>LAS LILAS</t>
  </si>
  <si>
    <t>30°15´21"S</t>
  </si>
  <si>
    <t>63°51´12"O</t>
  </si>
  <si>
    <t>S2A_tile_20230303_20JMM_0_</t>
  </si>
  <si>
    <t>03/03/2023</t>
  </si>
  <si>
    <t>EL MORRO</t>
  </si>
  <si>
    <t xml:space="preserve"> 33°18'24.46"S</t>
  </si>
  <si>
    <t xml:space="preserve"> 65°27'16.85"O</t>
  </si>
  <si>
    <t>LT05_L1TP_229083_20070923_20200830_02_T1</t>
  </si>
  <si>
    <t>S2B_tile_20230407_20HKJ_0</t>
  </si>
  <si>
    <t>07/04/2023</t>
  </si>
  <si>
    <t>GOLA</t>
  </si>
  <si>
    <t>POZO</t>
  </si>
  <si>
    <t xml:space="preserve"> 27°31'57.91"S</t>
  </si>
  <si>
    <t xml:space="preserve"> 61°42'1.69"O</t>
  </si>
  <si>
    <t>LT05_L1TP_228079_20070527_20200830_02_T1_</t>
  </si>
  <si>
    <t>27/05/2007</t>
  </si>
  <si>
    <t xml:space="preserve">EL PALA </t>
  </si>
  <si>
    <t xml:space="preserve">OTUMPA </t>
  </si>
  <si>
    <t xml:space="preserve"> 28°28'5.17"S</t>
  </si>
  <si>
    <t xml:space="preserve"> 61°48'52.25"O</t>
  </si>
  <si>
    <t>ALVES JAVIER EDGARDO</t>
  </si>
  <si>
    <t>CORDONES LIZZI MARTINEZ</t>
  </si>
  <si>
    <t>PRINGELS</t>
  </si>
  <si>
    <t>FRAGA</t>
  </si>
  <si>
    <t xml:space="preserve"> 33°37'46.65"S</t>
  </si>
  <si>
    <t xml:space="preserve"> 65°51'28.89"O</t>
  </si>
  <si>
    <t>LT05_L1TP_230083_20070813_20200830_02_T1</t>
  </si>
  <si>
    <t>PUEYRRREDON</t>
  </si>
  <si>
    <t xml:space="preserve">SAN LUIS </t>
  </si>
  <si>
    <t xml:space="preserve"> 33°32'56.21"S</t>
  </si>
  <si>
    <t xml:space="preserve"> 66° 3'46.71"O</t>
  </si>
  <si>
    <t>LT05_L1TP_230083_20070101_20200830_02_T1</t>
  </si>
  <si>
    <t>01/01/2007</t>
  </si>
  <si>
    <t>SAN JOSE LIZZI</t>
  </si>
  <si>
    <t xml:space="preserve"> 33°35'26.85"S</t>
  </si>
  <si>
    <t xml:space="preserve"> 65°49'45.31"O</t>
  </si>
  <si>
    <t>FERNANDEZ DE MAUSSION SEBASTIAN</t>
  </si>
  <si>
    <t>EST PAMPA CHICA</t>
  </si>
  <si>
    <t>LOS MOLLES</t>
  </si>
  <si>
    <t>VERRI SEBASTIAN</t>
  </si>
  <si>
    <t>CEFERINO</t>
  </si>
  <si>
    <t>WASHINGTON</t>
  </si>
  <si>
    <t>ALMADA</t>
  </si>
  <si>
    <t xml:space="preserve"> 30°41'36.51"S</t>
  </si>
  <si>
    <t xml:space="preserve"> 63°28'18.58"O</t>
  </si>
  <si>
    <t>LT05_L1TP_229081_20070721_20161112_01_T1</t>
  </si>
  <si>
    <t>S2A_tile_20230119_20JMM_0_</t>
  </si>
  <si>
    <t>ROSSO YANINA TERESA</t>
  </si>
  <si>
    <t>LOS PLATANOS</t>
  </si>
  <si>
    <t>GINESTRA JUAN JOSE</t>
  </si>
  <si>
    <t>SUCESION DE WAYMELL JEAN LUC DOMINIQUE</t>
  </si>
  <si>
    <t>LEON SUR Y LEON NORTE</t>
  </si>
  <si>
    <t>26º 35 15 20</t>
  </si>
  <si>
    <t>64º 43 09 97</t>
  </si>
  <si>
    <t>LOS ESTANQUE</t>
  </si>
  <si>
    <t>26º 35 26 23</t>
  </si>
  <si>
    <t>64º 41 08 09</t>
  </si>
  <si>
    <t>AGROBENITA</t>
  </si>
  <si>
    <t>LOS POSTES</t>
  </si>
  <si>
    <t>26°45'39.50"S</t>
  </si>
  <si>
    <t>61°17'34.86"O</t>
  </si>
  <si>
    <t>LT05_L1TP_228079_20070831_20161112_01_T1_</t>
  </si>
  <si>
    <t>S2B_tile_20230213_20JPR_0</t>
  </si>
  <si>
    <t>INVERSORA JURAMENTO SA</t>
  </si>
  <si>
    <t>IBON</t>
  </si>
  <si>
    <t xml:space="preserve">ANTA </t>
  </si>
  <si>
    <t>JOAQUIN V GONZALEZ</t>
  </si>
  <si>
    <t>21 11 38.39</t>
  </si>
  <si>
    <t>63 49 15.65</t>
  </si>
  <si>
    <t>LT05_L1TP_230077_20070626_20200830_02_T1_</t>
  </si>
  <si>
    <t>S2A_tile_20230303_20JMT_0_</t>
  </si>
  <si>
    <t>SAN SEVERO</t>
  </si>
  <si>
    <t>25 0 44.42</t>
  </si>
  <si>
    <t>63 48 47.12</t>
  </si>
  <si>
    <t>LT05_L1TP_230077_20070322_20200830_02_T1_</t>
  </si>
  <si>
    <t>17/01/2023</t>
  </si>
  <si>
    <t>BARTOLINI ALEJANDRO</t>
  </si>
  <si>
    <t xml:space="preserve">LA BERNARDITA </t>
  </si>
  <si>
    <t>CAPILLA DE SITON</t>
  </si>
  <si>
    <t>30°30´29"S</t>
  </si>
  <si>
    <t>63°37´28"O</t>
  </si>
  <si>
    <t>LT05_L1TP_229081_20070721_20200830_02_T1</t>
  </si>
  <si>
    <t>ESTABLECIMIENTO DEL POULET</t>
  </si>
  <si>
    <t>LA PIEDRA MORA</t>
  </si>
  <si>
    <t>CAÑADA DE LUQUE</t>
  </si>
  <si>
    <t>30º37`55.10"S</t>
  </si>
  <si>
    <t>62º39`36.77"O</t>
  </si>
  <si>
    <t>LT05_L1TP_229081_20070721_20200830_02_T1_</t>
  </si>
  <si>
    <t>AGROPECUARIA POZO LARGO SA</t>
  </si>
  <si>
    <t>POZO LARGO</t>
  </si>
  <si>
    <t>7 DE ABRIL</t>
  </si>
  <si>
    <t xml:space="preserve"> 26°21'9.34"S</t>
  </si>
  <si>
    <t xml:space="preserve"> 64°34'51.04"O</t>
  </si>
  <si>
    <t>ROBERTO MIRO</t>
  </si>
  <si>
    <t>YORIS JUAN CARLOS</t>
  </si>
  <si>
    <t>FAUZE</t>
  </si>
  <si>
    <t>26° 34 42 42 S</t>
  </si>
  <si>
    <t>64° 30 29 59 O</t>
  </si>
  <si>
    <t>LT05_L1TP_230078_20070930_20200829_02_T1_</t>
  </si>
  <si>
    <t>S2B_tile_20230308_20JLR_0_</t>
  </si>
  <si>
    <t>MANUCCI /ESJ</t>
  </si>
  <si>
    <t>26° 34 13 99</t>
  </si>
  <si>
    <t>64° 30 40 84</t>
  </si>
  <si>
    <t>PERDEREAU</t>
  </si>
  <si>
    <t>26° 34 42 42</t>
  </si>
  <si>
    <t>64° 30 29 59</t>
  </si>
  <si>
    <t>AGUARA SA</t>
  </si>
  <si>
    <t>PUESTO DEL MEDIO</t>
  </si>
  <si>
    <t>26 22 03 40</t>
  </si>
  <si>
    <t>64 33 59 13</t>
  </si>
  <si>
    <t>LT05_L1TP_230078_20070626_20200830_02_T1</t>
  </si>
  <si>
    <t>S2B_tile_20230206_20JLR_0_</t>
  </si>
  <si>
    <t>COLTIVARE TERRA S.A.S.</t>
  </si>
  <si>
    <t>MADDALENA</t>
  </si>
  <si>
    <t xml:space="preserve">MORRISON </t>
  </si>
  <si>
    <t>LAS SEIS M</t>
  </si>
  <si>
    <t>CAPILLA DEL SITON</t>
  </si>
  <si>
    <t>LORENZINO DANIEL OMAR</t>
  </si>
  <si>
    <t>LOS MIMBRES</t>
  </si>
  <si>
    <t>AGL SA</t>
  </si>
  <si>
    <t>LARRAÑAGA</t>
  </si>
  <si>
    <t>CORZUELA</t>
  </si>
  <si>
    <t>26°49'20.39"S</t>
  </si>
  <si>
    <t>61°11'41.14" O</t>
  </si>
  <si>
    <t>S2A_tile_20230419_20JPR_0</t>
  </si>
  <si>
    <t>LA PEPA 7</t>
  </si>
  <si>
    <t>TRES ESTACAS</t>
  </si>
  <si>
    <t>26°51'12.38"S</t>
  </si>
  <si>
    <t>61°37'05.18"O</t>
  </si>
  <si>
    <t>LA PEPA 8</t>
  </si>
  <si>
    <t>LA PEPA 9</t>
  </si>
  <si>
    <t>MANCZUR 2</t>
  </si>
  <si>
    <t>COLONIA JUAN LARREA</t>
  </si>
  <si>
    <t>26°48'54.83"S</t>
  </si>
  <si>
    <t>61°20'28.49"O</t>
  </si>
  <si>
    <t>MANCZUR 4</t>
  </si>
  <si>
    <t>26°48'20.82"S</t>
  </si>
  <si>
    <t>61°21'07.98"O</t>
  </si>
  <si>
    <t>MANCZUR 5</t>
  </si>
  <si>
    <t>26°48'37.86"S</t>
  </si>
  <si>
    <t>61°21'32.30"O</t>
  </si>
  <si>
    <t>MANCZUR A</t>
  </si>
  <si>
    <t>26°50'11.09" S</t>
  </si>
  <si>
    <t>61°20'22" O</t>
  </si>
  <si>
    <t>CAPRA 130C</t>
  </si>
  <si>
    <t>2 DE ABRIL</t>
  </si>
  <si>
    <t>HERMOSO CAMPO</t>
  </si>
  <si>
    <t>CAPRA 40</t>
  </si>
  <si>
    <t>ALVAREZ 1</t>
  </si>
  <si>
    <t>GENERAL PINEDO</t>
  </si>
  <si>
    <t>27°48'48.38"S</t>
  </si>
  <si>
    <t>61°25'12.63"O</t>
  </si>
  <si>
    <t>ALVAREZ 2</t>
  </si>
  <si>
    <t>27°09'07.94"S</t>
  </si>
  <si>
    <t>61°24'43.56"O</t>
  </si>
  <si>
    <t>ALVAREZ 3</t>
  </si>
  <si>
    <t>27°09'46.72"S</t>
  </si>
  <si>
    <t>61°25'15.65"O</t>
  </si>
  <si>
    <t>S2A_tile_20230409_20JPQ_0_</t>
  </si>
  <si>
    <t>09/04/2023</t>
  </si>
  <si>
    <t>ALVAREZ 4</t>
  </si>
  <si>
    <t>27°10'06.37"S</t>
  </si>
  <si>
    <t>61°24'47.16"O</t>
  </si>
  <si>
    <t>ALVAREZ 5</t>
  </si>
  <si>
    <t>27°10'19.17"S</t>
  </si>
  <si>
    <t>CAMPO HUGO</t>
  </si>
  <si>
    <t>COLONIA GENERAL NECOCHEA</t>
  </si>
  <si>
    <t>27°10'24.63"S</t>
  </si>
  <si>
    <t>61°17'53.66"O</t>
  </si>
  <si>
    <t>S2B_tile_20230213_20JPQ_0_</t>
  </si>
  <si>
    <t>LAS PALMERAS</t>
  </si>
  <si>
    <t xml:space="preserve"> 27°11'29.95"S</t>
  </si>
  <si>
    <t xml:space="preserve"> 61°16'47.10"O</t>
  </si>
  <si>
    <t>S2A_tile_20230228_20JPQ_0_</t>
  </si>
  <si>
    <t>KEMPES 1</t>
  </si>
  <si>
    <t>27°13'35.93"S</t>
  </si>
  <si>
    <t>61°17'53.38"O</t>
  </si>
  <si>
    <t>KEMPES 3</t>
  </si>
  <si>
    <t>27°14'25.97"S</t>
  </si>
  <si>
    <t>61°17'07.02"O</t>
  </si>
  <si>
    <t>FRESIA SA</t>
  </si>
  <si>
    <t>PUJATO</t>
  </si>
  <si>
    <t>RICARDONE CASCO</t>
  </si>
  <si>
    <t>RICARDONE</t>
  </si>
  <si>
    <t xml:space="preserve"> 33°23'16.68"S</t>
  </si>
  <si>
    <t xml:space="preserve"> 65° 9'18.22"O</t>
  </si>
  <si>
    <t>LOMA QUEMADA</t>
  </si>
  <si>
    <t xml:space="preserve"> 33°20'30.36"S</t>
  </si>
  <si>
    <t xml:space="preserve"> 65°28'50.10"O</t>
  </si>
  <si>
    <t>22/04/2023</t>
  </si>
  <si>
    <t>PELEGRINO</t>
  </si>
  <si>
    <t xml:space="preserve"> 33°33'14.31"S</t>
  </si>
  <si>
    <t xml:space="preserve"> 65° 9'41.72"O</t>
  </si>
  <si>
    <t>EL FEDERAL</t>
  </si>
  <si>
    <t xml:space="preserve"> 34° 6'44.49"S</t>
  </si>
  <si>
    <t xml:space="preserve"> 65°22'37.11"O</t>
  </si>
  <si>
    <t>S2A_tile_20230422_20HKH_0</t>
  </si>
  <si>
    <t>EL HALCON</t>
  </si>
  <si>
    <t xml:space="preserve"> 33°53'46.11"S</t>
  </si>
  <si>
    <t xml:space="preserve"> 65°35'1.47"O</t>
  </si>
  <si>
    <t xml:space="preserve"> 33°50'54.37"S</t>
  </si>
  <si>
    <t xml:space="preserve"> 65°31'20.48"O</t>
  </si>
  <si>
    <t xml:space="preserve"> 34°13'9.65"S</t>
  </si>
  <si>
    <t xml:space="preserve"> 65°19'58.29"O</t>
  </si>
  <si>
    <t>EL TALA ALPATACO</t>
  </si>
  <si>
    <t>ELEODORO LOBOS</t>
  </si>
  <si>
    <t xml:space="preserve"> 33°36'6.37"S</t>
  </si>
  <si>
    <t xml:space="preserve"> 66° 3'10.47"O</t>
  </si>
  <si>
    <t>S2A_tile_20230102_19HGC_0</t>
  </si>
  <si>
    <t>EL TALITA ALPATACO</t>
  </si>
  <si>
    <t xml:space="preserve"> 33°35'5.34"S</t>
  </si>
  <si>
    <t xml:space="preserve"> 66° 5'11.51"O</t>
  </si>
  <si>
    <t>SANTA TERESA ALPATACO</t>
  </si>
  <si>
    <t xml:space="preserve"> 33°34'18.00"S</t>
  </si>
  <si>
    <t xml:space="preserve"> 65°59'42.39"O</t>
  </si>
  <si>
    <t>CAREAGA</t>
  </si>
  <si>
    <t xml:space="preserve"> 33°20'46.76"S</t>
  </si>
  <si>
    <t xml:space="preserve"> 65°27'12.04"O</t>
  </si>
  <si>
    <t>S2B_tile_20230206_20HKJ_0</t>
  </si>
  <si>
    <t>DON JULIO LEONOR</t>
  </si>
  <si>
    <t>LOS RODRIGUEZ</t>
  </si>
  <si>
    <t xml:space="preserve"> 33°34'5.85"S</t>
  </si>
  <si>
    <t xml:space="preserve"> 65° 9'47.32"O</t>
  </si>
  <si>
    <t>NUEVA ESCOCIA</t>
  </si>
  <si>
    <t xml:space="preserve"> 33°42'45.07"S</t>
  </si>
  <si>
    <t xml:space="preserve"> 65°43'26.22"O</t>
  </si>
  <si>
    <t>LT05_L1TP_230083_20070626_20200830_02_T1</t>
  </si>
  <si>
    <t>S2B_tile_20230216_20HKH_0</t>
  </si>
  <si>
    <t>16/02/2023</t>
  </si>
  <si>
    <t>MARTINEZ</t>
  </si>
  <si>
    <t xml:space="preserve"> 34° 2'9.57"S</t>
  </si>
  <si>
    <t xml:space="preserve"> 66° 5'23.30"O</t>
  </si>
  <si>
    <t>LT05_L1TP_230084_20070626_20200830_02_T1</t>
  </si>
  <si>
    <t>S2B_tile_20230216_19HGC_0</t>
  </si>
  <si>
    <t>BALLESTER</t>
  </si>
  <si>
    <t xml:space="preserve"> 33°45'11.02"S</t>
  </si>
  <si>
    <t xml:space="preserve"> 65°25'59.93"O</t>
  </si>
  <si>
    <t xml:space="preserve"> 33°55'20.86"S</t>
  </si>
  <si>
    <t xml:space="preserve"> 65°23'41.09"O</t>
  </si>
  <si>
    <t>LT05_L1TP_229084_20070907_20200830_02_T1</t>
  </si>
  <si>
    <t>S2B_tile_20230308_20HKH_0</t>
  </si>
  <si>
    <t>08/03/2023</t>
  </si>
  <si>
    <t>SUSANA GAYNOR</t>
  </si>
  <si>
    <t>LAVAISSE</t>
  </si>
  <si>
    <t xml:space="preserve"> 33°58'7.25"S</t>
  </si>
  <si>
    <t xml:space="preserve"> 65°28'55.83"O</t>
  </si>
  <si>
    <t xml:space="preserve"> 33°38'16.65"S</t>
  </si>
  <si>
    <t xml:space="preserve"> 65°54'37.50"O</t>
  </si>
  <si>
    <t xml:space="preserve"> 33°32'11.33"S</t>
  </si>
  <si>
    <t xml:space="preserve"> 65°57'28.37"O</t>
  </si>
  <si>
    <t>S2B_tile_20230407_19HGC_0</t>
  </si>
  <si>
    <t>EL TALITA</t>
  </si>
  <si>
    <t>PUNILLA</t>
  </si>
  <si>
    <t xml:space="preserve"> 33°13'34.64"S</t>
  </si>
  <si>
    <t xml:space="preserve"> 65°15'18.38"O</t>
  </si>
  <si>
    <t>Google Earth</t>
  </si>
  <si>
    <t xml:space="preserve"> 33°12'10.14"S</t>
  </si>
  <si>
    <t xml:space="preserve"> 65°10'40.94"O</t>
  </si>
  <si>
    <t>BLANCA ROSA SA</t>
  </si>
  <si>
    <t>ELISA</t>
  </si>
  <si>
    <t>LAS COLONIAS</t>
  </si>
  <si>
    <t>ELISA M</t>
  </si>
  <si>
    <t>BARBUY</t>
  </si>
  <si>
    <t>LAS PLAYAS</t>
  </si>
  <si>
    <t>URANGA</t>
  </si>
  <si>
    <t xml:space="preserve"> 32°45'13.95"S</t>
  </si>
  <si>
    <t xml:space="preserve"> 62°59'19.95"O</t>
  </si>
  <si>
    <t>S2B_tile_20230104_20HMJ_0</t>
  </si>
  <si>
    <t>33º 16' 22.40'' S</t>
  </si>
  <si>
    <t>60º 42' 07.37'' O</t>
  </si>
  <si>
    <t>S2A_tile_20230106_20HQJ_0</t>
  </si>
  <si>
    <t>CUMECO SAA</t>
  </si>
  <si>
    <t>LAS AGUILAS</t>
  </si>
  <si>
    <t>34°36'50.14"S</t>
  </si>
  <si>
    <t>61°57'19.50"O</t>
  </si>
  <si>
    <t>LC08_L1TP_227084_20230414_20230421</t>
  </si>
  <si>
    <t>ESTANCIA LA RINCONADA</t>
  </si>
  <si>
    <t xml:space="preserve">HIPOLITO IRIGOYEN </t>
  </si>
  <si>
    <t xml:space="preserve"> 36° 5'45.25"S</t>
  </si>
  <si>
    <t xml:space="preserve"> 61°27'35.25"O</t>
  </si>
  <si>
    <t>ESTANCIA LOS BAGUALES</t>
  </si>
  <si>
    <t>36º01´03.42´´S</t>
  </si>
  <si>
    <t>61º30´56.48´´O</t>
  </si>
  <si>
    <t>CAMPO CABRAL SA</t>
  </si>
  <si>
    <t>SARGENTO CABRAL</t>
  </si>
  <si>
    <t xml:space="preserve"> 35°29'50.39"S</t>
  </si>
  <si>
    <t xml:space="preserve"> 62°29'31.94"O</t>
  </si>
  <si>
    <t>PIVOTTO LUIS OSVALDO</t>
  </si>
  <si>
    <t>EL PRETAL</t>
  </si>
  <si>
    <t>VICUÑA MACKENA</t>
  </si>
  <si>
    <t>34° 9'27.27"S</t>
  </si>
  <si>
    <t>64°20'48.81"O</t>
  </si>
  <si>
    <t>LT05_L1TP_229084_20070721_20200830_02_T1</t>
  </si>
  <si>
    <t>LA ANGELINA</t>
  </si>
  <si>
    <t>34° 8'42.17"S</t>
  </si>
  <si>
    <t>64°23'20.45"O</t>
  </si>
  <si>
    <t>AGROPECUARIA LA CRIOLLA SA</t>
  </si>
  <si>
    <t xml:space="preserve"> 35°40'49.17"S</t>
  </si>
  <si>
    <t xml:space="preserve"> 63° 6'29.50"O</t>
  </si>
  <si>
    <t>LA NOEMI</t>
  </si>
  <si>
    <t xml:space="preserve"> 31°15'2.46"S</t>
  </si>
  <si>
    <t xml:space="preserve"> 62°10'1.92"O</t>
  </si>
  <si>
    <t>FAMICAR SACIIFyA</t>
  </si>
  <si>
    <t>LAS 40</t>
  </si>
  <si>
    <t>FALTA</t>
  </si>
  <si>
    <t>CAMPO LÓPEZ</t>
  </si>
  <si>
    <t xml:space="preserve"> 34°13'8.82"S</t>
  </si>
  <si>
    <t xml:space="preserve"> 62°10'8.67"W</t>
  </si>
  <si>
    <t>S2B_tile_20230220_20HNH_0</t>
  </si>
  <si>
    <t xml:space="preserve"> 36°40'23.05"S</t>
  </si>
  <si>
    <t xml:space="preserve"> 61°32'37.53"W</t>
  </si>
  <si>
    <t>LT05_L1TP_226085_20070529_20200830_02_T1</t>
  </si>
  <si>
    <t>S2A_tile_20230205_20HPE_0</t>
  </si>
  <si>
    <t xml:space="preserve"> 28°33'31.70"S</t>
  </si>
  <si>
    <t xml:space="preserve"> 61°38'9.23"W</t>
  </si>
  <si>
    <t>LT05_L1TP_228080_20070714_20200830_02_T1</t>
  </si>
  <si>
    <t xml:space="preserve"> 30° 4'42.22"S</t>
  </si>
  <si>
    <t xml:space="preserve"> 62° 3'40.72"W</t>
  </si>
  <si>
    <t>S2B_tile_20230315_20JNM_0</t>
  </si>
  <si>
    <t xml:space="preserve"> 34°12'6.99"S</t>
  </si>
  <si>
    <t xml:space="preserve"> 64°13'51.69"W</t>
  </si>
  <si>
    <t xml:space="preserve"> 31°22'17.39"S</t>
  </si>
  <si>
    <t xml:space="preserve"> 61°41'25.42"W</t>
  </si>
  <si>
    <t>S2A_tile_20230409_20JPL_0</t>
  </si>
  <si>
    <t xml:space="preserve"> 31°37'32.96"S</t>
  </si>
  <si>
    <t xml:space="preserve"> 61°19'11.27"W</t>
  </si>
  <si>
    <t>S2A_tile_20230327_20JPL_0</t>
  </si>
  <si>
    <t xml:space="preserve"> 31°35'15.80"S</t>
  </si>
  <si>
    <t xml:space="preserve"> 61°23'57.33"W</t>
  </si>
  <si>
    <t>LC08_L1TP_227082_20230225_20230301_02_T1</t>
  </si>
  <si>
    <t xml:space="preserve"> 31°36'16.78"S</t>
  </si>
  <si>
    <t xml:space="preserve"> 61°22'35.77"W</t>
  </si>
  <si>
    <t>S2A_tile_20230426_20JPL_0</t>
  </si>
  <si>
    <t xml:space="preserve"> 31°35'43.98"S</t>
  </si>
  <si>
    <t xml:space="preserve"> 61°24'3.81"W</t>
  </si>
  <si>
    <t xml:space="preserve"> 33°49'20.86"S</t>
  </si>
  <si>
    <t xml:space="preserve"> 62°53'32.41"W</t>
  </si>
  <si>
    <t xml:space="preserve"> 32°43'41.00"S</t>
  </si>
  <si>
    <t xml:space="preserve"> 62°46'56.46"O</t>
  </si>
  <si>
    <t xml:space="preserve"> 30°42'46.54"S</t>
  </si>
  <si>
    <t xml:space="preserve"> 63°59'2.72"O</t>
  </si>
  <si>
    <t>S2A_tile_20230221_20JMM_0</t>
  </si>
  <si>
    <t xml:space="preserve"> 33°47'44.87"S</t>
  </si>
  <si>
    <t xml:space="preserve"> 64°27'27.43"O</t>
  </si>
  <si>
    <t xml:space="preserve"> 32°27'18.55"S</t>
  </si>
  <si>
    <t xml:space="preserve"> 62°55'10.32"O</t>
  </si>
  <si>
    <t xml:space="preserve"> 32°42'26.09"S</t>
  </si>
  <si>
    <t xml:space="preserve"> 62°51'39.57"O</t>
  </si>
  <si>
    <t xml:space="preserve"> 30°38'52.88"S</t>
  </si>
  <si>
    <t xml:space="preserve"> 63°34'32.61"O</t>
  </si>
  <si>
    <t>LT05_L1TP_229081_20070822_20200830_02_T</t>
  </si>
  <si>
    <t>S2A_tile_20230218_20JMM_0</t>
  </si>
  <si>
    <t xml:space="preserve"> 30°41'32.98"S</t>
  </si>
  <si>
    <t xml:space="preserve"> 63°35'36.06"O</t>
  </si>
  <si>
    <t xml:space="preserve"> 30°33'52.89"S</t>
  </si>
  <si>
    <t xml:space="preserve"> 63°37'12.94"O</t>
  </si>
  <si>
    <t>S2A_tile_20230228_20JMM_1_</t>
  </si>
  <si>
    <t xml:space="preserve"> 30°32'37.88"S</t>
  </si>
  <si>
    <t xml:space="preserve"> 63°39'1.19"O</t>
  </si>
  <si>
    <t xml:space="preserve"> 30°41'46.25"S</t>
  </si>
  <si>
    <t xml:space="preserve"> 63°59'3.91"O</t>
  </si>
  <si>
    <t>S2B_tile_20230308_20JMM_0_</t>
  </si>
  <si>
    <t xml:space="preserve"> 36° 5'31.15"S</t>
  </si>
  <si>
    <t xml:space="preserve"> 62°56'47.77"O</t>
  </si>
  <si>
    <t xml:space="preserve"> 35°23'57.85"S</t>
  </si>
  <si>
    <t xml:space="preserve"> 59°45'17.98"O</t>
  </si>
  <si>
    <t xml:space="preserve"> 33°11'27.35"S</t>
  </si>
  <si>
    <t xml:space="preserve"> 64°43'54.90"O</t>
  </si>
  <si>
    <t xml:space="preserve"> 33°50'44.18"S</t>
  </si>
  <si>
    <t xml:space="preserve"> 64°13'28.36"O</t>
  </si>
  <si>
    <t xml:space="preserve"> 33°16'38.69"S</t>
  </si>
  <si>
    <t xml:space="preserve"> 64°55'21.28"O</t>
  </si>
  <si>
    <t xml:space="preserve"> 34°58'28.83"S</t>
  </si>
  <si>
    <t xml:space="preserve"> 62°47'49.68"O</t>
  </si>
  <si>
    <t xml:space="preserve"> 33°53'4.32"S</t>
  </si>
  <si>
    <t xml:space="preserve"> 62°27'55.24"O</t>
  </si>
  <si>
    <t xml:space="preserve"> 33° 3'41.44"S</t>
  </si>
  <si>
    <t xml:space="preserve"> 65° 4'44.95"O</t>
  </si>
  <si>
    <t xml:space="preserve"> 35°33'8.95"S</t>
  </si>
  <si>
    <t xml:space="preserve"> 59°14'9.34"O</t>
  </si>
  <si>
    <t xml:space="preserve"> 31°36'40.29"S</t>
  </si>
  <si>
    <t xml:space="preserve"> 63°59'7.39"O</t>
  </si>
  <si>
    <t xml:space="preserve"> 31°34'50.38"S</t>
  </si>
  <si>
    <t xml:space="preserve"> 63°56'34.85"O</t>
  </si>
  <si>
    <t>LT05_L1TP_229082_20070721_20200830_02_T</t>
  </si>
  <si>
    <t>S2A_tile_20230509_20JML_0</t>
  </si>
  <si>
    <t xml:space="preserve"> 31°37'52.07"S</t>
  </si>
  <si>
    <t xml:space="preserve"> 63°52'9.98"O</t>
  </si>
  <si>
    <t xml:space="preserve"> 27°22'55.08"S</t>
  </si>
  <si>
    <t xml:space="preserve"> 62° 3'24.52"W</t>
  </si>
  <si>
    <t>S2A_tile_20230310_20JNQ_0</t>
  </si>
  <si>
    <t xml:space="preserve"> 31° 0'14.50"S</t>
  </si>
  <si>
    <t xml:space="preserve"> 64°10'30.45"O</t>
  </si>
  <si>
    <t>LT05_L1TP_229082_20070721_20200830_0</t>
  </si>
  <si>
    <t>LC08_L1TP_229082_20230514_20230514_02_</t>
  </si>
  <si>
    <t xml:space="preserve"> 33°51'50.69"S</t>
  </si>
  <si>
    <t xml:space="preserve"> 64°58'55.20"O</t>
  </si>
  <si>
    <t>LC08_L1TP_229083_20230514_20230514_02_T1</t>
  </si>
  <si>
    <t xml:space="preserve"> 30°41'56.31"S</t>
  </si>
  <si>
    <t xml:space="preserve"> 63°35'28.76"O</t>
  </si>
  <si>
    <t>LT05_L1TP_229081_20070721_20200830_02_T</t>
  </si>
  <si>
    <t>S2A_tile_20230509_20JMM_0</t>
  </si>
  <si>
    <t xml:space="preserve"> 33°26'31.16"S</t>
  </si>
  <si>
    <t xml:space="preserve"> 63°42'1.02"O</t>
  </si>
  <si>
    <t>LT05_L1TP_229083_20070721_20200830_02_</t>
  </si>
  <si>
    <t>LC08_L1TP_229083_20230514_20230514_02</t>
  </si>
  <si>
    <t xml:space="preserve"> 35°42'28.24"S</t>
  </si>
  <si>
    <t xml:space="preserve"> 63° 0'4.76"O</t>
  </si>
  <si>
    <t>LT05_L1TP_228085_20070714_20200830_02_T</t>
  </si>
  <si>
    <t>LC08_L1TP_228085_20230507_20230507_02_RT</t>
  </si>
  <si>
    <t xml:space="preserve"> 26°47'38.37"S</t>
  </si>
  <si>
    <t xml:space="preserve"> 61°31'39.41"O</t>
  </si>
  <si>
    <t>LT05_L1TP_228079_20070714_20200830_02_</t>
  </si>
  <si>
    <t>S2A_tile_20230509_20JPR_0</t>
  </si>
  <si>
    <t xml:space="preserve"> 30°35'12.28"S</t>
  </si>
  <si>
    <t xml:space="preserve"> 63°36'50.49"O</t>
  </si>
  <si>
    <t>33°26'14.25"S</t>
  </si>
  <si>
    <t xml:space="preserve"> 66° 7'37.99"O</t>
  </si>
  <si>
    <t xml:space="preserve"> 26°51'37.66"S</t>
  </si>
  <si>
    <t xml:space="preserve"> 61°37'27.35"O</t>
  </si>
  <si>
    <t xml:space="preserve"> 26°51'14.19"S</t>
  </si>
  <si>
    <t>61°37'53.02"O</t>
  </si>
  <si>
    <t xml:space="preserve"> 27°31'1.03"S</t>
  </si>
  <si>
    <t xml:space="preserve"> 61°29'26.04"O</t>
  </si>
  <si>
    <t xml:space="preserve"> 27°31'0.90"S</t>
  </si>
  <si>
    <t xml:space="preserve"> 61°28'37.50"O</t>
  </si>
  <si>
    <t xml:space="preserve"> 33° 0'29.68"S</t>
  </si>
  <si>
    <t xml:space="preserve"> 60°57'21.54"O</t>
  </si>
  <si>
    <t xml:space="preserve"> 32°46'25.70"S</t>
  </si>
  <si>
    <t xml:space="preserve"> 60°48'55.18"O</t>
  </si>
  <si>
    <t xml:space="preserve"> 30°40'50.72"S</t>
  </si>
  <si>
    <t xml:space="preserve"> 61° 4'3.19"O</t>
  </si>
  <si>
    <t xml:space="preserve"> 30°41'42.10"S</t>
  </si>
  <si>
    <t xml:space="preserve"> 61° 1'32.98"O</t>
  </si>
  <si>
    <t xml:space="preserve"> 33°31'18.77"S</t>
  </si>
  <si>
    <t xml:space="preserve"> 62°44'56.93"O</t>
  </si>
  <si>
    <t xml:space="preserve"> 35°55'25.03"S</t>
  </si>
  <si>
    <t xml:space="preserve"> 61°40'50.44"O</t>
  </si>
  <si>
    <t xml:space="preserve"> 37°41'18.42"S</t>
  </si>
  <si>
    <t xml:space="preserve"> 58°38'17.84"O</t>
  </si>
  <si>
    <t xml:space="preserve"> 33°36'8.59"S</t>
  </si>
  <si>
    <t xml:space="preserve"> 62°42'1.49"O</t>
  </si>
  <si>
    <t xml:space="preserve"> 26°40'36.26"S</t>
  </si>
  <si>
    <t xml:space="preserve"> 61° 7'19.56"O</t>
  </si>
  <si>
    <t>S2B_tile_20230226_20HKJ_1_</t>
  </si>
  <si>
    <t xml:space="preserve"> 33°35'45.26"S</t>
  </si>
  <si>
    <t xml:space="preserve"> 65°13'48.22"O</t>
  </si>
  <si>
    <t>Falta el kmz</t>
  </si>
  <si>
    <t>16839-P</t>
  </si>
  <si>
    <t xml:space="preserve"> 36°45'49.38"S</t>
  </si>
  <si>
    <t xml:space="preserve"> 62°12'55.64"O</t>
  </si>
  <si>
    <t>Días hábiles de análisis</t>
  </si>
  <si>
    <t xml:space="preserve"> 31°10'59.74"S</t>
  </si>
  <si>
    <t xml:space="preserve"> 58°39'37.27"O</t>
  </si>
  <si>
    <t>LT05_L1TP_226082_20070529_20200830_02_T1_</t>
  </si>
  <si>
    <t>S2B_tile_20230309_21JUF_0_[</t>
  </si>
  <si>
    <t>LA BRETAÑA</t>
  </si>
  <si>
    <t>28°57'17.25"S</t>
  </si>
  <si>
    <t>62°21'27.29" O</t>
  </si>
  <si>
    <t>S2A_tile_20230228_20JNP_0</t>
  </si>
  <si>
    <t>UNITY S.A.</t>
  </si>
  <si>
    <t xml:space="preserve"> 34°15'37.72"S</t>
  </si>
  <si>
    <t xml:space="preserve"> 64°50'47.51"O</t>
  </si>
  <si>
    <t>MANCHA VERDE</t>
  </si>
  <si>
    <t>NICOLAS BRUZONE</t>
  </si>
  <si>
    <t xml:space="preserve"> 34°25'31.10"S</t>
  </si>
  <si>
    <t xml:space="preserve"> 64°17'57.36"O</t>
  </si>
  <si>
    <t>SARMIENTO</t>
  </si>
  <si>
    <t xml:space="preserve"> 34° 9'52.40"S</t>
  </si>
  <si>
    <t xml:space="preserve"> 64°48'11.96"O</t>
  </si>
  <si>
    <t xml:space="preserve">LA ELISA  </t>
  </si>
  <si>
    <t xml:space="preserve">COLONIA SERE </t>
  </si>
  <si>
    <t xml:space="preserve"> 35°31'39.14"S</t>
  </si>
  <si>
    <t xml:space="preserve"> 62°46'7.46"O</t>
  </si>
  <si>
    <t>CARDONATTO</t>
  </si>
  <si>
    <t xml:space="preserve">HUINCA RENANCO </t>
  </si>
  <si>
    <t xml:space="preserve"> 34°57'6.75"S</t>
  </si>
  <si>
    <t xml:space="preserve"> 64°14'37.15"O</t>
  </si>
  <si>
    <t>LC08_L1TP_229084_20230207_20230217_02_T1_</t>
  </si>
  <si>
    <t>DOÑA INES S A</t>
  </si>
  <si>
    <t>RINCON DE GALARZA</t>
  </si>
  <si>
    <t>32°40'16.52"S</t>
  </si>
  <si>
    <t>59°27'13.74"O</t>
  </si>
  <si>
    <t>LT05_L1TP_226083_20070310_20161116_01_T1</t>
  </si>
  <si>
    <t>10/03/2007</t>
  </si>
  <si>
    <t>LOS ALUXES SA</t>
  </si>
  <si>
    <t>LASA</t>
  </si>
  <si>
    <t>LEALES</t>
  </si>
  <si>
    <t>27° 03 35 67 S</t>
  </si>
  <si>
    <t>64° 47 01 02 O</t>
  </si>
  <si>
    <t>S. TERESA</t>
  </si>
  <si>
    <t>LOS PEREYRA</t>
  </si>
  <si>
    <t xml:space="preserve"> 27° 2'24.80"S</t>
  </si>
  <si>
    <t xml:space="preserve"> 64°48'13.31"O</t>
  </si>
  <si>
    <t>EL ABUELO</t>
  </si>
  <si>
    <t xml:space="preserve"> 33°54'31.91"S</t>
  </si>
  <si>
    <t xml:space="preserve"> 62°15'18.43"O</t>
  </si>
  <si>
    <t>SASTRE</t>
  </si>
  <si>
    <t xml:space="preserve"> 33°57'19.05"S</t>
  </si>
  <si>
    <t xml:space="preserve"> 62°15'5.59"O</t>
  </si>
  <si>
    <t>CORINA HUGO ANTONIO</t>
  </si>
  <si>
    <t>CORINA 134</t>
  </si>
  <si>
    <t xml:space="preserve">BUSTINZA </t>
  </si>
  <si>
    <t xml:space="preserve"> 32°42'46.02"S</t>
  </si>
  <si>
    <t xml:space="preserve"> 61°13'58.45"O</t>
  </si>
  <si>
    <t>DON SIMON SA</t>
  </si>
  <si>
    <t>EL MONTECITO</t>
  </si>
  <si>
    <t>34°45'10.86"S</t>
  </si>
  <si>
    <t>63°43'41.38"O</t>
  </si>
  <si>
    <t xml:space="preserve">RODRIGUEZ LUIS MARIA </t>
  </si>
  <si>
    <t>LAS NORIAS</t>
  </si>
  <si>
    <t>LOGROÑO</t>
  </si>
  <si>
    <t xml:space="preserve"> 29°30'18.49"S</t>
  </si>
  <si>
    <t xml:space="preserve"> 61°51'32.36"O</t>
  </si>
  <si>
    <t>LC08_L1TP_228080_20230131_20230208_02_T1_</t>
  </si>
  <si>
    <t xml:space="preserve">LA CUSTODIA SRL </t>
  </si>
  <si>
    <t xml:space="preserve">EL NORTE CORDOBES </t>
  </si>
  <si>
    <t>CERINO</t>
  </si>
  <si>
    <t>CAPILLA DEL CARMEN</t>
  </si>
  <si>
    <t>31°30'6.05"S</t>
  </si>
  <si>
    <t>63°14'25.12"O</t>
  </si>
  <si>
    <t>S2B_tile_20230114_20JML_0</t>
  </si>
  <si>
    <t>TRES LAGUNAS</t>
  </si>
  <si>
    <t>30°56'32.03"S</t>
  </si>
  <si>
    <t>63°20'40.89"O</t>
  </si>
  <si>
    <t>DE LA SERNA</t>
  </si>
  <si>
    <t>34°34´09.38´´S</t>
  </si>
  <si>
    <t>64°41´46.27´´O</t>
  </si>
  <si>
    <t>VALENTINI DIEGO NICOLAS</t>
  </si>
  <si>
    <t>LOTE 10 Y 12</t>
  </si>
  <si>
    <t xml:space="preserve"> 30°46'54.62"S</t>
  </si>
  <si>
    <t xml:space="preserve"> 61° 8'6.53"O</t>
  </si>
  <si>
    <t>LT05_L1TP_227081_20070808_20200830_02_T1_B4,B3,B2_S_</t>
  </si>
  <si>
    <t>LOTE 13 Y 5</t>
  </si>
  <si>
    <t xml:space="preserve"> 30°47'43.33"S</t>
  </si>
  <si>
    <t xml:space="preserve"> 61° 7'19.81"O</t>
  </si>
  <si>
    <t>S2A_tile_20230126_20JPL_0_</t>
  </si>
  <si>
    <t>VALENTINI CARINA MARIA</t>
  </si>
  <si>
    <t>LOTES 7 - 9 - 15</t>
  </si>
  <si>
    <t xml:space="preserve"> 30°47'32.04"S</t>
  </si>
  <si>
    <t xml:space="preserve"> 61° 7'50.16"O</t>
  </si>
  <si>
    <t>ARNAUDO JOSE JAVIER</t>
  </si>
  <si>
    <t>LEONE</t>
  </si>
  <si>
    <t>GEBERNADOR CRESPO</t>
  </si>
  <si>
    <t xml:space="preserve"> 30°21'56.20"S</t>
  </si>
  <si>
    <t xml:space="preserve"> 60°25'2.95"O</t>
  </si>
  <si>
    <t>S2A_tile_20230327_20JQM_0_</t>
  </si>
  <si>
    <t>LOS MIMBRES SA</t>
  </si>
  <si>
    <t>EL LINCE</t>
  </si>
  <si>
    <t xml:space="preserve"> 33°30'19.48"S</t>
  </si>
  <si>
    <t xml:space="preserve"> 66°10'4.26"O</t>
  </si>
  <si>
    <t>LABADIE</t>
  </si>
  <si>
    <t xml:space="preserve">HUANCHILLA </t>
  </si>
  <si>
    <t xml:space="preserve"> 33°40'17.11"S</t>
  </si>
  <si>
    <t xml:space="preserve"> 63°41'46.77"O</t>
  </si>
  <si>
    <t>ARGEO SRL</t>
  </si>
  <si>
    <t>BOSCH DON LUIS</t>
  </si>
  <si>
    <t>RIO SECO</t>
  </si>
  <si>
    <t>GUTEMBERG</t>
  </si>
  <si>
    <t xml:space="preserve"> 29°48'8.32"S</t>
  </si>
  <si>
    <t xml:space="preserve"> 63°32'11.60"O</t>
  </si>
  <si>
    <t>S2B_tile_20230514_20JMN_0</t>
  </si>
  <si>
    <t>LA PAZ 2</t>
  </si>
  <si>
    <t>PEDANI CHALACEA</t>
  </si>
  <si>
    <t xml:space="preserve"> 30°39'47.28"S</t>
  </si>
  <si>
    <t xml:space="preserve"> 63°30'57.33"O</t>
  </si>
  <si>
    <t>S2B_tile_20230514_20JMM_0</t>
  </si>
  <si>
    <t>LAS PALOMAS</t>
  </si>
  <si>
    <t>30°47´9.22"S</t>
  </si>
  <si>
    <t>63°52´46.43"O</t>
  </si>
  <si>
    <t>VAISAM AGROPECUARIA S.A.</t>
  </si>
  <si>
    <t xml:space="preserve"> 34°30'27.95"S</t>
  </si>
  <si>
    <t xml:space="preserve"> 60°15'22.70"O</t>
  </si>
  <si>
    <t>S2A_tile_20230516_20HQG_0</t>
  </si>
  <si>
    <t>EL REMANSO</t>
  </si>
  <si>
    <t>35°26'18" S</t>
  </si>
  <si>
    <t>59°58'32" O</t>
  </si>
  <si>
    <t>LT05_L1TP_225085_20070319_20161116_01_T1</t>
  </si>
  <si>
    <t>BELLETTINI EDUARDO CARLOS</t>
  </si>
  <si>
    <t>BELLETTINI EDUARDO 1</t>
  </si>
  <si>
    <t>GENERAL BALDISSEERA</t>
  </si>
  <si>
    <t>BELLETTINI EDUARDO 2</t>
  </si>
  <si>
    <t>CAREMEED SA</t>
  </si>
  <si>
    <t xml:space="preserve"> 32°57'44.32"S</t>
  </si>
  <si>
    <t xml:space="preserve"> 63°10'36.17"O</t>
  </si>
  <si>
    <t xml:space="preserve"> 32°56'58.29"S</t>
  </si>
  <si>
    <t xml:space="preserve"> 63°15'58.58"O</t>
  </si>
  <si>
    <t>ROSTAGNO HERNAN</t>
  </si>
  <si>
    <t>EL REBELDE</t>
  </si>
  <si>
    <t>CAMPO ANDINO</t>
  </si>
  <si>
    <t xml:space="preserve"> 31°12'34.66"S</t>
  </si>
  <si>
    <t xml:space="preserve"> 60°32'29.14"O</t>
  </si>
  <si>
    <t>AMASCA</t>
  </si>
  <si>
    <t>GALISTEO</t>
  </si>
  <si>
    <t xml:space="preserve"> 30°57'31.02"S</t>
  </si>
  <si>
    <t xml:space="preserve"> 61°18'56.05"O</t>
  </si>
  <si>
    <t>LT05_L1TP_227081_20070824_20200830_02_T1</t>
  </si>
  <si>
    <t>EL BATI</t>
  </si>
  <si>
    <t>CONSTANZA</t>
  </si>
  <si>
    <t xml:space="preserve"> 30°41'58.67"S</t>
  </si>
  <si>
    <t xml:space="preserve"> 61°12'26.98"O</t>
  </si>
  <si>
    <t>S2B_tile_20230220_20JPM_0</t>
  </si>
  <si>
    <t>SAUCES</t>
  </si>
  <si>
    <t xml:space="preserve"> 33°54'29.69"S</t>
  </si>
  <si>
    <t xml:space="preserve"> 60°41'42.54"O</t>
  </si>
  <si>
    <t>VILLOSIO ROSENDO LEANDRO Y LUCIANO SH</t>
  </si>
  <si>
    <t>MILESSI</t>
  </si>
  <si>
    <t xml:space="preserve"> 30°45'48.10"S</t>
  </si>
  <si>
    <t xml:space="preserve"> 62° 4'24.97"O</t>
  </si>
  <si>
    <t>LT05_L1TP_228081_20070730_20200830_02_T1_</t>
  </si>
  <si>
    <t>S2B_tile_20230305_20JNM_0_</t>
  </si>
  <si>
    <t>LOS CALDENES SRL</t>
  </si>
  <si>
    <t xml:space="preserve"> 34°30'17.68"S</t>
  </si>
  <si>
    <t xml:space="preserve"> 64°37'52.47"O</t>
  </si>
  <si>
    <t>MONTEBELLO</t>
  </si>
  <si>
    <t xml:space="preserve"> 34°30'20.47"S</t>
  </si>
  <si>
    <t xml:space="preserve"> 64°21'11.74"O</t>
  </si>
  <si>
    <t>HUMBERTO ESTE</t>
  </si>
  <si>
    <t>HUMBERTO</t>
  </si>
  <si>
    <t xml:space="preserve"> 30°52'25.36"S</t>
  </si>
  <si>
    <t xml:space="preserve"> 61°24'44.03"O</t>
  </si>
  <si>
    <t>LT05_L1TP_228081_20070730_20200830_02_T1</t>
  </si>
  <si>
    <t>00089-001</t>
  </si>
  <si>
    <t xml:space="preserve">ENTRE RIOS SA </t>
  </si>
  <si>
    <t>ESTANCIA LAS CABEZAS</t>
  </si>
  <si>
    <t>Areas protegidas</t>
  </si>
  <si>
    <t>NO - A menos de 2 km de RAMSAR</t>
  </si>
  <si>
    <t>NO - Birdlife (IBAS)</t>
  </si>
  <si>
    <t>SI - Area Protegida Provincial</t>
  </si>
  <si>
    <t>SI - Area Protegida Provincial – Humedales (RAMSAR)</t>
  </si>
  <si>
    <t>AGROPECUARIA TRES HERMANOS</t>
  </si>
  <si>
    <t xml:space="preserve"> 36°19'9.46"S</t>
  </si>
  <si>
    <t xml:space="preserve"> 61°50'21.73"O</t>
  </si>
  <si>
    <t>TARDITTI CEREALES SACIFIA</t>
  </si>
  <si>
    <t xml:space="preserve"> 33° 1'0.55"S</t>
  </si>
  <si>
    <t xml:space="preserve"> 63° 2'32.70"O</t>
  </si>
  <si>
    <t>LOS CHAÑARES AGROPECUARIA SA</t>
  </si>
  <si>
    <t>CAPPONI</t>
  </si>
  <si>
    <t xml:space="preserve"> 32°48'19.99"S</t>
  </si>
  <si>
    <t xml:space="preserve"> 61°48'40.94"O</t>
  </si>
  <si>
    <t>DON RICARDO SA</t>
  </si>
  <si>
    <t xml:space="preserve"> 32°48'21.75"S</t>
  </si>
  <si>
    <t xml:space="preserve"> 61°48'12.84"O</t>
  </si>
  <si>
    <t>AGROESTE SRL</t>
  </si>
  <si>
    <t>JUANCITO</t>
  </si>
  <si>
    <t xml:space="preserve">DEVOTO </t>
  </si>
  <si>
    <t xml:space="preserve"> 31°17'1.03"S</t>
  </si>
  <si>
    <t xml:space="preserve"> 62°19'21.24"O</t>
  </si>
  <si>
    <t>VALENTINI ROBERTO RAUL</t>
  </si>
  <si>
    <t>LOTE 11</t>
  </si>
  <si>
    <t xml:space="preserve"> 30°47'16.25"S</t>
  </si>
  <si>
    <t xml:space="preserve"> 61° 8'24.71"O</t>
  </si>
  <si>
    <t>S2B_tile_20230302_20JPM_0_</t>
  </si>
  <si>
    <t>BONCI WALTER ROQUE</t>
  </si>
  <si>
    <t>EL ANDAR</t>
  </si>
  <si>
    <t>32°47´48.62¨S</t>
  </si>
  <si>
    <t>62°14¨62,90¨O</t>
  </si>
  <si>
    <t>LOS RASTROJOS SA</t>
  </si>
  <si>
    <t>ROSSO</t>
  </si>
  <si>
    <t xml:space="preserve"> 32°49'2.08"S</t>
  </si>
  <si>
    <t xml:space="preserve"> 61°48'37.27"O</t>
  </si>
  <si>
    <t>LA CLARITA</t>
  </si>
  <si>
    <t xml:space="preserve"> 35°17'36.97"S</t>
  </si>
  <si>
    <t xml:space="preserve"> 62°57'48.56"O</t>
  </si>
  <si>
    <t>SAN FRANCISCO II</t>
  </si>
  <si>
    <t xml:space="preserve"> 34°58'0.34"S</t>
  </si>
  <si>
    <t xml:space="preserve"> 63°21'55.69"O</t>
  </si>
  <si>
    <t>LAS MARIAS 2</t>
  </si>
  <si>
    <t xml:space="preserve"> 34°20'11.87"S</t>
  </si>
  <si>
    <t xml:space="preserve"> 63°15'35.96"O</t>
  </si>
  <si>
    <t>DON ROBERTO AGROPECUARIA SA</t>
  </si>
  <si>
    <t>ESTELA</t>
  </si>
  <si>
    <t>LOS SURGENTES</t>
  </si>
  <si>
    <t xml:space="preserve"> 32°56'23.57"S</t>
  </si>
  <si>
    <t xml:space="preserve"> 61°59'38.55"O</t>
  </si>
  <si>
    <t xml:space="preserve"> 32°51'25.55"S</t>
  </si>
  <si>
    <t xml:space="preserve"> 61°59'52.67"O</t>
  </si>
  <si>
    <t>S2B_tile_20230220_20HNJ_0_</t>
  </si>
  <si>
    <t>RECUERDO</t>
  </si>
  <si>
    <t xml:space="preserve"> 32°53'36.01"S</t>
  </si>
  <si>
    <t xml:space="preserve"> 61°58'57.97"O</t>
  </si>
  <si>
    <t>FRANCESCHINA</t>
  </si>
  <si>
    <t xml:space="preserve"> 32°48'2.40"S</t>
  </si>
  <si>
    <t xml:space="preserve"> 61°50'4.66"O</t>
  </si>
  <si>
    <t>LOS POSTES SA</t>
  </si>
  <si>
    <t>AMIGOS</t>
  </si>
  <si>
    <t xml:space="preserve"> 32°55'41.35"S</t>
  </si>
  <si>
    <t xml:space="preserve"> 61°59'28.64"O</t>
  </si>
  <si>
    <t>INDIO</t>
  </si>
  <si>
    <t xml:space="preserve"> 32°54'42.44"S</t>
  </si>
  <si>
    <t xml:space="preserve"> 62° 2'3.32"O</t>
  </si>
  <si>
    <t>POSTES</t>
  </si>
  <si>
    <t xml:space="preserve"> 32°50'49.09"S</t>
  </si>
  <si>
    <t xml:space="preserve"> 61°58'7.46"O</t>
  </si>
  <si>
    <t xml:space="preserve"> 32°56'2.36"S</t>
  </si>
  <si>
    <t xml:space="preserve"> 61°59'33.40"O</t>
  </si>
  <si>
    <t>SARTORI JOSE ROBERTO</t>
  </si>
  <si>
    <t>DON JOSE LOTE 1</t>
  </si>
  <si>
    <t xml:space="preserve">TINOCO </t>
  </si>
  <si>
    <t xml:space="preserve"> 31° 7'13.00"S</t>
  </si>
  <si>
    <t xml:space="preserve"> 63°56'50.00"O</t>
  </si>
  <si>
    <t>CABURE AGROPECUARIA SA</t>
  </si>
  <si>
    <t>LOS QUEBRACHITOS</t>
  </si>
  <si>
    <t>LOS COMETIERRA</t>
  </si>
  <si>
    <t xml:space="preserve"> 30°50'10.93"S</t>
  </si>
  <si>
    <t xml:space="preserve"> 63°52'49.53"O</t>
  </si>
  <si>
    <t>LT05_L1TP_229081_20070806_20161111_01_T1</t>
  </si>
  <si>
    <t>EL ARACUCU</t>
  </si>
  <si>
    <t xml:space="preserve">WEISBURD </t>
  </si>
  <si>
    <t>27°14´38´´S</t>
  </si>
  <si>
    <t>62°39´17´´O</t>
  </si>
  <si>
    <t>LT52290792007234CUB00</t>
  </si>
  <si>
    <t>S2A_tile_20230208_20JNQ_0_</t>
  </si>
  <si>
    <t>EL BUHO</t>
  </si>
  <si>
    <t xml:space="preserve"> 30°41'12.00"S</t>
  </si>
  <si>
    <t xml:space="preserve"> 63°33'38.00"O</t>
  </si>
  <si>
    <t>LA NORMA</t>
  </si>
  <si>
    <t>CANDELARIA</t>
  </si>
  <si>
    <t xml:space="preserve"> 30°49'25.52"S</t>
  </si>
  <si>
    <t xml:space="preserve"> 63°46'9.45"O</t>
  </si>
  <si>
    <t>0.22</t>
  </si>
  <si>
    <t>0.00</t>
  </si>
  <si>
    <t>6.70</t>
  </si>
  <si>
    <t>EL TALAR</t>
  </si>
  <si>
    <t>TINOCO</t>
  </si>
  <si>
    <t xml:space="preserve"> 31° 8'54.81"S</t>
  </si>
  <si>
    <t xml:space="preserve"> 63°55'58.44"O</t>
  </si>
  <si>
    <t>LT05_L1TP_229082_20070603_20161114_01_T1_</t>
  </si>
  <si>
    <t>QUIMILI</t>
  </si>
  <si>
    <t>27°26'18´´S</t>
  </si>
  <si>
    <t>63°32´54´´O</t>
  </si>
  <si>
    <t>LT05_L1TP_229079_20070721_20200830_02_T1_B4,B3,B2_M_</t>
  </si>
  <si>
    <t>S2B_tile_20230124_20JNQ_0_</t>
  </si>
  <si>
    <t xml:space="preserve">LOS COMETIERRA </t>
  </si>
  <si>
    <t xml:space="preserve"> 30°50'54.56"S</t>
  </si>
  <si>
    <t xml:space="preserve"> 63°52'35.30"O</t>
  </si>
  <si>
    <t>CAMUSSO GUILLERMO ENRIQUE</t>
  </si>
  <si>
    <t>GUILLERMO</t>
  </si>
  <si>
    <t xml:space="preserve"> 31°11'44.47"S</t>
  </si>
  <si>
    <t xml:space="preserve"> 62°23'48.53"O</t>
  </si>
  <si>
    <t>RODRIGUEZ MARIANO ENRIQUE Y RODRIGUEZ SERGIO SH</t>
  </si>
  <si>
    <t xml:space="preserve"> 35°24'47.09"S</t>
  </si>
  <si>
    <t xml:space="preserve"> 60°21'51.67"O</t>
  </si>
  <si>
    <t>S2A_tile_20230205_20HQF_0_</t>
  </si>
  <si>
    <t>LA RUBIA</t>
  </si>
  <si>
    <t>COLONIA DEL CARMEN</t>
  </si>
  <si>
    <t xml:space="preserve"> 32°48'11.66"S</t>
  </si>
  <si>
    <t xml:space="preserve"> 64°27'18.72"O</t>
  </si>
  <si>
    <t xml:space="preserve"> 32°35'39.49"S</t>
  </si>
  <si>
    <t xml:space="preserve"> 62°47'12.46"O</t>
  </si>
  <si>
    <t xml:space="preserve"> 32°44'8.15"S</t>
  </si>
  <si>
    <t xml:space="preserve"> 62°40'23.64"O</t>
  </si>
  <si>
    <t xml:space="preserve"> 33°59'42.69"S</t>
  </si>
  <si>
    <t xml:space="preserve"> 62°57'29.04"O</t>
  </si>
  <si>
    <t>S2B_tile_20230514_20HNH_0</t>
  </si>
  <si>
    <t>HARRIET Y DONNELLY S.A.</t>
  </si>
  <si>
    <t>TACO YURAJ</t>
  </si>
  <si>
    <t>27°39'46.16"S</t>
  </si>
  <si>
    <t>61°50'44.67"O</t>
  </si>
  <si>
    <t>LC08_L1TP_228079_20230115_20230131_02_T1_</t>
  </si>
  <si>
    <t>ESKEL S.A.</t>
  </si>
  <si>
    <t>KELYMAR</t>
  </si>
  <si>
    <t>LANDETA</t>
  </si>
  <si>
    <t>32° 00' 59''S</t>
  </si>
  <si>
    <t xml:space="preserve"> 61° 59' 54''O</t>
  </si>
  <si>
    <t>S2B_tile_20230104_20HNK_0</t>
  </si>
  <si>
    <t>LA PALOMA NORTE</t>
  </si>
  <si>
    <t>27°30'16.89"S</t>
  </si>
  <si>
    <t>61°52'28.77"O</t>
  </si>
  <si>
    <t>CAMPO NUEVO</t>
  </si>
  <si>
    <t>26°28'21.43"S</t>
  </si>
  <si>
    <t>60°50'46.38"O</t>
  </si>
  <si>
    <t>S2A_tile_20230218_20JQR_0_</t>
  </si>
  <si>
    <t xml:space="preserve">12 DE OCTUBRE </t>
  </si>
  <si>
    <t>27°41'15.09"S</t>
  </si>
  <si>
    <t>61°41'19.91"O</t>
  </si>
  <si>
    <t>LT05_L1TP_228079_2007014...</t>
  </si>
  <si>
    <t>EL GUAYACAN</t>
  </si>
  <si>
    <t>27°41'44.64"S</t>
  </si>
  <si>
    <t>61°43'36.08"O</t>
  </si>
  <si>
    <t>LT05_L1TP_228079_20070714...</t>
  </si>
  <si>
    <t>LA PUQUI</t>
  </si>
  <si>
    <t xml:space="preserve"> 32° 1'10.12"S</t>
  </si>
  <si>
    <t xml:space="preserve"> 61°49'51.20"O</t>
  </si>
  <si>
    <t>S2A_tile_20230426_20HPK_0</t>
  </si>
  <si>
    <t>TELL HERMANOS SRL</t>
  </si>
  <si>
    <t>LA GILDA</t>
  </si>
  <si>
    <t xml:space="preserve"> 32° 1'44.20"S</t>
  </si>
  <si>
    <t xml:space="preserve"> 61°57'59.97"O</t>
  </si>
  <si>
    <t>S2B_tile_20230104_20HNK_0_</t>
  </si>
  <si>
    <t>CIGRA CAMPOS S.A</t>
  </si>
  <si>
    <t>LA VICUÑA</t>
  </si>
  <si>
    <t xml:space="preserve">FLORENTINO AMEGHINO </t>
  </si>
  <si>
    <t xml:space="preserve">AMEGHINO </t>
  </si>
  <si>
    <t>34°55'28.05"S</t>
  </si>
  <si>
    <t>62°22'18.37"O</t>
  </si>
  <si>
    <t>SUCESORES DE JORGE COSTA SRL</t>
  </si>
  <si>
    <t>EST.MAYA</t>
  </si>
  <si>
    <t>BERUTTI</t>
  </si>
  <si>
    <t>BERTONE</t>
  </si>
  <si>
    <t>BONO  PASCANAS</t>
  </si>
  <si>
    <t>33° 8'13.76"S</t>
  </si>
  <si>
    <t>63° 4'50.74"O</t>
  </si>
  <si>
    <t>SAN GREGORIO - DIEGO DE ALVEAR</t>
  </si>
  <si>
    <t xml:space="preserve">DIEGO DE ALVEAR </t>
  </si>
  <si>
    <t>34°20'7.89"S</t>
  </si>
  <si>
    <t>62° 6'3.66"O</t>
  </si>
  <si>
    <t xml:space="preserve">SAN ANTONIO </t>
  </si>
  <si>
    <t>27°45'25.76"S</t>
  </si>
  <si>
    <t>61°45'4.76"O</t>
  </si>
  <si>
    <t>S2B_tile_20230305_20JPQ_0_</t>
  </si>
  <si>
    <t>DON MARTIN</t>
  </si>
  <si>
    <t>27°17'45.94"S</t>
  </si>
  <si>
    <t>62° 2'56.55"O</t>
  </si>
  <si>
    <t>EL CAMPO</t>
  </si>
  <si>
    <t>32°52'53.25"S</t>
  </si>
  <si>
    <t>62°32'28.31"O</t>
  </si>
  <si>
    <t xml:space="preserve">GUATIMOZIN </t>
  </si>
  <si>
    <t xml:space="preserve"> 33°30'3.98"S</t>
  </si>
  <si>
    <t xml:space="preserve"> 62°29'15.25"O</t>
  </si>
  <si>
    <t>EL TIO</t>
  </si>
  <si>
    <t>32°49'54.41"S</t>
  </si>
  <si>
    <t>62°30'55.86"O</t>
  </si>
  <si>
    <t>S2A_tile_20230116_20HNJ_0</t>
  </si>
  <si>
    <t>33° 6'33.66"S</t>
  </si>
  <si>
    <t>62°39'21.35"O</t>
  </si>
  <si>
    <t>32°55'28.89"S</t>
  </si>
  <si>
    <t>63°23'4.81"O</t>
  </si>
  <si>
    <t>LAS VAQUILLAS</t>
  </si>
  <si>
    <t>27°29'15.56"S</t>
  </si>
  <si>
    <t>61°49'25.70"O</t>
  </si>
  <si>
    <t>LISANDRO CANALS</t>
  </si>
  <si>
    <t>CANALS</t>
  </si>
  <si>
    <t xml:space="preserve"> 33°24'40.48"S</t>
  </si>
  <si>
    <t xml:space="preserve"> 62°50'34.33"O</t>
  </si>
  <si>
    <t>LT05_L1TP_228084_20071002_20161110_01_T1</t>
  </si>
  <si>
    <t>S2B_tile_20230104_20HNJ_0_B08,B04,B03_M_</t>
  </si>
  <si>
    <t>MARCHETTI NORTE</t>
  </si>
  <si>
    <t xml:space="preserve"> 33° 4'59.58"S</t>
  </si>
  <si>
    <t xml:space="preserve"> 62°41'5.04"O</t>
  </si>
  <si>
    <t>PELIZA</t>
  </si>
  <si>
    <t xml:space="preserve">LABORDE </t>
  </si>
  <si>
    <t>33°11'20.92"S</t>
  </si>
  <si>
    <t>62°53'51.76"O</t>
  </si>
  <si>
    <t xml:space="preserve"> 33°11'48.29"S</t>
  </si>
  <si>
    <t xml:space="preserve"> 62°42'45.32"O</t>
  </si>
  <si>
    <t>SARJOY</t>
  </si>
  <si>
    <t>33°12´23.91" S</t>
  </si>
  <si>
    <t>62°45´32.68" O</t>
  </si>
  <si>
    <t>S2A_tile_20221230_20HNJ_0_</t>
  </si>
  <si>
    <t>TIA ELI</t>
  </si>
  <si>
    <t xml:space="preserve">AREQUITO </t>
  </si>
  <si>
    <t>VASCHETTO</t>
  </si>
  <si>
    <t>33°03´00.62" S</t>
  </si>
  <si>
    <t>62°48´27.85" O</t>
  </si>
  <si>
    <t>S2B_tile_20230104_20HNJ_0_B08,B04,B03_M</t>
  </si>
  <si>
    <t>VILLA MARIA</t>
  </si>
  <si>
    <t>32°23'59.75"S</t>
  </si>
  <si>
    <t>63° 8'20.12"O</t>
  </si>
  <si>
    <t>LT05_L1TP_228082_20070815_20200830_02_</t>
  </si>
  <si>
    <t>SAN GREGORIO - GERMANIA</t>
  </si>
  <si>
    <t xml:space="preserve">GERMANIA </t>
  </si>
  <si>
    <t>CONSULTA</t>
  </si>
  <si>
    <t>EDGARDO OLDANO E HIJOS SA</t>
  </si>
  <si>
    <t xml:space="preserve"> 31°59'3.47"S</t>
  </si>
  <si>
    <t xml:space="preserve"> 63° 0'5.17"O</t>
  </si>
  <si>
    <t>S2A_tile_20230119_20HMK_0_B08,B04,B03_M_</t>
  </si>
  <si>
    <t>MADRUGAR SA</t>
  </si>
  <si>
    <t>SA PEREYRA</t>
  </si>
  <si>
    <t xml:space="preserve"> 31°35'21.34"S</t>
  </si>
  <si>
    <t xml:space="preserve"> 61°21'1.61"O</t>
  </si>
  <si>
    <t>S2A_tile_20230126_20JPL_0</t>
  </si>
  <si>
    <t>EL REFUGIO SCA</t>
  </si>
  <si>
    <t>LA EVA</t>
  </si>
  <si>
    <t xml:space="preserve">LA DULCE </t>
  </si>
  <si>
    <t xml:space="preserve"> 38°19'0.43"S</t>
  </si>
  <si>
    <t xml:space="preserve"> 59°13'8.98"O</t>
  </si>
  <si>
    <t>LT05_L1TP_225087_20070927_20161112_01_T1</t>
  </si>
  <si>
    <t>S2A_tile_20230222_21HUT_0_</t>
  </si>
  <si>
    <t>EL PALENQUE</t>
  </si>
  <si>
    <t xml:space="preserve">SAN CAYETANO </t>
  </si>
  <si>
    <t xml:space="preserve"> 38°18'34.94"S</t>
  </si>
  <si>
    <t xml:space="preserve"> 59°29'16.22"O</t>
  </si>
  <si>
    <t>SAN GREGORIO - IRIARTE</t>
  </si>
  <si>
    <t>SAN GREGORIO - SAN GREGORIO</t>
  </si>
  <si>
    <t xml:space="preserve"> 34°22'45.43"S</t>
  </si>
  <si>
    <t xml:space="preserve"> 62° 1'2.24"O</t>
  </si>
  <si>
    <t>NUÑEZ PEDRO VICTOR</t>
  </si>
  <si>
    <t>KAMAROSKY</t>
  </si>
  <si>
    <t xml:space="preserve">JUAREZ CELMAN </t>
  </si>
  <si>
    <t>PACHECO DE MELO</t>
  </si>
  <si>
    <t>PEREZ MARIA INES</t>
  </si>
  <si>
    <t xml:space="preserve">QUEMU QUEMU </t>
  </si>
  <si>
    <t>PELIZZA ALGARROBO</t>
  </si>
  <si>
    <t>TRES ALGARROBOS</t>
  </si>
  <si>
    <t xml:space="preserve"> 35°14'32.33"S</t>
  </si>
  <si>
    <t xml:space="preserve"> 62°43'49.34"O</t>
  </si>
  <si>
    <t>S2B_tile_20230305_20HNG_0_</t>
  </si>
  <si>
    <t>PELIZZA TEJEDOR</t>
  </si>
  <si>
    <t xml:space="preserve"> 35°30'48.74"S</t>
  </si>
  <si>
    <t xml:space="preserve"> 62°35'15.11"O</t>
  </si>
  <si>
    <t>LA LUISITA</t>
  </si>
  <si>
    <t>33° 0'4.16"S</t>
  </si>
  <si>
    <t>62°47'57.23"O</t>
  </si>
  <si>
    <t>EL PAMPERO</t>
  </si>
  <si>
    <t>33°12'22.70"S</t>
  </si>
  <si>
    <t>63° 4'10.90"O</t>
  </si>
  <si>
    <t>LAS CAÑAS</t>
  </si>
  <si>
    <t>32°58'11.65"S</t>
  </si>
  <si>
    <t>62° 2'6.86"O</t>
  </si>
  <si>
    <t>LUCERITO</t>
  </si>
  <si>
    <t>COLONIA BARGUE</t>
  </si>
  <si>
    <t xml:space="preserve"> 33°17'5.25"S</t>
  </si>
  <si>
    <t xml:space="preserve"> 62°39'32.26"O</t>
  </si>
  <si>
    <t>PEPA CASCO</t>
  </si>
  <si>
    <t>33° 9'49.62"S</t>
  </si>
  <si>
    <t>62°53'55.31"O</t>
  </si>
  <si>
    <t>PEPA SUR</t>
  </si>
  <si>
    <t>33°10'56.04"S</t>
  </si>
  <si>
    <t>62°55'39.28"O</t>
  </si>
  <si>
    <t>ROVERATO</t>
  </si>
  <si>
    <t>33°14'12.75"S</t>
  </si>
  <si>
    <t>63°24'46.70"O</t>
  </si>
  <si>
    <t>PEPA VIRGEN</t>
  </si>
  <si>
    <t>33°10'18.88"S</t>
  </si>
  <si>
    <t>62°48'49.06"O</t>
  </si>
  <si>
    <t>LT05_L1TP_228083_20070409_20161116_01_T1</t>
  </si>
  <si>
    <t>BRESSAN BENITO JOSE</t>
  </si>
  <si>
    <t>GENERAL OBLIGADO</t>
  </si>
  <si>
    <t>MALABRIGO</t>
  </si>
  <si>
    <t>DON RODOLFO</t>
  </si>
  <si>
    <t>26°35'35.74"S</t>
  </si>
  <si>
    <t>61° 9'1.49"O</t>
  </si>
  <si>
    <t>SBRIZZI MARIELA ALICIA</t>
  </si>
  <si>
    <t>LA PINTADA</t>
  </si>
  <si>
    <t>35° 44'30.60"S</t>
  </si>
  <si>
    <t>62° 28'38.17"O</t>
  </si>
  <si>
    <t xml:space="preserve"> 33° 4'50.74"S</t>
  </si>
  <si>
    <t xml:space="preserve"> 62°44'1.97"O</t>
  </si>
  <si>
    <t xml:space="preserve"> 33° 4'10.17"S</t>
  </si>
  <si>
    <t xml:space="preserve"> 61°28'20.17"O</t>
  </si>
  <si>
    <t xml:space="preserve"> 34°24'19.50"S</t>
  </si>
  <si>
    <t xml:space="preserve"> 62°10'46.35"O</t>
  </si>
  <si>
    <t xml:space="preserve"> 33°49'3.44"S</t>
  </si>
  <si>
    <t xml:space="preserve"> 63°30'42.37"O</t>
  </si>
  <si>
    <t xml:space="preserve"> 36° 2'13.04"S</t>
  </si>
  <si>
    <t xml:space="preserve"> 63°30'44.53"O</t>
  </si>
  <si>
    <t>S2B_tile_20230302_20HMF_0</t>
  </si>
  <si>
    <t xml:space="preserve"> 29°12'37.13"S</t>
  </si>
  <si>
    <t xml:space="preserve"> 60° 0'6.06"O</t>
  </si>
  <si>
    <t>LT05_L1TP_227080_20070723_20200830_02_T1_</t>
  </si>
  <si>
    <t>S2A_tile_20230225_20JQN_0_</t>
  </si>
  <si>
    <t xml:space="preserve"> 33°49'7.94"S</t>
  </si>
  <si>
    <t xml:space="preserve"> 62°21'59.41"O</t>
  </si>
  <si>
    <t>SR. ARMANDO</t>
  </si>
  <si>
    <t xml:space="preserve"> 33°41'35.05"S</t>
  </si>
  <si>
    <t xml:space="preserve"> 63°41'12.28"O</t>
  </si>
  <si>
    <t>NO - A menos de 2 km de Birdlife (IBAS)</t>
  </si>
  <si>
    <t>NO - A menos de 2 km Area Protegida Provincial</t>
  </si>
  <si>
    <t xml:space="preserve">AGROPECUARIA CATRILO SOCIEDAD ANONIMA </t>
  </si>
  <si>
    <t>SAN JOSE DE MATHET</t>
  </si>
  <si>
    <t xml:space="preserve"> 35°50'16.91"S</t>
  </si>
  <si>
    <t xml:space="preserve"> 63°26'32.92"O</t>
  </si>
  <si>
    <t>NOSCODO SRL</t>
  </si>
  <si>
    <t>EL AGUA BLANCA</t>
  </si>
  <si>
    <t xml:space="preserve"> 34°19'57.06"S</t>
  </si>
  <si>
    <t xml:space="preserve"> 64°17'28.69"O</t>
  </si>
  <si>
    <t xml:space="preserve">TILO PAMPA SA </t>
  </si>
  <si>
    <t>LAMBARE</t>
  </si>
  <si>
    <t>FORTIN OLAVARRIA S.A.C.I.F.A.G.</t>
  </si>
  <si>
    <t>EL MORO</t>
  </si>
  <si>
    <t>LA ENERGIA</t>
  </si>
  <si>
    <t>DIAZ</t>
  </si>
  <si>
    <t>KELYMAR S.A.</t>
  </si>
  <si>
    <t>SOLANDES SA AGROP Y DE INVERSIONES</t>
  </si>
  <si>
    <t>EA LOS ANDES</t>
  </si>
  <si>
    <t>SAN EDUARDO NORTE SA.</t>
  </si>
  <si>
    <t>ISALEMA S.A</t>
  </si>
  <si>
    <t>EL CACIQUE</t>
  </si>
  <si>
    <t xml:space="preserve">SASTRE INCHAUSPE SA </t>
  </si>
  <si>
    <t>EL CORRENTINO</t>
  </si>
  <si>
    <t>EREDA SA</t>
  </si>
  <si>
    <t xml:space="preserve">CARMEN DE ARECO </t>
  </si>
  <si>
    <t>NAZAR PABLO SANTIAGO</t>
  </si>
  <si>
    <t>LA CASUALIDAD</t>
  </si>
  <si>
    <t>ALBARINO</t>
  </si>
  <si>
    <t>CAIPIRINHA</t>
  </si>
  <si>
    <t>EL PEDRITO</t>
  </si>
  <si>
    <t>DOSAR SA</t>
  </si>
  <si>
    <t>DOS HERMANAS</t>
  </si>
  <si>
    <t>FORTIN INCA</t>
  </si>
  <si>
    <t>RUATTA MARIANO ROBERTO</t>
  </si>
  <si>
    <t>EL NORTEÑO</t>
  </si>
  <si>
    <t>EUSEBIA</t>
  </si>
  <si>
    <t>PONS ADELCAR ELADIO</t>
  </si>
  <si>
    <t>PONS</t>
  </si>
  <si>
    <t xml:space="preserve">BRINKMANN </t>
  </si>
  <si>
    <t>GIULIANO OSCAR SANTIAGO</t>
  </si>
  <si>
    <t>GIULIANO</t>
  </si>
  <si>
    <t xml:space="preserve"> 31°16'31.32"S</t>
  </si>
  <si>
    <t xml:space="preserve"> 62°12'59.57"O</t>
  </si>
  <si>
    <t>MAGGI ADRIANA MIRIAM Y CHRISTIAN ALBERTO SH</t>
  </si>
  <si>
    <t>EST MAGGI</t>
  </si>
  <si>
    <t>LAS TRES ERRES</t>
  </si>
  <si>
    <t>AGROPECUARIA MANRESA SRL</t>
  </si>
  <si>
    <t>BODELLO LUIS ANTONIO</t>
  </si>
  <si>
    <t>LOS OLMOS</t>
  </si>
  <si>
    <t xml:space="preserve">MARCOS JUAREZ </t>
  </si>
  <si>
    <t>FONT LILIANA RAQUEL</t>
  </si>
  <si>
    <t>CAMPO FORMICA</t>
  </si>
  <si>
    <t>MONZONI SERVICIOS AGROPECUARIOS S.R.L.</t>
  </si>
  <si>
    <t>MONZONI</t>
  </si>
  <si>
    <t>AGROPECUARIA CATRILO SOCIEDAD ANONIMA</t>
  </si>
  <si>
    <t>LA AGRADECIDA</t>
  </si>
  <si>
    <t>LAGOS FERNANDO MIGUEL</t>
  </si>
  <si>
    <t>OLAETA</t>
  </si>
  <si>
    <t>COSECHAS DEL LITORAL S.R.L.</t>
  </si>
  <si>
    <t>RACCA</t>
  </si>
  <si>
    <t>BUSTINZA</t>
  </si>
  <si>
    <t>ESTANCIA BALOSTRI SA</t>
  </si>
  <si>
    <t>BALOSTRI</t>
  </si>
  <si>
    <t>LA KELITA</t>
  </si>
  <si>
    <t>BOUQUET</t>
  </si>
  <si>
    <t>FAMILIA SPORTELLI BONJOUR S.A.</t>
  </si>
  <si>
    <t>SALIQUELLO</t>
  </si>
  <si>
    <t>MEDANO CHICO SRL</t>
  </si>
  <si>
    <t>ARAGNO CLAUDIO Y HERALDO</t>
  </si>
  <si>
    <t>ARAGNO</t>
  </si>
  <si>
    <t>MIKITO S.A.</t>
  </si>
  <si>
    <t>CALLERIO</t>
  </si>
  <si>
    <t xml:space="preserve"> 32° 0'23.34"S</t>
  </si>
  <si>
    <t xml:space="preserve"> 62°43'31.08"O</t>
  </si>
  <si>
    <t>SASTRE INCHAUSPE SA</t>
  </si>
  <si>
    <t>DEFENSA</t>
  </si>
  <si>
    <t>GENERAL LAMADRID</t>
  </si>
  <si>
    <t>MULCH S.A.</t>
  </si>
  <si>
    <t>LAS POTRANCAS</t>
  </si>
  <si>
    <t>LEANDRO N. ALEM</t>
  </si>
  <si>
    <t>JUAN BAUTISTA ALBERDI</t>
  </si>
  <si>
    <t>CIRIACCI NOLBERTO</t>
  </si>
  <si>
    <t>VIEJO LOCO</t>
  </si>
  <si>
    <t xml:space="preserve">MANFREDI </t>
  </si>
  <si>
    <t>LA CRUZ</t>
  </si>
  <si>
    <t xml:space="preserve">COLAZO </t>
  </si>
  <si>
    <t>ALGARROBO</t>
  </si>
  <si>
    <t xml:space="preserve">ONCATIVO </t>
  </si>
  <si>
    <t>ROVERE ALBERTO</t>
  </si>
  <si>
    <t>CAMPO UNO</t>
  </si>
  <si>
    <t xml:space="preserve">CORONDA </t>
  </si>
  <si>
    <t>CAMPO TRES</t>
  </si>
  <si>
    <t xml:space="preserve">GESSLER </t>
  </si>
  <si>
    <t>CAMPO DOS G</t>
  </si>
  <si>
    <t xml:space="preserve">LARRECHEA </t>
  </si>
  <si>
    <t>CAMPO DOS B</t>
  </si>
  <si>
    <t>CROTTI TOMAS</t>
  </si>
  <si>
    <t>CROTTI</t>
  </si>
  <si>
    <t>INTEGRAL AGROPECUARIA SA</t>
  </si>
  <si>
    <t>BRUNO ROCA</t>
  </si>
  <si>
    <t>PRESIDENTE ROCA</t>
  </si>
  <si>
    <t>ZURBRIGGEN HNOS. S.A.</t>
  </si>
  <si>
    <t>SILOS</t>
  </si>
  <si>
    <t>ESTANCIA CLICELLAS</t>
  </si>
  <si>
    <t>PILAR AGROPECUARIO S.A.</t>
  </si>
  <si>
    <t xml:space="preserve">IDIAZABAL </t>
  </si>
  <si>
    <t>SANTA JUANA SAICIA</t>
  </si>
  <si>
    <t>LA DELMIRA</t>
  </si>
  <si>
    <t>LOS CARDOS</t>
  </si>
  <si>
    <t>AGROPECUARIA TUNKELEN S.A.</t>
  </si>
  <si>
    <t>AGRO MEDANOS SA</t>
  </si>
  <si>
    <t>EL MATRERO</t>
  </si>
  <si>
    <t>LAS ENSENADAS</t>
  </si>
  <si>
    <t>CAGLIERO 3</t>
  </si>
  <si>
    <t>LC4</t>
  </si>
  <si>
    <t>ITURRASPE</t>
  </si>
  <si>
    <t>LC5</t>
  </si>
  <si>
    <t>LC7</t>
  </si>
  <si>
    <t>VILLA SAN JOSE</t>
  </si>
  <si>
    <t>SM1</t>
  </si>
  <si>
    <t>FORTIN NELSON SRL</t>
  </si>
  <si>
    <t>ULLA AGROPECUARIA SA</t>
  </si>
  <si>
    <t xml:space="preserve"> 31°40'23.47"S</t>
  </si>
  <si>
    <t xml:space="preserve"> 63°47'15.44"O</t>
  </si>
  <si>
    <t>JAIZKIBEL</t>
  </si>
  <si>
    <t>MARTIN BERRAONDO</t>
  </si>
  <si>
    <t>PRIGIONI AGRO SRL</t>
  </si>
  <si>
    <t>CAMPO DEL COL</t>
  </si>
  <si>
    <t xml:space="preserve">TERCERO ARRIBA </t>
  </si>
  <si>
    <t xml:space="preserve"> 32°10'33.42"S</t>
  </si>
  <si>
    <t xml:space="preserve"> 63°46'3.99"O</t>
  </si>
  <si>
    <t>PELTZER MARIANO ROLAND</t>
  </si>
  <si>
    <t>PELTZER 1</t>
  </si>
  <si>
    <t xml:space="preserve">LA FRANCIA </t>
  </si>
  <si>
    <t xml:space="preserve"> 31°21'36.62"S</t>
  </si>
  <si>
    <t xml:space="preserve"> 62°42'33.72"O</t>
  </si>
  <si>
    <t>PELTZER 2</t>
  </si>
  <si>
    <t xml:space="preserve"> 31°22'7.59"S</t>
  </si>
  <si>
    <t xml:space="preserve"> 62°42'41.52"O</t>
  </si>
  <si>
    <t>PELTZER 3</t>
  </si>
  <si>
    <t xml:space="preserve"> 31°21'55.52"S</t>
  </si>
  <si>
    <t xml:space="preserve"> 62°41'57.89"O</t>
  </si>
  <si>
    <t>PFAFFEN</t>
  </si>
  <si>
    <t xml:space="preserve"> 31°17'4.33"S</t>
  </si>
  <si>
    <t xml:space="preserve"> 61°35'59.22"O</t>
  </si>
  <si>
    <t>GUERRERO  MARTINEZ HORACIO</t>
  </si>
  <si>
    <t>LA TULA</t>
  </si>
  <si>
    <t xml:space="preserve"> 33°46'4.15"S</t>
  </si>
  <si>
    <t xml:space="preserve"> 65° 4'18.21"O</t>
  </si>
  <si>
    <t>COBREROS SA</t>
  </si>
  <si>
    <t>ARCANDO JORGE ALBERTO</t>
  </si>
  <si>
    <t>DON ERNESTO</t>
  </si>
  <si>
    <t xml:space="preserve"> 31°28'39.33"S</t>
  </si>
  <si>
    <t xml:space="preserve"> 62°41'7.54"O</t>
  </si>
  <si>
    <t>IMHOFF AGROPECUARIA SAS</t>
  </si>
  <si>
    <t>AGROPECUARIA</t>
  </si>
  <si>
    <t xml:space="preserve">QUEBRACHO HERRADO </t>
  </si>
  <si>
    <t>33°8'28.88"S</t>
  </si>
  <si>
    <t>64°24'48.84"O</t>
  </si>
  <si>
    <t>EL SURCO</t>
  </si>
  <si>
    <t>ANTONIO PINI</t>
  </si>
  <si>
    <t>29º 0' 13.45" S</t>
  </si>
  <si>
    <t>61º 44' 16.42" O</t>
  </si>
  <si>
    <t>BORGARELLO</t>
  </si>
  <si>
    <t>LUQUE</t>
  </si>
  <si>
    <t>31°44'28.01"S</t>
  </si>
  <si>
    <t>63°19'49.30"O</t>
  </si>
  <si>
    <t>GILLI</t>
  </si>
  <si>
    <t xml:space="preserve"> 31°47'45.13"S</t>
  </si>
  <si>
    <t xml:space="preserve"> 63°22'14.89"O</t>
  </si>
  <si>
    <t>RIEGO</t>
  </si>
  <si>
    <t>31°24'26.44"S</t>
  </si>
  <si>
    <t>63°20'52.28"O</t>
  </si>
  <si>
    <t>RUDI</t>
  </si>
  <si>
    <t xml:space="preserve"> 31°42'19.45"S</t>
  </si>
  <si>
    <t xml:space="preserve"> 63° 2'35.30"O</t>
  </si>
  <si>
    <t>STAMPANONE</t>
  </si>
  <si>
    <t>31°42'30.21"S</t>
  </si>
  <si>
    <t>63°22'13.52"O</t>
  </si>
  <si>
    <t>STAMPFLY</t>
  </si>
  <si>
    <t>31°48'28.98"S</t>
  </si>
  <si>
    <t>63°18'21.05"O</t>
  </si>
  <si>
    <t>URUNDAY</t>
  </si>
  <si>
    <t>VIDAL</t>
  </si>
  <si>
    <t>27°33'9.42"S</t>
  </si>
  <si>
    <t>62° 3'6.99"O</t>
  </si>
  <si>
    <t>SAN JUAN DEL TOTORAL SA</t>
  </si>
  <si>
    <t xml:space="preserve"> TOTORAL </t>
  </si>
  <si>
    <t xml:space="preserve">VILLA DEL TOTORAL </t>
  </si>
  <si>
    <t>NUEVO CENTENARIO SA</t>
  </si>
  <si>
    <t xml:space="preserve"> SANTIAGO DEL ESTERO</t>
  </si>
  <si>
    <t xml:space="preserve"> MORENO </t>
  </si>
  <si>
    <t>NOVARETTO PABLO ALEJANDRO</t>
  </si>
  <si>
    <t>BAUER</t>
  </si>
  <si>
    <t>BAUER 2</t>
  </si>
  <si>
    <t>CERUTTI</t>
  </si>
  <si>
    <t>FELIX JUAREZ</t>
  </si>
  <si>
    <t>BERTON 2</t>
  </si>
  <si>
    <t>BELLETTINI EDUARDO 3</t>
  </si>
  <si>
    <t>BELLETTINI EDUARDO 4</t>
  </si>
  <si>
    <t>AGROKELO SS</t>
  </si>
  <si>
    <t>GRANDO</t>
  </si>
  <si>
    <t>CAMPO PEIRETTI</t>
  </si>
  <si>
    <t>CAMPO KARLEN</t>
  </si>
  <si>
    <t>LOS ALFALFARES</t>
  </si>
  <si>
    <t>S2A_tile_20230119_20HLH_0_</t>
  </si>
  <si>
    <t xml:space="preserve"> 34° 7'33.05"S</t>
  </si>
  <si>
    <t xml:space="preserve"> 62° 9'59.10"O</t>
  </si>
  <si>
    <t>35º31'30,01" S</t>
  </si>
  <si>
    <t>64º4'27,92" O</t>
  </si>
  <si>
    <t>S2B_tile_20230223_20HLF_0_</t>
  </si>
  <si>
    <t>35°44'24,60" S</t>
  </si>
  <si>
    <t>62°56'58,38" O</t>
  </si>
  <si>
    <t>S2B_tile_20230114_20HMF_0_B08,B04,B03_L_[-63.0444</t>
  </si>
  <si>
    <t xml:space="preserve"> 32°19'57.43"S</t>
  </si>
  <si>
    <t xml:space="preserve"> 61° 6'42.04"O</t>
  </si>
  <si>
    <t xml:space="preserve"> 32°17'42.70"S</t>
  </si>
  <si>
    <t xml:space="preserve"> 61° 7'48.47"O</t>
  </si>
  <si>
    <t>S 32º 04' 03''</t>
  </si>
  <si>
    <t>WO 61º 42' 31''</t>
  </si>
  <si>
    <t>34°56'23.84"S</t>
  </si>
  <si>
    <t>62°31'24.47"O</t>
  </si>
  <si>
    <t>27° 36' 38,5'' S</t>
  </si>
  <si>
    <t>61° 47' 25'' O</t>
  </si>
  <si>
    <t>S2A_tile_20230208_20JPQ_0</t>
  </si>
  <si>
    <t xml:space="preserve"> 34°16'16.19"S</t>
  </si>
  <si>
    <t xml:space="preserve"> 61°55'39.93"O</t>
  </si>
  <si>
    <t>36°10'4.90"S</t>
  </si>
  <si>
    <t>62°19'55.65"O</t>
  </si>
  <si>
    <t xml:space="preserve"> 34°24'27.61"S</t>
  </si>
  <si>
    <t xml:space="preserve"> 59°43'4.00"O</t>
  </si>
  <si>
    <t>S2A_tile_20230222_20HQG_0_</t>
  </si>
  <si>
    <t xml:space="preserve"> 34° 5'52.79"S</t>
  </si>
  <si>
    <t xml:space="preserve"> 61°26'3.31"O</t>
  </si>
  <si>
    <t>36° 0'34.93"S</t>
  </si>
  <si>
    <t>62° 6'3.37"O</t>
  </si>
  <si>
    <t xml:space="preserve"> 31°54'6.53"S</t>
  </si>
  <si>
    <t xml:space="preserve"> 61°54'36.79"O</t>
  </si>
  <si>
    <t>S2A_tile_20230429_20HNK_0</t>
  </si>
  <si>
    <t xml:space="preserve"> 32° 0'50.14"S</t>
  </si>
  <si>
    <t xml:space="preserve"> 61°53'52.55"O</t>
  </si>
  <si>
    <t xml:space="preserve"> 28°58'55.29"S</t>
  </si>
  <si>
    <t xml:space="preserve"> 61°53'46.55"O</t>
  </si>
  <si>
    <t>S2A_tile_20230419_20JPN_0</t>
  </si>
  <si>
    <t xml:space="preserve"> 30°54'15.27"S</t>
  </si>
  <si>
    <t xml:space="preserve"> 61°53'8.84"O</t>
  </si>
  <si>
    <t xml:space="preserve"> 30°48'28.36"S</t>
  </si>
  <si>
    <t xml:space="preserve"> 62° 6'40.23"O</t>
  </si>
  <si>
    <t xml:space="preserve"> 31°19'38.62"S</t>
  </si>
  <si>
    <t xml:space="preserve"> 62°17'22.85"O</t>
  </si>
  <si>
    <t xml:space="preserve"> 33°46'24.33"S</t>
  </si>
  <si>
    <t xml:space="preserve"> 62°15'53.30"O</t>
  </si>
  <si>
    <t>S2A_tile_20230205_20HNH_0</t>
  </si>
  <si>
    <t xml:space="preserve"> 33°39'39.19"S</t>
  </si>
  <si>
    <t xml:space="preserve"> 62° 0'29.09"O</t>
  </si>
  <si>
    <t>35°28'53.74"S</t>
  </si>
  <si>
    <t>62° 6'38.88"O</t>
  </si>
  <si>
    <t>LT05_L1TP_227085_20070621_20161115_01_T1_</t>
  </si>
  <si>
    <t>32°38'11.81" S</t>
  </si>
  <si>
    <t>62°7'55.97" O</t>
  </si>
  <si>
    <t>32°37'17.51"S</t>
  </si>
  <si>
    <t>62°9'8.29"O</t>
  </si>
  <si>
    <t xml:space="preserve"> 31°15'29.69"S</t>
  </si>
  <si>
    <t xml:space="preserve"> 62° 6'18.12"O</t>
  </si>
  <si>
    <t>S2B_tile_20230514_20JNL_0</t>
  </si>
  <si>
    <t>36 19 28.43</t>
  </si>
  <si>
    <t>63 31 08.68</t>
  </si>
  <si>
    <t>28° 5'12.13"S</t>
  </si>
  <si>
    <t>61°22'45.46"O</t>
  </si>
  <si>
    <t xml:space="preserve"> 35°43'4.60"S</t>
  </si>
  <si>
    <t xml:space="preserve"> 59°55'52.23"O</t>
  </si>
  <si>
    <t>S2B_tile_20230528_21HTA_0</t>
  </si>
  <si>
    <t>S 32º 28' 24''</t>
  </si>
  <si>
    <t>WO 61º 54' 02''</t>
  </si>
  <si>
    <t>LT52270832007236CUB00</t>
  </si>
  <si>
    <t xml:space="preserve"> 34°44'43.38"S</t>
  </si>
  <si>
    <t xml:space="preserve"> 63° 7'48.46"O</t>
  </si>
  <si>
    <t xml:space="preserve"> 35°17'56.83"S</t>
  </si>
  <si>
    <t xml:space="preserve"> 63°28'6.61"O</t>
  </si>
  <si>
    <t xml:space="preserve"> 31°15'0.81"S</t>
  </si>
  <si>
    <t xml:space="preserve"> 61°55'13.66"O</t>
  </si>
  <si>
    <t>37°17'4.38"S</t>
  </si>
  <si>
    <t>61° 7'46.52"O</t>
  </si>
  <si>
    <t>LT05_L1TP_226086_20070716_20200830_02_T1_</t>
  </si>
  <si>
    <t>S2A_tile_20230222_20HPD_0_</t>
  </si>
  <si>
    <t xml:space="preserve"> 34°18'37.57"S</t>
  </si>
  <si>
    <t xml:space="preserve"> 64°47'28.79"O</t>
  </si>
  <si>
    <t xml:space="preserve"> 34°30'34.03"S</t>
  </si>
  <si>
    <t xml:space="preserve"> 61°55'24.32"O</t>
  </si>
  <si>
    <t>S2B_tile_20230131_20HNG_0_</t>
  </si>
  <si>
    <t>31°50´35.57´´S</t>
  </si>
  <si>
    <t>63°41´49.66´´O</t>
  </si>
  <si>
    <t xml:space="preserve"> 31°55'55.29"S</t>
  </si>
  <si>
    <t xml:space="preserve"> 63°26'46.41"O</t>
  </si>
  <si>
    <t>LT05_L1TP_229082_20070211_20200830_02_T1_</t>
  </si>
  <si>
    <t>11/02/2007</t>
  </si>
  <si>
    <t xml:space="preserve"> 31°54'38.54"S</t>
  </si>
  <si>
    <t xml:space="preserve"> 63°39'28.33"O</t>
  </si>
  <si>
    <t>31°57'59.09"S</t>
  </si>
  <si>
    <t>60°59'50.65"O</t>
  </si>
  <si>
    <t>31°52'50.99"S</t>
  </si>
  <si>
    <t>61° 5'42.81"O</t>
  </si>
  <si>
    <t>31°58'8.56"S</t>
  </si>
  <si>
    <t>61° 2'35.14"O</t>
  </si>
  <si>
    <t>31°56'10.65"S</t>
  </si>
  <si>
    <t>61° 1'46.17"O</t>
  </si>
  <si>
    <t xml:space="preserve"> 31°21'46.10"S</t>
  </si>
  <si>
    <t xml:space="preserve"> 62°23'33.06"O</t>
  </si>
  <si>
    <t>31 16 13,44</t>
  </si>
  <si>
    <t>61 33 27,65</t>
  </si>
  <si>
    <t>S2B_tile_20230302_20JPL_0</t>
  </si>
  <si>
    <t xml:space="preserve"> 31°32'5.29"S</t>
  </si>
  <si>
    <t xml:space="preserve"> 61°41'10.99"O</t>
  </si>
  <si>
    <t xml:space="preserve"> 32° 2'41.43"S</t>
  </si>
  <si>
    <t xml:space="preserve"> 63°42'55.60"O</t>
  </si>
  <si>
    <t xml:space="preserve"> 32°19'58.04"S</t>
  </si>
  <si>
    <t xml:space="preserve"> 61°34'5.56"O</t>
  </si>
  <si>
    <t>LC08_L1TP_227083_20230516_20230523_02_T1_</t>
  </si>
  <si>
    <t xml:space="preserve"> 34° 1'41.02"S</t>
  </si>
  <si>
    <t xml:space="preserve"> 64° 0'16.51"O</t>
  </si>
  <si>
    <t>33°24'33.39" S</t>
  </si>
  <si>
    <t>64°27'32.76" O</t>
  </si>
  <si>
    <t xml:space="preserve"> 31°24'35.14"S</t>
  </si>
  <si>
    <t xml:space="preserve"> 61°33'1.77"O</t>
  </si>
  <si>
    <t>S2B_tile_20230531_20JPL_0_</t>
  </si>
  <si>
    <t>31°25'30.56"S</t>
  </si>
  <si>
    <t>61°37'17.61"O</t>
  </si>
  <si>
    <t>31°26'12.87"S</t>
  </si>
  <si>
    <t>61°37'28.12"O</t>
  </si>
  <si>
    <t>28° 4'25.16"S</t>
  </si>
  <si>
    <t>60° 8'26.90"O</t>
  </si>
  <si>
    <t xml:space="preserve"> 31°25'15.60"S</t>
  </si>
  <si>
    <t xml:space="preserve"> 61°34'4.25"O</t>
  </si>
  <si>
    <t>S2A_tile_20230516_20JPL_0_</t>
  </si>
  <si>
    <t>35°16'59" S</t>
  </si>
  <si>
    <t>60°00'32" O</t>
  </si>
  <si>
    <t>LC08_L1TP_229082_20230207_20230208_02_RT_</t>
  </si>
  <si>
    <t>S2A_tile_20230205_20JPL_0</t>
  </si>
  <si>
    <t xml:space="preserve"> 35°59'6.44"S</t>
  </si>
  <si>
    <t xml:space="preserve"> 63°36'54.98"O</t>
  </si>
  <si>
    <t>S2B_tile_20230114_20HMF_0</t>
  </si>
  <si>
    <t xml:space="preserve"> 31°36'47.24"S</t>
  </si>
  <si>
    <t xml:space="preserve"> 62°12'5.12"O</t>
  </si>
  <si>
    <t>S2B_tile_20230124_20JNL_0_B08,B04,B03_M_</t>
  </si>
  <si>
    <t>S2A_tile_20230119_20JPN_0</t>
  </si>
  <si>
    <t>S2B_tile_20230114_20HMK_1_B08,B04,B03_S_[-63.366221363687586,-31.76962286736005,-63.28929131760603,-31.71626580778069]</t>
  </si>
  <si>
    <t>S2B_tile_20230104_20HMK_0</t>
  </si>
  <si>
    <t>S2B_tile_20230114_20HMK_1</t>
  </si>
  <si>
    <t>27°37'38.55"S</t>
  </si>
  <si>
    <t>61°57'27.43"O</t>
  </si>
  <si>
    <t>S2A_tile_20230218_20JNQ_0_</t>
  </si>
  <si>
    <t>LT05_L1TP_228079_20070220_20200830_02_T1</t>
  </si>
  <si>
    <t>S2B_tile_20230305_20JNQ_0_</t>
  </si>
  <si>
    <t>30º40`00.62"S</t>
  </si>
  <si>
    <t>63º57`07.25"O</t>
  </si>
  <si>
    <t>27º14`41.72"S</t>
  </si>
  <si>
    <t>61º57`36.86"O</t>
  </si>
  <si>
    <t>LC08_L1TP_228079_20230131_20230208_02_T1</t>
  </si>
  <si>
    <t xml:space="preserve"> 31°18'33.07"S</t>
  </si>
  <si>
    <t xml:space="preserve"> 61°55'10.31"O</t>
  </si>
  <si>
    <t xml:space="preserve"> 31°19'25.93"S</t>
  </si>
  <si>
    <t xml:space="preserve"> 61°53'39.37"O</t>
  </si>
  <si>
    <t>S2A_tile_20230225_20JPL_0_</t>
  </si>
  <si>
    <t xml:space="preserve"> 31°19'11.17"S</t>
  </si>
  <si>
    <t xml:space="preserve"> 63°18'36.38"O</t>
  </si>
  <si>
    <t xml:space="preserve"> 31°31'28.17"S</t>
  </si>
  <si>
    <t xml:space="preserve"> 63°21'17.48"O</t>
  </si>
  <si>
    <t>31°26'58.79"S</t>
  </si>
  <si>
    <t>61°37'8.20"O</t>
  </si>
  <si>
    <t>33° 9'10.03"S</t>
  </si>
  <si>
    <t>62° 31'2.178"O</t>
  </si>
  <si>
    <t>33° 8'42.20"S</t>
  </si>
  <si>
    <t>62° 30'36.39"O</t>
  </si>
  <si>
    <t>32° 1'50.52"S</t>
  </si>
  <si>
    <t>61° 46'15.40"O</t>
  </si>
  <si>
    <t xml:space="preserve"> 31°14'27.72"S</t>
  </si>
  <si>
    <t xml:space="preserve"> 61°57'16.67"O</t>
  </si>
  <si>
    <t xml:space="preserve"> 31°15'40.11"S</t>
  </si>
  <si>
    <t xml:space="preserve"> 61°57'45.18"O</t>
  </si>
  <si>
    <t>S2A_tile_20230419_20JNL_0_</t>
  </si>
  <si>
    <t>16980P</t>
  </si>
  <si>
    <t xml:space="preserve"> 33°56'53.75"S</t>
  </si>
  <si>
    <t xml:space="preserve"> 64°20'36.65"O</t>
  </si>
  <si>
    <t>S 32º 03' 15''</t>
  </si>
  <si>
    <t>WO 61º 42' 08''</t>
  </si>
  <si>
    <t>SANTA BARBARA S.A.</t>
  </si>
  <si>
    <t>AGUARA GRANDE</t>
  </si>
  <si>
    <t xml:space="preserve"> 29°56'34.83"S</t>
  </si>
  <si>
    <t xml:space="preserve"> 60°49'34.97"O</t>
  </si>
  <si>
    <t>LT05_L1TP_227081_20070723_20200830_02_T1</t>
  </si>
  <si>
    <t>S2A_tile_20230225_20JPM_0</t>
  </si>
  <si>
    <t>FORTIN MENAY</t>
  </si>
  <si>
    <t>ROCA</t>
  </si>
  <si>
    <t xml:space="preserve"> 33° 7'43.75"S</t>
  </si>
  <si>
    <t>63°56'10.62"O</t>
  </si>
  <si>
    <t>S2A_tile_20230218_20HMJ_0</t>
  </si>
  <si>
    <t>ELLENA HECTOR JUAN Y ELLENA JUAN PABLO SH</t>
  </si>
  <si>
    <t>NATALIA</t>
  </si>
  <si>
    <t xml:space="preserve"> 31°36'18.39"S</t>
  </si>
  <si>
    <t xml:space="preserve"> 62°37'32.12"O</t>
  </si>
  <si>
    <t>MACELLO</t>
  </si>
  <si>
    <t xml:space="preserve"> 31°15'46.96"S</t>
  </si>
  <si>
    <t xml:space="preserve"> 61°38'20.88"O</t>
  </si>
  <si>
    <t>S2B_tile_20230131_20JPL_0</t>
  </si>
  <si>
    <t xml:space="preserve"> 31°35'31.58"S</t>
  </si>
  <si>
    <t xml:space="preserve"> 62°43'42.85"O</t>
  </si>
  <si>
    <t>DOÑA IRMA</t>
  </si>
  <si>
    <t xml:space="preserve"> 31°26'23.57"S</t>
  </si>
  <si>
    <t xml:space="preserve"> 62°39'16.51"O</t>
  </si>
  <si>
    <t>ARCANDO JUAN JOSE</t>
  </si>
  <si>
    <t>DOÑA NELY</t>
  </si>
  <si>
    <t xml:space="preserve"> 31°23'33.98"S</t>
  </si>
  <si>
    <t xml:space="preserve"> 62°43'20.55"O</t>
  </si>
  <si>
    <t>DOÑA ELSA</t>
  </si>
  <si>
    <t xml:space="preserve"> 31°25'51.60"S</t>
  </si>
  <si>
    <t xml:space="preserve"> 62°44'33.11"O</t>
  </si>
  <si>
    <t>EL PAJARO</t>
  </si>
  <si>
    <t xml:space="preserve"> 31°25'44.68"S</t>
  </si>
  <si>
    <t xml:space="preserve"> 62°43'18.09"O</t>
  </si>
  <si>
    <t>LT05_L1TP_228082_20070815_20161112_01_T1_</t>
  </si>
  <si>
    <t>LOS TRES HERMANOS</t>
  </si>
  <si>
    <t xml:space="preserve"> 31°35'15.39"S</t>
  </si>
  <si>
    <t xml:space="preserve"> 62°44'48.79"O</t>
  </si>
  <si>
    <t>PIRES HUGO RAMON</t>
  </si>
  <si>
    <t xml:space="preserve"> 27°30'57.63"S</t>
  </si>
  <si>
    <t xml:space="preserve"> 61°14'40.37"O</t>
  </si>
  <si>
    <t xml:space="preserve"> 30°50'1.46"S</t>
  </si>
  <si>
    <t xml:space="preserve"> 60°56'1.65"O</t>
  </si>
  <si>
    <t>S2B_tile_20230302_20JPL_0_</t>
  </si>
  <si>
    <t>RISTORTO</t>
  </si>
  <si>
    <t>ATALIVA</t>
  </si>
  <si>
    <t xml:space="preserve"> 31° 3'43.17"S</t>
  </si>
  <si>
    <t xml:space="preserve"> 61°24'41.99"O</t>
  </si>
  <si>
    <t>CAMPOS DEL SOL TRES</t>
  </si>
  <si>
    <t>LEHMANN</t>
  </si>
  <si>
    <t>31 06 11,89</t>
  </si>
  <si>
    <t>61 24 42,82</t>
  </si>
  <si>
    <t>DON EURELIO</t>
  </si>
  <si>
    <t>31°27'12.79" S</t>
  </si>
  <si>
    <t>62°40'8.28" O</t>
  </si>
  <si>
    <t>LA RUEDA SCI</t>
  </si>
  <si>
    <t>ESTANCIA LA NUEVA BELEN</t>
  </si>
  <si>
    <t>SINSACATE</t>
  </si>
  <si>
    <t>30°56´20.33"S</t>
  </si>
  <si>
    <t>64°8´20.62"O</t>
  </si>
  <si>
    <t>S2A_tile_20230419_20JLL_0</t>
  </si>
  <si>
    <t>CENTRO DESARROLLO AGRICOLA SA</t>
  </si>
  <si>
    <t>CAMILETTI</t>
  </si>
  <si>
    <t>CASILDA</t>
  </si>
  <si>
    <t xml:space="preserve"> 33° 7'3.77"S</t>
  </si>
  <si>
    <t xml:space="preserve"> 61°13'38.01"O</t>
  </si>
  <si>
    <t>SCHIMDT</t>
  </si>
  <si>
    <t>CHABAS</t>
  </si>
  <si>
    <t>33° 18'18.57"S</t>
  </si>
  <si>
    <t>61° 28'40.37"O</t>
  </si>
  <si>
    <t>MAGLIONE</t>
  </si>
  <si>
    <t>34° 30'20.14"S</t>
  </si>
  <si>
    <t>62° 37'47.11"O</t>
  </si>
  <si>
    <t>GAMBARTE NESTOR ALBERTO</t>
  </si>
  <si>
    <t>EL DIA</t>
  </si>
  <si>
    <t xml:space="preserve"> 36° 2'4.84"S</t>
  </si>
  <si>
    <t xml:space="preserve"> 63°24'47.59"O</t>
  </si>
  <si>
    <t>28°49´55´´</t>
  </si>
  <si>
    <t>62°05´20´´</t>
  </si>
  <si>
    <t>S2B_tile_20230305_20JNP_0_</t>
  </si>
  <si>
    <t>LAS 140</t>
  </si>
  <si>
    <t>LA POTASA</t>
  </si>
  <si>
    <t xml:space="preserve"> 29° 7'35.81"S</t>
  </si>
  <si>
    <t xml:space="preserve"> 59°47'9.30"O</t>
  </si>
  <si>
    <t>S2B_tile_20230401_21JTH_0_</t>
  </si>
  <si>
    <t>SUCESION CERASA ANGEL ANTONIO</t>
  </si>
  <si>
    <t>CERASA ANGEL</t>
  </si>
  <si>
    <t>PATRICIOS</t>
  </si>
  <si>
    <t>TIRANTINO DANIEL AURELIO</t>
  </si>
  <si>
    <t>COLONIA EL CUADRADO</t>
  </si>
  <si>
    <t>FERRARI  JUAN ANTONIO</t>
  </si>
  <si>
    <t>INDU CAMPO 3</t>
  </si>
  <si>
    <t>GUALEGUAYCHI</t>
  </si>
  <si>
    <t>32º54'04.85"S</t>
  </si>
  <si>
    <t>58º21'32.2"W</t>
  </si>
  <si>
    <t>KURTZ OSCAR ANDRES</t>
  </si>
  <si>
    <t>LA CAMILA</t>
  </si>
  <si>
    <t xml:space="preserve"> 30° 2'21.50"S</t>
  </si>
  <si>
    <t xml:space="preserve"> 60°31'49.49"O</t>
  </si>
  <si>
    <t>S2A_tile_20230225_20JQM_0_</t>
  </si>
  <si>
    <t>FORTIN NORTE</t>
  </si>
  <si>
    <t xml:space="preserve"> 30° 5'29.73"S</t>
  </si>
  <si>
    <t xml:space="preserve"> 60°37'18.78"O</t>
  </si>
  <si>
    <t xml:space="preserve"> 30°46'35.89"S</t>
  </si>
  <si>
    <t xml:space="preserve"> 60°36'50.26"O</t>
  </si>
  <si>
    <t>MENTUCCI MAURICIO NORBERTO</t>
  </si>
  <si>
    <t>LA MARGARATA</t>
  </si>
  <si>
    <t xml:space="preserve"> 33°18'2.10"S</t>
  </si>
  <si>
    <t xml:space="preserve"> 65° 0'21.08"O</t>
  </si>
  <si>
    <t>S2A_tile_20230429_20HLJ_0</t>
  </si>
  <si>
    <t>29/04/2023</t>
  </si>
  <si>
    <t>LA POSTITA</t>
  </si>
  <si>
    <t>BUHMANN MARIA ELENA</t>
  </si>
  <si>
    <t>OBRIEN</t>
  </si>
  <si>
    <t>TOLDOS</t>
  </si>
  <si>
    <t>FRENTE LA CHOZA</t>
  </si>
  <si>
    <t>FORMAR SA</t>
  </si>
  <si>
    <t>LA COQUETA</t>
  </si>
  <si>
    <t>35° 16 26 99</t>
  </si>
  <si>
    <t>62° 49 41 31</t>
  </si>
  <si>
    <t>S2B_tile_20230114_20HNG_0</t>
  </si>
  <si>
    <t>BERARDO AGROPECUARIA</t>
  </si>
  <si>
    <t>LOS TUCOS</t>
  </si>
  <si>
    <t>LA JOAQUINA LOTE 3</t>
  </si>
  <si>
    <t>LA JOAQUINA LOTE 1</t>
  </si>
  <si>
    <t>COSTA DEL URUGUAY</t>
  </si>
  <si>
    <t>LA JOAQUINA LOTE 2</t>
  </si>
  <si>
    <t>RICARDO LOPEZ OLACIREGUI SA</t>
  </si>
  <si>
    <t>EREINTZA SA</t>
  </si>
  <si>
    <t xml:space="preserve"> 36°21'7.84"S</t>
  </si>
  <si>
    <t xml:space="preserve"> 63°30'14.53"O</t>
  </si>
  <si>
    <t>AGROPECUARIA TRES HERMANOS S.R.L.</t>
  </si>
  <si>
    <t xml:space="preserve">PEHUAJO </t>
  </si>
  <si>
    <t>HUGO MARINI</t>
  </si>
  <si>
    <t xml:space="preserve"> 26°39'53.29"S</t>
  </si>
  <si>
    <t xml:space="preserve"> 61°56'13.44"O</t>
  </si>
  <si>
    <t>GRINTUR</t>
  </si>
  <si>
    <t>AHÍ VEREMOS</t>
  </si>
  <si>
    <t>JAUREGUIALZO RAMON E HIJOS SRL</t>
  </si>
  <si>
    <t>LA DOMI</t>
  </si>
  <si>
    <t>ANAYAK</t>
  </si>
  <si>
    <t>HARAS RCB S.A.</t>
  </si>
  <si>
    <t>HARAS RBC</t>
  </si>
  <si>
    <t>NUEVO TORINO</t>
  </si>
  <si>
    <t xml:space="preserve"> 31°21'23.29"S</t>
  </si>
  <si>
    <t xml:space="preserve"> 61°14'41.19"O</t>
  </si>
  <si>
    <t>LC08_L1TP_227082_20230108_20230124_02_T1</t>
  </si>
  <si>
    <t>SAN GUILLERMO SH DE SAN LUIS I Y GUILLERMO P</t>
  </si>
  <si>
    <t>ESTANCIA SAN GUILLERMO</t>
  </si>
  <si>
    <t>NUEVAESCOCIA AGROPECUARIA SA</t>
  </si>
  <si>
    <t>ESTANCIA EL RETIRO</t>
  </si>
  <si>
    <t>LOSEALOAS SA</t>
  </si>
  <si>
    <t>34°11'52.10"S</t>
  </si>
  <si>
    <t>61°54'26.97"O</t>
  </si>
  <si>
    <t>LT52270842007252CUB00</t>
  </si>
  <si>
    <t>S2A_tile_20221227_20HNH_0</t>
  </si>
  <si>
    <t>SAN VICENTE</t>
  </si>
  <si>
    <t>34°16'54.34"S</t>
  </si>
  <si>
    <t>62° 2'32.91"O</t>
  </si>
  <si>
    <t>L5-LT52270842007252CUB00</t>
  </si>
  <si>
    <t>DI NIRO</t>
  </si>
  <si>
    <t>PICHINCHA</t>
  </si>
  <si>
    <t>LOS KAIKENES SA</t>
  </si>
  <si>
    <t>EL TATU</t>
  </si>
  <si>
    <t>TRES LGARROBOS</t>
  </si>
  <si>
    <t>35 15 37 61</t>
  </si>
  <si>
    <t>62 68 44 29</t>
  </si>
  <si>
    <t>LA PILARICA</t>
  </si>
  <si>
    <t>32°47'58.08"S</t>
  </si>
  <si>
    <t>63° 1'14.40"O</t>
  </si>
  <si>
    <t>GIAGRO SA</t>
  </si>
  <si>
    <t>TALITA</t>
  </si>
  <si>
    <t>32º48'23.19"S</t>
  </si>
  <si>
    <t>58º57'34"W</t>
  </si>
  <si>
    <t>S2A_tile_20230123_21HUD_0_B08,B04,B03_M_[-</t>
  </si>
  <si>
    <t>ANDEMAR AGROPECUARIA SRL</t>
  </si>
  <si>
    <t>TARPUY AGRO SAS</t>
  </si>
  <si>
    <t>MEDIA LUNA</t>
  </si>
  <si>
    <t xml:space="preserve"> 24°44'5.63"S</t>
  </si>
  <si>
    <t xml:space="preserve"> 64° 5'48.74"O</t>
  </si>
  <si>
    <t>S2A_tile_20230313_20JLT_0_</t>
  </si>
  <si>
    <t>HIGUERAS NESTOR E HJJO S.A.</t>
  </si>
  <si>
    <t>1º DE MAYO</t>
  </si>
  <si>
    <t>SAN EMILIO</t>
  </si>
  <si>
    <t>CROCE</t>
  </si>
  <si>
    <t>MORSE</t>
  </si>
  <si>
    <t>LA MACHUCA</t>
  </si>
  <si>
    <t>A44</t>
  </si>
  <si>
    <t xml:space="preserve"> 34° 0'18.14"S</t>
  </si>
  <si>
    <t xml:space="preserve"> 61°21'23.29"O</t>
  </si>
  <si>
    <t>MARINO HNOS ETRURIA SA</t>
  </si>
  <si>
    <t>CRAVERO</t>
  </si>
  <si>
    <t>VILLA DEL CARMEN</t>
  </si>
  <si>
    <t xml:space="preserve"> 35°23'41.06"S</t>
  </si>
  <si>
    <t xml:space="preserve"> 60°42'24.57"O</t>
  </si>
  <si>
    <t xml:space="preserve"> 27°15'14.85"S</t>
  </si>
  <si>
    <t xml:space="preserve"> 61°37'52.82"O</t>
  </si>
  <si>
    <t xml:space="preserve"> 33° 9'30.98"S</t>
  </si>
  <si>
    <t xml:space="preserve"> 65° 8'25.80"O</t>
  </si>
  <si>
    <t>S2A_tile_20230310_20HKJ_0</t>
  </si>
  <si>
    <t xml:space="preserve"> 34°55'22.82"S</t>
  </si>
  <si>
    <t xml:space="preserve"> 60°42'13.99"O</t>
  </si>
  <si>
    <t>S2B_tile_20230312_20HQG_0_</t>
  </si>
  <si>
    <t xml:space="preserve"> 34°52'43.31"S</t>
  </si>
  <si>
    <t xml:space="preserve"> 60°54'43.64"O</t>
  </si>
  <si>
    <t>S2B_tile_20230312_20HPG_0_</t>
  </si>
  <si>
    <t xml:space="preserve"> 34°56'40.37"S</t>
  </si>
  <si>
    <t xml:space="preserve"> 60°38'17.06"O</t>
  </si>
  <si>
    <t xml:space="preserve"> 32°41'15.88"S</t>
  </si>
  <si>
    <t xml:space="preserve"> 58°56'44.14"O</t>
  </si>
  <si>
    <t xml:space="preserve"> 32°46'0.57"S</t>
  </si>
  <si>
    <t xml:space="preserve"> 59° 4'37.40"O</t>
  </si>
  <si>
    <t xml:space="preserve"> 32°40'4.97"S</t>
  </si>
  <si>
    <t xml:space="preserve"> 58°58'21.95"O</t>
  </si>
  <si>
    <t>33° 18'9.097"S</t>
  </si>
  <si>
    <t>58° 35'9.150"O</t>
  </si>
  <si>
    <t>33° 17'20.49"S</t>
  </si>
  <si>
    <t>58° 34'58.07"O</t>
  </si>
  <si>
    <t>33° 19'2.462"S</t>
  </si>
  <si>
    <t>58° 32'42.04"O</t>
  </si>
  <si>
    <t>35° 50'15.90"S</t>
  </si>
  <si>
    <t>60° 20'26.27"O</t>
  </si>
  <si>
    <t>36° 3'7.102"S</t>
  </si>
  <si>
    <t>61° 53'5.211"O</t>
  </si>
  <si>
    <t>26° 37'9.764"S</t>
  </si>
  <si>
    <t>62° 4'44.46"O</t>
  </si>
  <si>
    <t>S2B_tile_20230305_20JNR_0_</t>
  </si>
  <si>
    <t>30° 25'55.10"S</t>
  </si>
  <si>
    <t>59° 7'51.27"O</t>
  </si>
  <si>
    <t>LT05_L1TP_226081_20070529_20200830_02_T1_</t>
  </si>
  <si>
    <t>S2B_tile_20230309_21JTG_0_</t>
  </si>
  <si>
    <t>33° 12'24.94"S</t>
  </si>
  <si>
    <t>62° 11'50.95"O</t>
  </si>
  <si>
    <t>35° 18'3.956"S</t>
  </si>
  <si>
    <t>60° 57'1.134"O</t>
  </si>
  <si>
    <t>34° 1'2.669"S</t>
  </si>
  <si>
    <t>62° 54'50.09"O</t>
  </si>
  <si>
    <t xml:space="preserve"> 34°23'45.10"S</t>
  </si>
  <si>
    <t xml:space="preserve"> 62°10'28.71"O</t>
  </si>
  <si>
    <t xml:space="preserve"> 35°27'29.83"S</t>
  </si>
  <si>
    <t xml:space="preserve"> 60°43'38.33"O</t>
  </si>
  <si>
    <t xml:space="preserve"> 35° 2'20.43"S</t>
  </si>
  <si>
    <t xml:space="preserve"> 60°55'31.33"O</t>
  </si>
  <si>
    <t xml:space="preserve"> 34°42'50.45"S</t>
  </si>
  <si>
    <t xml:space="preserve"> 60°47'19.04"O</t>
  </si>
  <si>
    <t xml:space="preserve"> 34°48'35.09"S</t>
  </si>
  <si>
    <t xml:space="preserve"> 60°53'55.89"O</t>
  </si>
  <si>
    <t xml:space="preserve"> 34°46'0.48"S</t>
  </si>
  <si>
    <t xml:space="preserve"> 60°49'22.08"O</t>
  </si>
  <si>
    <t xml:space="preserve"> 32°58'39.37"S</t>
  </si>
  <si>
    <t xml:space="preserve"> 63°16'7.95"O</t>
  </si>
  <si>
    <t>S2A_tile_20230218_20HMJ_0_</t>
  </si>
  <si>
    <t xml:space="preserve"> 32°58'14.85"S</t>
  </si>
  <si>
    <t xml:space="preserve"> 63°20'55.90"O</t>
  </si>
  <si>
    <t xml:space="preserve"> 32°54'45.12"S</t>
  </si>
  <si>
    <t xml:space="preserve"> 65° 4'49.63"O</t>
  </si>
  <si>
    <t>S2B_tile_20230226_20HLJ_0_</t>
  </si>
  <si>
    <t xml:space="preserve"> 34°44'16.28"S</t>
  </si>
  <si>
    <t xml:space="preserve"> 60°48'11.58"O</t>
  </si>
  <si>
    <t xml:space="preserve"> 34°46'3.91"S</t>
  </si>
  <si>
    <t xml:space="preserve"> 60°46'55.45"O</t>
  </si>
  <si>
    <t>S2B_tile_20230220_20HQG_0_</t>
  </si>
  <si>
    <t xml:space="preserve"> 34°49'32.20"S</t>
  </si>
  <si>
    <t xml:space="preserve"> 60°49'33.00"O</t>
  </si>
  <si>
    <t>S2A_tile_20230215_20HPG_0_</t>
  </si>
  <si>
    <t xml:space="preserve"> 35°38'50.21"S</t>
  </si>
  <si>
    <t xml:space="preserve"> 63°56'39.08"O</t>
  </si>
  <si>
    <t xml:space="preserve"> 32°26'24.96"S</t>
  </si>
  <si>
    <t xml:space="preserve"> 63°32'20.95"O</t>
  </si>
  <si>
    <t>CALDENES S.A.</t>
  </si>
  <si>
    <t>CALDENES</t>
  </si>
  <si>
    <t>AGROPECUARIA DON DAVID SA</t>
  </si>
  <si>
    <t>DON DAVID</t>
  </si>
  <si>
    <t>SUCESION DE DANEO JOSE MARIA DEMETRIO</t>
  </si>
  <si>
    <t>EST DANEO</t>
  </si>
  <si>
    <t>32°41'35.74"S</t>
  </si>
  <si>
    <t>63° 5'51.29"O</t>
  </si>
  <si>
    <t>AGROPECUARIA DEL SOLAR DORREGO</t>
  </si>
  <si>
    <t xml:space="preserve"> 34°29'12.70"S</t>
  </si>
  <si>
    <t xml:space="preserve"> 60°19'54.63"O</t>
  </si>
  <si>
    <t>ALFIN S.C.A.</t>
  </si>
  <si>
    <t>27 25 40 22</t>
  </si>
  <si>
    <t>61 50 12 80</t>
  </si>
  <si>
    <t>MARELLI JUAN CRUZ Y MARELLI MIGUEL E</t>
  </si>
  <si>
    <t>LA PAULINA</t>
  </si>
  <si>
    <t>OLASCOAGA</t>
  </si>
  <si>
    <t>OTHAZ</t>
  </si>
  <si>
    <t>CAMPO VIEJO</t>
  </si>
  <si>
    <t>NOVA RADICES S.A.</t>
  </si>
  <si>
    <t>GALLO</t>
  </si>
  <si>
    <t>TALISMAN VIEJO S.A.</t>
  </si>
  <si>
    <t>TALISMAN</t>
  </si>
  <si>
    <t>PETACAS</t>
  </si>
  <si>
    <t>LAS PETACAS</t>
  </si>
  <si>
    <t>SOCIEDAD ANONIMA COM FIN E IND SACFIL</t>
  </si>
  <si>
    <t>EL TRIGO</t>
  </si>
  <si>
    <t>AGRO MARTIGNONE S.A.</t>
  </si>
  <si>
    <t>LOS BIONDOS</t>
  </si>
  <si>
    <t>VILLA LILA</t>
  </si>
  <si>
    <t>LA HELADA</t>
  </si>
  <si>
    <t>ROBERLA S.A.</t>
  </si>
  <si>
    <t xml:space="preserve">BENGOLEA </t>
  </si>
  <si>
    <t>IVTPA DEL SUR S.R.L.</t>
  </si>
  <si>
    <t>SANTA LIDIA</t>
  </si>
  <si>
    <t xml:space="preserve"> 35° 1'49.46"S</t>
  </si>
  <si>
    <t xml:space="preserve"> 60° 8'28.94"O</t>
  </si>
  <si>
    <t>LT05_L1TP_226084_20070222_20200831_02_T1_</t>
  </si>
  <si>
    <t>ARTUSSO WILTON H.</t>
  </si>
  <si>
    <t>BARRETO</t>
  </si>
  <si>
    <t xml:space="preserve"> 33°20'47.10"S</t>
  </si>
  <si>
    <t xml:space="preserve"> 63°19'40.46"O</t>
  </si>
  <si>
    <t>RUIDIA HNOS SRL</t>
  </si>
  <si>
    <t>LOS CARDOS 112</t>
  </si>
  <si>
    <t>LOS CARDOS 69</t>
  </si>
  <si>
    <t>ESTABLECIMIENTO LOS ALGARROBOS SA</t>
  </si>
  <si>
    <t>MONTE BUEY</t>
  </si>
  <si>
    <t>32º 57' 58,82" S</t>
  </si>
  <si>
    <t>62º 33' 38,24 O</t>
  </si>
  <si>
    <t>S2A_tile_20230106_20HNJ_0</t>
  </si>
  <si>
    <t xml:space="preserve">LA REBELDE </t>
  </si>
  <si>
    <t>32°39'13.39"S</t>
  </si>
  <si>
    <t>59°49'36.36"O</t>
  </si>
  <si>
    <t>S2A_tile_20230123_21HTD_0_B08,B04,B03_M_[-59.</t>
  </si>
  <si>
    <t>FERIAS DEL NORTE S.A.C.I.A.</t>
  </si>
  <si>
    <t>LA TRANQUERITA SRL</t>
  </si>
  <si>
    <t>RONCONI MARIA MERCEDES</t>
  </si>
  <si>
    <t>ROCAMORA</t>
  </si>
  <si>
    <t>32º17'40.9"S</t>
  </si>
  <si>
    <t>59º00'46.0" O</t>
  </si>
  <si>
    <t>LT05_L1TP_226082_20070716_20161112_01_T1_</t>
  </si>
  <si>
    <t>12/02/2023</t>
  </si>
  <si>
    <t>FRULLA</t>
  </si>
  <si>
    <t xml:space="preserve"> 34°29'55.10"S</t>
  </si>
  <si>
    <t xml:space="preserve"> 62°48'11.46"O</t>
  </si>
  <si>
    <t>S2A_tile_20230310_20HNG_0_</t>
  </si>
  <si>
    <t xml:space="preserve"> 28°15'53.44"S</t>
  </si>
  <si>
    <t xml:space="preserve"> 61°34'58.97"O</t>
  </si>
  <si>
    <t>S2B_tile_20230305_20JPP_0_</t>
  </si>
  <si>
    <t xml:space="preserve"> 35° 9'58.39"S</t>
  </si>
  <si>
    <t xml:space="preserve"> 60°36'51.85"O</t>
  </si>
  <si>
    <t xml:space="preserve"> 34°58'50.35"S</t>
  </si>
  <si>
    <t xml:space="preserve"> 60°26'40.08"O</t>
  </si>
  <si>
    <t>S2B_tile_20230309_20HQG_0_</t>
  </si>
  <si>
    <t xml:space="preserve"> 34°59'8.77"S</t>
  </si>
  <si>
    <t xml:space="preserve"> 60°25'1.16"O</t>
  </si>
  <si>
    <t xml:space="preserve"> 32°45'16.55"S</t>
  </si>
  <si>
    <t xml:space="preserve"> 63°10'8.45"O</t>
  </si>
  <si>
    <t xml:space="preserve"> 33°54'38.37"S</t>
  </si>
  <si>
    <t>61° 0'48.38"O</t>
  </si>
  <si>
    <t xml:space="preserve"> 31°57'52.46"S</t>
  </si>
  <si>
    <t xml:space="preserve"> 62° 5'56.60"O</t>
  </si>
  <si>
    <t xml:space="preserve"> 35°50'38.10"S</t>
  </si>
  <si>
    <t xml:space="preserve"> 59°23'34.39"O</t>
  </si>
  <si>
    <t xml:space="preserve"> 33° 9'21.81"S</t>
  </si>
  <si>
    <t xml:space="preserve"> 58°45'26.21"O</t>
  </si>
  <si>
    <t xml:space="preserve"> 33°51'5.81"S</t>
  </si>
  <si>
    <t xml:space="preserve"> 62°23'44.23"O</t>
  </si>
  <si>
    <t xml:space="preserve"> 33° 5'43.58"S</t>
  </si>
  <si>
    <t xml:space="preserve"> 63°41'58.29"O</t>
  </si>
  <si>
    <t xml:space="preserve"> 32°17'57.00"S</t>
  </si>
  <si>
    <t xml:space="preserve"> 61°38'9.33"O</t>
  </si>
  <si>
    <t xml:space="preserve"> 32° 8'38.10"S</t>
  </si>
  <si>
    <t xml:space="preserve"> 61°47'24.22"O</t>
  </si>
  <si>
    <t xml:space="preserve"> 32°18'5.16"S</t>
  </si>
  <si>
    <t xml:space="preserve"> 61°35'56.47"O</t>
  </si>
  <si>
    <t xml:space="preserve"> 34°20'22.57"S</t>
  </si>
  <si>
    <t xml:space="preserve"> 60°27'14.26"O</t>
  </si>
  <si>
    <t xml:space="preserve"> 32°38'34.40"S</t>
  </si>
  <si>
    <t xml:space="preserve"> 58°36'7.07"O</t>
  </si>
  <si>
    <t xml:space="preserve"> 33°14'13.14"S</t>
  </si>
  <si>
    <t xml:space="preserve"> 61°25'13.70"O</t>
  </si>
  <si>
    <t>LT05_L1TP_227083_20070520_20200830_02_T1</t>
  </si>
  <si>
    <t>S2A_tile_20230225_20HPJ_0</t>
  </si>
  <si>
    <t>S2B_tile_20230220_20HQG_0</t>
  </si>
  <si>
    <t xml:space="preserve"> 34°17'6.30"S</t>
  </si>
  <si>
    <t xml:space="preserve"> 62° 6'37.36"O</t>
  </si>
  <si>
    <t xml:space="preserve"> 32°26'45.71"S</t>
  </si>
  <si>
    <t xml:space="preserve"> 62°55'2.75"O</t>
  </si>
  <si>
    <t>ÁREA GIRASOL APROBADA (ha) 22/23</t>
  </si>
  <si>
    <t>AREA GIRASOL TOTAL (ha) 22/23</t>
  </si>
  <si>
    <t>AREA GIRASOL DESAPROBADA (ha) 22/23</t>
  </si>
  <si>
    <t>27/03/2023</t>
  </si>
  <si>
    <t>31°53'14.56"S</t>
  </si>
  <si>
    <t>61°52'55.70"O</t>
  </si>
  <si>
    <t xml:space="preserve">DESVIO CHALACEA </t>
  </si>
  <si>
    <t>MANIAGRO SA</t>
  </si>
  <si>
    <t>LA ELIA</t>
  </si>
  <si>
    <t xml:space="preserve"> 33°54'56.78"S</t>
  </si>
  <si>
    <t xml:space="preserve"> 65°14'54.36"O</t>
  </si>
  <si>
    <t>FERNANDEZ ELPIDIO KAREÑA ELENA MARIA</t>
  </si>
  <si>
    <t xml:space="preserve"> 33°53'25.07"S</t>
  </si>
  <si>
    <t xml:space="preserve"> 65°14'24.24"O</t>
  </si>
  <si>
    <t>RINAUDI RAUL ALDO</t>
  </si>
  <si>
    <t xml:space="preserve"> 33°56'10.59"S</t>
  </si>
  <si>
    <t xml:space="preserve"> 65°15'32.43"O</t>
  </si>
  <si>
    <t>EL CHINGOLITO</t>
  </si>
  <si>
    <t xml:space="preserve"> 33°55'7.47"S</t>
  </si>
  <si>
    <t xml:space="preserve"> 65°17'43.84"O</t>
  </si>
  <si>
    <t>LOS CHAÑARES AGROPECUARIA S.A.</t>
  </si>
  <si>
    <t xml:space="preserve"> 32°51'20.99"S</t>
  </si>
  <si>
    <t xml:space="preserve"> 62° 0'20.17"O</t>
  </si>
  <si>
    <t>S2B_tile_20230220_20HNJ_0</t>
  </si>
  <si>
    <t>MAGGI OSCAR ANGEL</t>
  </si>
  <si>
    <t xml:space="preserve"> 33°12'13.34"S</t>
  </si>
  <si>
    <t xml:space="preserve"> 62°40'6.39"O</t>
  </si>
  <si>
    <t>LA NENA SA</t>
  </si>
  <si>
    <t>LA EGLE</t>
  </si>
  <si>
    <t>30° 49'53.85"S</t>
  </si>
  <si>
    <t>60° 29'34.05"O</t>
  </si>
  <si>
    <t>S2B_tile_20230401_20JQL_0_</t>
  </si>
  <si>
    <t>MARINO CRISTIAN HERNAN</t>
  </si>
  <si>
    <t>GRAFIA</t>
  </si>
  <si>
    <t>33° 0'43.24"S</t>
  </si>
  <si>
    <t>64° 1'5.460"O</t>
  </si>
  <si>
    <t>32° 51'9.760"S</t>
  </si>
  <si>
    <t>61° 58'11.43"O</t>
  </si>
  <si>
    <t>32° 54'46.21"S</t>
  </si>
  <si>
    <t>62° 1'39.15"O</t>
  </si>
  <si>
    <t>S2A_tile_20230310_20HNJ_1_</t>
  </si>
  <si>
    <t>32° 53'57.34"S</t>
  </si>
  <si>
    <t>61° 59'2.992"O</t>
  </si>
  <si>
    <t>CÓRDOBA</t>
  </si>
  <si>
    <t>13/04/2023</t>
  </si>
  <si>
    <t>04/03/2023</t>
  </si>
  <si>
    <t>08/04/2023</t>
  </si>
  <si>
    <t>18/03/2023</t>
  </si>
  <si>
    <t>S2B_tile_20230315_20HLK_0_</t>
  </si>
  <si>
    <t>San Luis</t>
  </si>
  <si>
    <t>Coronel Pringles</t>
  </si>
  <si>
    <t>Entre Ríos</t>
  </si>
  <si>
    <t>Gualeguaychú</t>
  </si>
  <si>
    <t>IRASUSTA</t>
  </si>
  <si>
    <t>Entre Rios</t>
  </si>
  <si>
    <t>Irazusta</t>
  </si>
  <si>
    <t>DANIEL J</t>
  </si>
  <si>
    <t>34° 31'54.91"S</t>
  </si>
  <si>
    <t>64° 17'50.48"O</t>
  </si>
  <si>
    <t>ESTABLECIMIENTO 12 ROBLES</t>
  </si>
  <si>
    <t>38° 24'19.70"S</t>
  </si>
  <si>
    <t>58° 20'8.706"O</t>
  </si>
  <si>
    <t>LOS PUESTOS</t>
  </si>
  <si>
    <t>27°33´06"S</t>
  </si>
  <si>
    <t>62°24´20"O</t>
  </si>
  <si>
    <t>LT05_L1TP_229079_20070227_20200830_02_T1_</t>
  </si>
  <si>
    <t>27/02/2007</t>
  </si>
  <si>
    <t>RAMIREZ JOSE MARIA</t>
  </si>
  <si>
    <t>MUD CLARIET</t>
  </si>
  <si>
    <t xml:space="preserve"> 32°49'49.37"S</t>
  </si>
  <si>
    <t xml:space="preserve"> 64°16'48.94"O</t>
  </si>
  <si>
    <t>EL VENCE</t>
  </si>
  <si>
    <t>30° 20'24.15"S</t>
  </si>
  <si>
    <t>63° 44'8.339"O</t>
  </si>
  <si>
    <t>S2B_tile_20230305_20JMM_0_</t>
  </si>
  <si>
    <t>ALCARAZ SEGUNDO</t>
  </si>
  <si>
    <t>31°17'37.1"S</t>
  </si>
  <si>
    <t>59°40'59.0"W</t>
  </si>
  <si>
    <t>EST. CAREZZANA</t>
  </si>
  <si>
    <t xml:space="preserve"> 32°58'37.55"S</t>
  </si>
  <si>
    <t xml:space="preserve"> 63°44'6.28"O</t>
  </si>
  <si>
    <t>LT05_L1TP_229083_20070822_20161112_02_T1_</t>
  </si>
  <si>
    <t xml:space="preserve">BRESSAN ALBERTO LUIS </t>
  </si>
  <si>
    <t>ESTANCIA 1</t>
  </si>
  <si>
    <t>SAN JAVIER</t>
  </si>
  <si>
    <t xml:space="preserve">COLONIA SAGER </t>
  </si>
  <si>
    <t>29º 28.53.50" S</t>
  </si>
  <si>
    <t>59º 57'27.11" O</t>
  </si>
  <si>
    <t>LT05_L1TP_226080_20070529_20200830_02_T1_</t>
  </si>
  <si>
    <t>ABRA PAMPA</t>
  </si>
  <si>
    <t>COPO</t>
  </si>
  <si>
    <t xml:space="preserve">SAN JOSE BOQUERON </t>
  </si>
  <si>
    <t>26° 12'45.93"S</t>
  </si>
  <si>
    <t>62° 25'48.02"O</t>
  </si>
  <si>
    <t>S2A_tile_20230310_20JNS_0_</t>
  </si>
  <si>
    <t>MASSIN</t>
  </si>
  <si>
    <t>29º 19·20.3211 S</t>
  </si>
  <si>
    <t>59º 57'52.73" O</t>
  </si>
  <si>
    <t>LT05_L1TP_227080_20070808_20200830_02_T1</t>
  </si>
  <si>
    <t>JAGUELES S.A.</t>
  </si>
  <si>
    <t>LA REGALADA</t>
  </si>
  <si>
    <t xml:space="preserve"> 34° 0'44.35"S</t>
  </si>
  <si>
    <t xml:space="preserve"> 62° 6'10.60"O</t>
  </si>
  <si>
    <t>LARTIRIGOYEN S.A.</t>
  </si>
  <si>
    <t xml:space="preserve"> 35°11'47.61"S</t>
  </si>
  <si>
    <t xml:space="preserve"> 63°58'35.95"O</t>
  </si>
  <si>
    <t>EDUARDO DELFINO CASTELS</t>
  </si>
  <si>
    <t>EA SANTA CLARA</t>
  </si>
  <si>
    <t>LOS PIRPINTOS</t>
  </si>
  <si>
    <t>26°20'02.24"S</t>
  </si>
  <si>
    <t>62°03'47.48" O</t>
  </si>
  <si>
    <t>TOUS MIGUEL TEODORO</t>
  </si>
  <si>
    <t>EL YUNQUE</t>
  </si>
  <si>
    <t>CIGRA CAMPOS  S.A.</t>
  </si>
  <si>
    <t>EL VAQUERO</t>
  </si>
  <si>
    <t>27°18'16.35"S</t>
  </si>
  <si>
    <t>61°56'12.44"O</t>
  </si>
  <si>
    <t>S2B_tile_20230213_20JNQ_0_</t>
  </si>
  <si>
    <t>ENRIQUE M. BAYA CASAL S.A.</t>
  </si>
  <si>
    <t>NAZAR HUANCU</t>
  </si>
  <si>
    <t>FRANCISCO MAGNANO</t>
  </si>
  <si>
    <t xml:space="preserve"> 35°50'34.42"S</t>
  </si>
  <si>
    <t xml:space="preserve"> 62°38'47.12"O</t>
  </si>
  <si>
    <t>S2A_tile_20230205_20HNF_0</t>
  </si>
  <si>
    <t>LA PALMERA</t>
  </si>
  <si>
    <t xml:space="preserve"> 36°10'6.69"S</t>
  </si>
  <si>
    <t xml:space="preserve"> 61°57'54.51"O</t>
  </si>
  <si>
    <t>LA TANITA</t>
  </si>
  <si>
    <t>36°12'42.70"S</t>
  </si>
  <si>
    <t xml:space="preserve"> 62°11'26.45"O</t>
  </si>
  <si>
    <t>S2A_tile_20230205_20HNE_0_</t>
  </si>
  <si>
    <t>SACREH S.R.L</t>
  </si>
  <si>
    <t>LA ESTRELLA</t>
  </si>
  <si>
    <t>TOMAS YOUNG</t>
  </si>
  <si>
    <t xml:space="preserve"> 28°33'19.48"S</t>
  </si>
  <si>
    <t xml:space="preserve"> 62°13'9.33"O</t>
  </si>
  <si>
    <t>S2B_tile_20230213_20JNP_0</t>
  </si>
  <si>
    <t>CUATRO LUNAS SA</t>
  </si>
  <si>
    <t>ESTACION CLUCELLAS</t>
  </si>
  <si>
    <t xml:space="preserve"> 31°30'27.61"S</t>
  </si>
  <si>
    <t xml:space="preserve"> 61°45'23.92"O</t>
  </si>
  <si>
    <t>COMPANS MARCELO DANIEL</t>
  </si>
  <si>
    <t>EL PICASO</t>
  </si>
  <si>
    <t xml:space="preserve"> 34°30'8.22"S</t>
  </si>
  <si>
    <t xml:space="preserve"> 63°20'36.97"O</t>
  </si>
  <si>
    <t>S2A_tile_20230409_20HMG_0_</t>
  </si>
  <si>
    <t>CAVALLERA BRUNO</t>
  </si>
  <si>
    <t>EL NENITO</t>
  </si>
  <si>
    <t>ANATUYA</t>
  </si>
  <si>
    <t xml:space="preserve"> 28°30'12.03"S</t>
  </si>
  <si>
    <t xml:space="preserve"> 62°17'3.31"O</t>
  </si>
  <si>
    <t xml:space="preserve"> 33° 1'53.99"S</t>
  </si>
  <si>
    <t xml:space="preserve"> 64°35'24.87"O</t>
  </si>
  <si>
    <t>ESTANCIA LAS CRUCES</t>
  </si>
  <si>
    <t xml:space="preserve"> 33°23'14.95"S</t>
  </si>
  <si>
    <t xml:space="preserve"> 58°33'17.62"O</t>
  </si>
  <si>
    <t>SAN COSME</t>
  </si>
  <si>
    <t xml:space="preserve"> 34°29'21.10"S</t>
  </si>
  <si>
    <t xml:space="preserve"> 62° 0'13.23"O</t>
  </si>
  <si>
    <t>CANADA SECA</t>
  </si>
  <si>
    <t xml:space="preserve"> 34°25'44.12"S</t>
  </si>
  <si>
    <t xml:space="preserve"> 63° 4'54.85"O</t>
  </si>
  <si>
    <t>HARAS CONGREVE S.A.</t>
  </si>
  <si>
    <t>LA ELVA</t>
  </si>
  <si>
    <t xml:space="preserve"> 33°40'58.74"S</t>
  </si>
  <si>
    <t xml:space="preserve"> 64°47'44.70"O</t>
  </si>
  <si>
    <t>S2A_tile_20230211_20HLH_0</t>
  </si>
  <si>
    <t xml:space="preserve"> 31°29'17.00"S</t>
  </si>
  <si>
    <t xml:space="preserve"> 61°47'29.65"O</t>
  </si>
  <si>
    <t>JUSTO GAVIGLIO E HIJ</t>
  </si>
  <si>
    <t>ZENON PEREYRA</t>
  </si>
  <si>
    <t xml:space="preserve"> 31°28'52.75"S</t>
  </si>
  <si>
    <t xml:space="preserve"> 61°57'23.35"O</t>
  </si>
  <si>
    <t>RAINERO AGRONEGOCIOS S A</t>
  </si>
  <si>
    <t>VAIRA</t>
  </si>
  <si>
    <t>CORONEL FRAGA</t>
  </si>
  <si>
    <t xml:space="preserve"> 31° 9'57.17"S</t>
  </si>
  <si>
    <t xml:space="preserve"> 61°56'35.38"O</t>
  </si>
  <si>
    <t>S2B_tile_20230210_20JNL_0_B08,B04,B03_M_</t>
  </si>
  <si>
    <t>PUEBLO MARINI</t>
  </si>
  <si>
    <t xml:space="preserve"> 31° 2'24.77"S</t>
  </si>
  <si>
    <t xml:space="preserve"> 61°50'33.12"O</t>
  </si>
  <si>
    <t>S2B_tile_20230210_20JPL_0_B08,B04,B03_S_</t>
  </si>
  <si>
    <t>PELAYO AGRONOMIA S.A.</t>
  </si>
  <si>
    <t>LA RESERVA</t>
  </si>
  <si>
    <t xml:space="preserve"> 35°22'20.39"S</t>
  </si>
  <si>
    <t xml:space="preserve"> 63°51'55.12"O</t>
  </si>
  <si>
    <t>LT05_L1TP_228085_20070815_20161111_01_T1</t>
  </si>
  <si>
    <t>EL CENTINELA</t>
  </si>
  <si>
    <t>JAGUELES</t>
  </si>
  <si>
    <t>33°57´17.49´´S</t>
  </si>
  <si>
    <t>61°58´15.35´´O</t>
  </si>
  <si>
    <t>ROGNONI</t>
  </si>
  <si>
    <t>COLONIA EL MILAGRO</t>
  </si>
  <si>
    <t>LOS PAMPAS</t>
  </si>
  <si>
    <t>LA MORENITA</t>
  </si>
  <si>
    <t>LACAU Y CIA. S.A.</t>
  </si>
  <si>
    <t>AGERAUSTRAL SA</t>
  </si>
  <si>
    <t>BRIZZIO SAN BARTOLO</t>
  </si>
  <si>
    <t xml:space="preserve"> 31°36'37.63"S</t>
  </si>
  <si>
    <t>CALANDRI JORGE ALBERTO</t>
  </si>
  <si>
    <t xml:space="preserve"> 35°41'24.42"S</t>
  </si>
  <si>
    <t xml:space="preserve"> 63°24'20.63"O</t>
  </si>
  <si>
    <t>CALANDRI SEBASTIAN</t>
  </si>
  <si>
    <t>CALANDRI IGNACIO</t>
  </si>
  <si>
    <t>FIDEICOMISO GESTIONAR I</t>
  </si>
  <si>
    <t xml:space="preserve"> 35°10'3.44"S</t>
  </si>
  <si>
    <t xml:space="preserve"> 63°33'17.82"O</t>
  </si>
  <si>
    <t>FAGIANO</t>
  </si>
  <si>
    <t>COLONIA ROSA</t>
  </si>
  <si>
    <t xml:space="preserve"> 30°20'42.38"S</t>
  </si>
  <si>
    <t xml:space="preserve"> 62° 1'14.06"O</t>
  </si>
  <si>
    <t>LT05_L1TP_228081_20070815_20200830_02_T1</t>
  </si>
  <si>
    <t>BICIUFFA JUAN PABLO</t>
  </si>
  <si>
    <t>COLONIA GRAL NECOCHEA SUD</t>
  </si>
  <si>
    <t xml:space="preserve"> 27°25'33.21"S</t>
  </si>
  <si>
    <t xml:space="preserve"> 61° 5'35.41"O</t>
  </si>
  <si>
    <t>BRIZZIO LA FRANCIA</t>
  </si>
  <si>
    <t>PORTILLA MARTINOTTI</t>
  </si>
  <si>
    <t>PLAZA SAN FRANCISCO</t>
  </si>
  <si>
    <t>LA YEGUA BLANCA</t>
  </si>
  <si>
    <t>LOS GATEADOS</t>
  </si>
  <si>
    <t>LA FORTUNITA</t>
  </si>
  <si>
    <t>ROOSEVELT</t>
  </si>
  <si>
    <t>LAS MIL</t>
  </si>
  <si>
    <t>PAZZAGLIA ANTONIO JOSE</t>
  </si>
  <si>
    <t>LEOUFU</t>
  </si>
  <si>
    <t>33°53´20´´</t>
  </si>
  <si>
    <t>64°03´19´´</t>
  </si>
  <si>
    <t>AGROPECUARIA TARZAN</t>
  </si>
  <si>
    <t>EUSTOLIA</t>
  </si>
  <si>
    <t>CASTAGRO S.R.L.</t>
  </si>
  <si>
    <t>DE LA PLATA</t>
  </si>
  <si>
    <t xml:space="preserve"> 35°15'53.75"S</t>
  </si>
  <si>
    <t xml:space="preserve"> 62°22'40.65"O</t>
  </si>
  <si>
    <t>S2B_tile_20230220_20HNG_0_</t>
  </si>
  <si>
    <t>AGRO URANGA SA</t>
  </si>
  <si>
    <t>34°9'11.19"S</t>
  </si>
  <si>
    <t>65°10'17.71"O</t>
  </si>
  <si>
    <t>S2B_tile_20230328_20HKH_0_</t>
  </si>
  <si>
    <t>AGREIP S.A.</t>
  </si>
  <si>
    <t>CALYX TIERRA S.A.</t>
  </si>
  <si>
    <t>VILLA CANAS</t>
  </si>
  <si>
    <t>01949-002</t>
  </si>
  <si>
    <t>ROBLE NUEVO SA</t>
  </si>
  <si>
    <t>LA PORTADA</t>
  </si>
  <si>
    <t>VICUNA MACKENNA</t>
  </si>
  <si>
    <t xml:space="preserve"> 34° 7'44.56"S</t>
  </si>
  <si>
    <t xml:space="preserve"> 64°20'33.01"O</t>
  </si>
  <si>
    <t>34° 56'21.19"S</t>
  </si>
  <si>
    <t>63° 41'7.238"O</t>
  </si>
  <si>
    <t>36° 28'38.17"S</t>
  </si>
  <si>
    <t>61° 58'15.00"O</t>
  </si>
  <si>
    <t>S2B_tile_20230401_20JPL_0_</t>
  </si>
  <si>
    <t xml:space="preserve"> 31°52'52.83"S</t>
  </si>
  <si>
    <t xml:space="preserve"> 62°32'32.51"O</t>
  </si>
  <si>
    <t xml:space="preserve"> 34°49'26.61"S</t>
  </si>
  <si>
    <t xml:space="preserve"> 62°53'41.94"O</t>
  </si>
  <si>
    <t xml:space="preserve"> 62°44'44.14"O</t>
  </si>
  <si>
    <t xml:space="preserve"> 31°24'0.14"S</t>
  </si>
  <si>
    <t xml:space="preserve"> 62°30'40.88"O</t>
  </si>
  <si>
    <t xml:space="preserve"> 31°28'33.72"S</t>
  </si>
  <si>
    <t xml:space="preserve"> 62° 7'19.83"O</t>
  </si>
  <si>
    <t>33° 23'3.559"S</t>
  </si>
  <si>
    <t>63° 48'17.00"O</t>
  </si>
  <si>
    <t>LT52280782007147CUB00</t>
  </si>
  <si>
    <t>S2A_tile_20230310_20JNR_0</t>
  </si>
  <si>
    <t xml:space="preserve"> 33°22'16.50"S</t>
  </si>
  <si>
    <t xml:space="preserve"> 58°40'14.04"O</t>
  </si>
  <si>
    <t xml:space="preserve"> 31°27'26.95"S</t>
  </si>
  <si>
    <t xml:space="preserve"> 62°23'10.08"O</t>
  </si>
  <si>
    <t xml:space="preserve"> 33°28'24.02"S</t>
  </si>
  <si>
    <t xml:space="preserve"> 63°31'33.98"O</t>
  </si>
  <si>
    <t xml:space="preserve"> 36°19'5.80"S</t>
  </si>
  <si>
    <t xml:space="preserve"> 63°24'23.39"O</t>
  </si>
  <si>
    <t xml:space="preserve"> 35°26'6.13"S</t>
  </si>
  <si>
    <t xml:space="preserve"> 63°48'45.09"O</t>
  </si>
  <si>
    <t xml:space="preserve"> 34°45'31.86"S</t>
  </si>
  <si>
    <t xml:space="preserve"> 62°31'43.45"O</t>
  </si>
  <si>
    <t xml:space="preserve"> 35°45'37.29"S</t>
  </si>
  <si>
    <t xml:space="preserve"> 63°16'55.31"O</t>
  </si>
  <si>
    <t>S2B_tile_20230220_20HMF_0</t>
  </si>
  <si>
    <t xml:space="preserve"> 34°52'44.97"S</t>
  </si>
  <si>
    <t xml:space="preserve"> 62°22'45.96"O</t>
  </si>
  <si>
    <t xml:space="preserve"> 31°35'56.66"S</t>
  </si>
  <si>
    <t xml:space="preserve"> 61°46'38.27"O</t>
  </si>
  <si>
    <t>LT05_L1TP_227082_20070418_20200830_02_T1</t>
  </si>
  <si>
    <t>S2B_tile_20230220_20JPL_0</t>
  </si>
  <si>
    <t xml:space="preserve"> 34°27'4.46"S</t>
  </si>
  <si>
    <t xml:space="preserve"> 60° 5'5.03"O</t>
  </si>
  <si>
    <t xml:space="preserve"> 33°54'47.92"S</t>
  </si>
  <si>
    <t xml:space="preserve"> 61°35'17.37"O</t>
  </si>
  <si>
    <t>CAMALU S.A.</t>
  </si>
  <si>
    <t>RUTA 7 KM 124</t>
  </si>
  <si>
    <t>HEAVY</t>
  </si>
  <si>
    <t xml:space="preserve"> 34°25'9.90"S</t>
  </si>
  <si>
    <t xml:space="preserve"> 59°41'11.23"O</t>
  </si>
  <si>
    <t>16/7/2007</t>
  </si>
  <si>
    <t>OLIVERIO CINOLLO VERNENGO</t>
  </si>
  <si>
    <t>EL CARDON</t>
  </si>
  <si>
    <t xml:space="preserve"> 36° 7'48.17"S</t>
  </si>
  <si>
    <t xml:space="preserve"> 61°21'36.65"O</t>
  </si>
  <si>
    <t>HALLIVER SRL</t>
  </si>
  <si>
    <t>CARLOS CINOLLO VERNENGO</t>
  </si>
  <si>
    <t>LA QUINUA</t>
  </si>
  <si>
    <t>GUIRONDO</t>
  </si>
  <si>
    <t xml:space="preserve"> 36° 0'18.99"S</t>
  </si>
  <si>
    <t xml:space="preserve"> 61°37'16.30"O</t>
  </si>
  <si>
    <t>SANTA ANA - CRESPO</t>
  </si>
  <si>
    <t xml:space="preserve"> 35°52'45.32"S</t>
  </si>
  <si>
    <t xml:space="preserve"> 61°40'51.48"O</t>
  </si>
  <si>
    <t>S2B_tile_20230220_20HPF_0_</t>
  </si>
  <si>
    <t>SANTA ANA - CUCULLU</t>
  </si>
  <si>
    <t xml:space="preserve"> 35°52'4.36"S</t>
  </si>
  <si>
    <t xml:space="preserve"> 61°40'22.42"O</t>
  </si>
  <si>
    <t>CARLOS LUFT</t>
  </si>
  <si>
    <t>MATTALIA</t>
  </si>
  <si>
    <t>ARIAS</t>
  </si>
  <si>
    <t xml:space="preserve"> 33°40'17.57"S</t>
  </si>
  <si>
    <t xml:space="preserve"> 62°23'21.90"O</t>
  </si>
  <si>
    <t>LA BADENIA</t>
  </si>
  <si>
    <t xml:space="preserve"> 33°11'54.09"S</t>
  </si>
  <si>
    <t xml:space="preserve"> 62°58'50.84"O</t>
  </si>
  <si>
    <t xml:space="preserve"> 34°27'27.00"S</t>
  </si>
  <si>
    <t xml:space="preserve"> 62°31'50.01"O</t>
  </si>
  <si>
    <t xml:space="preserve"> 34°52'36.07"S</t>
  </si>
  <si>
    <t xml:space="preserve"> 63°30'37.74"O</t>
  </si>
  <si>
    <t>AGROEDERA S.A.</t>
  </si>
  <si>
    <t>LA LUCIA</t>
  </si>
  <si>
    <t xml:space="preserve"> 33°45'41.01"S</t>
  </si>
  <si>
    <t xml:space="preserve"> 62°42'24.71"O</t>
  </si>
  <si>
    <t>LT52270842007044CUB00</t>
  </si>
  <si>
    <t>S2B_tile_20230121_20HNH_0</t>
  </si>
  <si>
    <t>IZARRA SA</t>
  </si>
  <si>
    <t>EL ALFALAND</t>
  </si>
  <si>
    <t xml:space="preserve"> 34° 2'42.24"S</t>
  </si>
  <si>
    <t xml:space="preserve"> 64°23'18.42"O</t>
  </si>
  <si>
    <t xml:space="preserve"> 34° 6'8.08"S</t>
  </si>
  <si>
    <t xml:space="preserve"> 64°23'3.62"O</t>
  </si>
  <si>
    <t>DI PLACIDO MAURICIO</t>
  </si>
  <si>
    <t>LOS POTRERITOS</t>
  </si>
  <si>
    <t xml:space="preserve"> 34°41'23.42"S</t>
  </si>
  <si>
    <t xml:space="preserve"> 63° 8'29.24"O</t>
  </si>
  <si>
    <t>CONEXA SA</t>
  </si>
  <si>
    <t>27°10'36.62"S</t>
  </si>
  <si>
    <t>61°35'24.69"O</t>
  </si>
  <si>
    <t>EDGARDO OLDANO E HIJOS S.A.</t>
  </si>
  <si>
    <t xml:space="preserve"> 31°53'3.15"S</t>
  </si>
  <si>
    <t xml:space="preserve"> 62°57'58.15"O</t>
  </si>
  <si>
    <t>GESTION EMPRESA AGROPECUARIA S.A.</t>
  </si>
  <si>
    <t>LA AURORA</t>
  </si>
  <si>
    <t xml:space="preserve"> 33°50'11.89"S</t>
  </si>
  <si>
    <t xml:space="preserve"> 62°35'52.76"O</t>
  </si>
  <si>
    <t>S2B_tile_20230223_20HNH_0_</t>
  </si>
  <si>
    <t xml:space="preserve"> 33°51'5.47"S</t>
  </si>
  <si>
    <t xml:space="preserve"> 64°47'35.03"O</t>
  </si>
  <si>
    <t>CAMARASA JUANA, BELTRAMINO, RICHARD GUSTAVO Y BELTRAMINO ENR</t>
  </si>
  <si>
    <t>MONTE BOZAL</t>
  </si>
  <si>
    <t xml:space="preserve"> 32°28'14.68"S</t>
  </si>
  <si>
    <t xml:space="preserve"> 63°34'30.68"O</t>
  </si>
  <si>
    <t>PRIMO AGRO S.A.S.</t>
  </si>
  <si>
    <t>GOTTERO ROBERTO ORESTE</t>
  </si>
  <si>
    <t>DON LORENZO</t>
  </si>
  <si>
    <t xml:space="preserve"> 32°21'20.16"S</t>
  </si>
  <si>
    <t xml:space="preserve"> 63°41'38.66"O</t>
  </si>
  <si>
    <t>S2B_tile_20230305_20HMK_0_</t>
  </si>
  <si>
    <t>VERRA ROBERTO</t>
  </si>
  <si>
    <t>EL CHILO</t>
  </si>
  <si>
    <t>GENERAL FOTHERINGHAM</t>
  </si>
  <si>
    <t xml:space="preserve"> 32°23'59.30"S</t>
  </si>
  <si>
    <t xml:space="preserve"> 63°54'1.83"O</t>
  </si>
  <si>
    <t>DESTEFANI MARCELO</t>
  </si>
  <si>
    <t xml:space="preserve"> 32°31'58.29"S</t>
  </si>
  <si>
    <t xml:space="preserve"> 63°53'57.25"O</t>
  </si>
  <si>
    <t xml:space="preserve"> 32°30'36.65"S</t>
  </si>
  <si>
    <t xml:space="preserve"> 63°55'9.56"O</t>
  </si>
  <si>
    <t>PERSIDIUM SA</t>
  </si>
  <si>
    <t>SAN BARTOLOME</t>
  </si>
  <si>
    <t xml:space="preserve"> 32°51'5.93"S</t>
  </si>
  <si>
    <t xml:space="preserve"> 64°38'36.98"O</t>
  </si>
  <si>
    <t>EL CHIFLON SRL</t>
  </si>
  <si>
    <t>EL DORMILON</t>
  </si>
  <si>
    <t>GENERAL BALDISSERA</t>
  </si>
  <si>
    <t xml:space="preserve"> 33° 7'8.39"S</t>
  </si>
  <si>
    <t xml:space="preserve"> 62°25'39.54"O</t>
  </si>
  <si>
    <t>CERVIGNI D. Y G. S.R.L.</t>
  </si>
  <si>
    <t>LA PALMINA</t>
  </si>
  <si>
    <t>ORDONEZ</t>
  </si>
  <si>
    <t xml:space="preserve"> 32°52'24.29"S</t>
  </si>
  <si>
    <t xml:space="preserve"> 62°49'40.83"O</t>
  </si>
  <si>
    <t>OMEDES DIEGO MANUEL</t>
  </si>
  <si>
    <t>CASA</t>
  </si>
  <si>
    <t xml:space="preserve"> 31°18'38.41"S</t>
  </si>
  <si>
    <t xml:space="preserve"> 62°11'2.13"O</t>
  </si>
  <si>
    <t>AGRONOR J.C. SA</t>
  </si>
  <si>
    <t xml:space="preserve"> 33°42'7.73"S</t>
  </si>
  <si>
    <t xml:space="preserve"> 62°16'16.18"O</t>
  </si>
  <si>
    <t>LC08_L1TP_227084_20230209_20230210_02_RT_</t>
  </si>
  <si>
    <t xml:space="preserve"> 34°59'30.80"S</t>
  </si>
  <si>
    <t xml:space="preserve"> 63°41'47.21"O</t>
  </si>
  <si>
    <t>MANIAGRO SOCIEDAD ANONIMA</t>
  </si>
  <si>
    <t>ESTABLECIMIENTO NUEVO MILENIO</t>
  </si>
  <si>
    <t>PIRANE</t>
  </si>
  <si>
    <t>PALO SANTO</t>
  </si>
  <si>
    <t xml:space="preserve"> 25°30'18.34"S</t>
  </si>
  <si>
    <t xml:space="preserve"> 59°11'58.85"O</t>
  </si>
  <si>
    <t>LT05_L1TP_227078_20070723_20200830_02_T1</t>
  </si>
  <si>
    <t>S2B_tile_20230322_21JTM_0</t>
  </si>
  <si>
    <t>CANTELLANO WALTER ANTONIO</t>
  </si>
  <si>
    <t xml:space="preserve"> 34° 3'32.06"S</t>
  </si>
  <si>
    <t xml:space="preserve"> 64°31'30.56"W</t>
  </si>
  <si>
    <t>LT05_L1TP_229084_20070721_20200830_02_T1_</t>
  </si>
  <si>
    <t>ELGHULMEN S.A</t>
  </si>
  <si>
    <t xml:space="preserve"> 27°33'30.39"S</t>
  </si>
  <si>
    <t xml:space="preserve"> 61°33'16.75"O</t>
  </si>
  <si>
    <t>ESTANCIA LA MADRUGADA SOCIEDAD ANONIMA</t>
  </si>
  <si>
    <t>LA AGUSTINA</t>
  </si>
  <si>
    <t xml:space="preserve"> 33°34'49.91"S</t>
  </si>
  <si>
    <t xml:space="preserve"> 65°54'3.82"O</t>
  </si>
  <si>
    <t>LT05_L1TP_230083_20070525_20200830_02_T1_</t>
  </si>
  <si>
    <t>ECONOMART S.R.L.</t>
  </si>
  <si>
    <t xml:space="preserve"> 36°12'1.79"S</t>
  </si>
  <si>
    <t xml:space="preserve"> 62°10'28.52"O</t>
  </si>
  <si>
    <t xml:space="preserve"> 26°46'8.17"S</t>
  </si>
  <si>
    <t xml:space="preserve"> 61°19'22.34"O</t>
  </si>
  <si>
    <t>LC08_L1TP_228079_20230115_20230131_02_T1</t>
  </si>
  <si>
    <t>LIPSA SRL</t>
  </si>
  <si>
    <t>OJO DE AGUA</t>
  </si>
  <si>
    <t xml:space="preserve"> 27°43'4.86"S</t>
  </si>
  <si>
    <t xml:space="preserve"> 61°58'39.29"O</t>
  </si>
  <si>
    <t>S2A_tile_20230228_20JNQ_0</t>
  </si>
  <si>
    <t>LAS CORTINAS</t>
  </si>
  <si>
    <t xml:space="preserve"> 27°27'2.20"S</t>
  </si>
  <si>
    <t xml:space="preserve"> 61°43'46.10"O</t>
  </si>
  <si>
    <t>S2B_tile_20230305_20JPQ_0</t>
  </si>
  <si>
    <t>MACIAS</t>
  </si>
  <si>
    <t xml:space="preserve"> 27°17'17.76"S</t>
  </si>
  <si>
    <t xml:space="preserve"> 61°46'39.43"O</t>
  </si>
  <si>
    <t>EL COMODORO</t>
  </si>
  <si>
    <t xml:space="preserve"> 27°13'5.83"S</t>
  </si>
  <si>
    <t xml:space="preserve"> 61°40'10.04"O</t>
  </si>
  <si>
    <t>EL PARAY</t>
  </si>
  <si>
    <t xml:space="preserve"> 27° 4'42.86"S</t>
  </si>
  <si>
    <t xml:space="preserve"> 61°57'28.14"O</t>
  </si>
  <si>
    <t>LAS 2 A</t>
  </si>
  <si>
    <t xml:space="preserve"> 27°39'3.54"S</t>
  </si>
  <si>
    <t xml:space="preserve"> 62° 3'22.82"O</t>
  </si>
  <si>
    <t xml:space="preserve"> 27°30'12.03"S</t>
  </si>
  <si>
    <t xml:space="preserve"> 61°56'38.59"O</t>
  </si>
  <si>
    <t xml:space="preserve"> 27° 2'39.18"S</t>
  </si>
  <si>
    <t xml:space="preserve"> 62°47'38.52"O</t>
  </si>
  <si>
    <t>LT05_L1TP_229079_20070822_20200830_02_T1_</t>
  </si>
  <si>
    <t>S2B_tile_20230305_20JNR_0</t>
  </si>
  <si>
    <t>El MALLIN SA</t>
  </si>
  <si>
    <t>EL CORCOVO</t>
  </si>
  <si>
    <t xml:space="preserve"> 35°59'39.10"S</t>
  </si>
  <si>
    <t xml:space="preserve"> 62°18'26.61"O</t>
  </si>
  <si>
    <t>S2B_tile_20230220_20HNF_0_</t>
  </si>
  <si>
    <t>36° 20'26.27"S</t>
  </si>
  <si>
    <t>62° 33'21.71"O</t>
  </si>
  <si>
    <t>SABADELL</t>
  </si>
  <si>
    <t>MIGUEL RIGLOS</t>
  </si>
  <si>
    <t>36° 57'14.48"S</t>
  </si>
  <si>
    <t>63° 44'59.48"O</t>
  </si>
  <si>
    <t>36° 15'6.930"S</t>
  </si>
  <si>
    <t>62° 59'33.59"O</t>
  </si>
  <si>
    <t>ESTANCIA LA MADRUGADA S.A</t>
  </si>
  <si>
    <t xml:space="preserve"> 34° 3'35.96"S</t>
  </si>
  <si>
    <t xml:space="preserve"> 64° 9'19.05"O</t>
  </si>
  <si>
    <t>LT52280842007275CUB00</t>
  </si>
  <si>
    <t xml:space="preserve"> 32°18'27.93"S</t>
  </si>
  <si>
    <t xml:space="preserve"> 63°41'30.64"O</t>
  </si>
  <si>
    <t>PRIMO AGRO SA</t>
  </si>
  <si>
    <t>MISTOL</t>
  </si>
  <si>
    <t xml:space="preserve">MAIPU </t>
  </si>
  <si>
    <t xml:space="preserve">TRES ISLETAS </t>
  </si>
  <si>
    <t xml:space="preserve"> 26°19'14.23"S</t>
  </si>
  <si>
    <t xml:space="preserve"> 60°39'59.82"O</t>
  </si>
  <si>
    <t>AGROINVERSIONES CORDOBA SA</t>
  </si>
  <si>
    <t>LA CELIA</t>
  </si>
  <si>
    <t xml:space="preserve"> 34° 8'11.59"S</t>
  </si>
  <si>
    <t xml:space="preserve"> 64°41'10.84"O</t>
  </si>
  <si>
    <t>PUMA AMARILLO</t>
  </si>
  <si>
    <t>27°28'32.03"S</t>
  </si>
  <si>
    <t xml:space="preserve"> 62° 2'58.88"O</t>
  </si>
  <si>
    <t>EL PRADO</t>
  </si>
  <si>
    <t xml:space="preserve"> 27° 0'16.32"S</t>
  </si>
  <si>
    <t xml:space="preserve"> 62°17'47.88"O</t>
  </si>
  <si>
    <t>LT05_L1TP_229079_20070721_20200830_02_T1_</t>
  </si>
  <si>
    <t>EL BUFALO NEGRO</t>
  </si>
  <si>
    <t xml:space="preserve"> 27°30'4.90"S</t>
  </si>
  <si>
    <t xml:space="preserve"> 62°10'5.31"O</t>
  </si>
  <si>
    <t>EL BARSAL</t>
  </si>
  <si>
    <t xml:space="preserve"> 26°30'51.29"S</t>
  </si>
  <si>
    <t xml:space="preserve"> 61°36'23.92"O</t>
  </si>
  <si>
    <t>EL 22</t>
  </si>
  <si>
    <t xml:space="preserve"> 26°29'22.85"S</t>
  </si>
  <si>
    <t xml:space="preserve"> 61°37'5.51"O</t>
  </si>
  <si>
    <t>EL ORIENTAL</t>
  </si>
  <si>
    <t xml:space="preserve"> 26°38'55.88"S</t>
  </si>
  <si>
    <t xml:space="preserve"> 61°21'31.40"O</t>
  </si>
  <si>
    <t>LE07_L1TP_228078_20071213_20200913_02_T1_</t>
  </si>
  <si>
    <t>EL VALMONT</t>
  </si>
  <si>
    <t>PAMPA EL INFIERNO</t>
  </si>
  <si>
    <t xml:space="preserve"> 26°33'29.32"S</t>
  </si>
  <si>
    <t xml:space="preserve"> 61°31'54.92"O</t>
  </si>
  <si>
    <t>LAYER_REFLE_LT05_L1TP_228078_20070831_20161111_01_T1_UTM20S</t>
  </si>
  <si>
    <t>ALUHAMPA</t>
  </si>
  <si>
    <t xml:space="preserve"> 27° 2'12.58"S</t>
  </si>
  <si>
    <t xml:space="preserve"> 62°32'47.92"O</t>
  </si>
  <si>
    <t>LAYER_REFLE_LT05_L1TP_229079_20070822_20161111_01_T1_UTM20S</t>
  </si>
  <si>
    <t>TIERRA LINDA</t>
  </si>
  <si>
    <t xml:space="preserve"> 26°22'27.11"S</t>
  </si>
  <si>
    <t xml:space="preserve"> 62°42'36.86"O</t>
  </si>
  <si>
    <t>LT05_L2SP_229078_20070822_20200830_02_T1</t>
  </si>
  <si>
    <t>LOS NOVILLOS</t>
  </si>
  <si>
    <t>JUAN FELIPE IBARRA</t>
  </si>
  <si>
    <t>CAMPO DEL CIELO</t>
  </si>
  <si>
    <t xml:space="preserve"> 27°50'28.70"S</t>
  </si>
  <si>
    <t xml:space="preserve"> 61°44'3.44"O</t>
  </si>
  <si>
    <t>LAYER_REFLE_LT05_L1TP_228079_20070714_20161113_01_T1_UTM20S</t>
  </si>
  <si>
    <t>001949-001</t>
  </si>
  <si>
    <t>6461</t>
  </si>
  <si>
    <t>LA ESMERALDA S A</t>
  </si>
  <si>
    <t xml:space="preserve"> 33°19'42.66"S</t>
  </si>
  <si>
    <t xml:space="preserve"> 64°29'0.18"O</t>
  </si>
  <si>
    <t>7866</t>
  </si>
  <si>
    <t>GARMAT S.A.</t>
  </si>
  <si>
    <t xml:space="preserve"> 26°20'30.37"S</t>
  </si>
  <si>
    <t xml:space="preserve"> 64°28'13.18"O</t>
  </si>
  <si>
    <t>18005</t>
  </si>
  <si>
    <t>VISSIO MERCEDES Y AZUCENA</t>
  </si>
  <si>
    <t xml:space="preserve"> 34°31'23.66"S</t>
  </si>
  <si>
    <t xml:space="preserve"> 64°20'25.41"O</t>
  </si>
  <si>
    <t>S2A_tile_20230228_20HLG_0</t>
  </si>
  <si>
    <t>18008</t>
  </si>
  <si>
    <t>FORTUNA ERCILIA MARIA</t>
  </si>
  <si>
    <t xml:space="preserve"> 34°44'52.57"S</t>
  </si>
  <si>
    <t xml:space="preserve"> 64°10'0.98"O</t>
  </si>
  <si>
    <t>18055</t>
  </si>
  <si>
    <t>AGROINVERSIONES CORD</t>
  </si>
  <si>
    <t>EL TRECE</t>
  </si>
  <si>
    <t xml:space="preserve"> 34°20'45.89"S</t>
  </si>
  <si>
    <t xml:space="preserve"> 64°41'49.76"O</t>
  </si>
  <si>
    <t>8909</t>
  </si>
  <si>
    <t>INARCO S.A.</t>
  </si>
  <si>
    <t xml:space="preserve"> 35°42'55.56"S</t>
  </si>
  <si>
    <t xml:space="preserve"> 63°54'15.35"O</t>
  </si>
  <si>
    <t>9160</t>
  </si>
  <si>
    <t>SOLARI</t>
  </si>
  <si>
    <t xml:space="preserve"> 34° 4'56.66"S</t>
  </si>
  <si>
    <t xml:space="preserve"> 62°15'23.18"O</t>
  </si>
  <si>
    <t>9163</t>
  </si>
  <si>
    <t>MERITANO</t>
  </si>
  <si>
    <t xml:space="preserve"> 34° 6'3.95"S</t>
  </si>
  <si>
    <t xml:space="preserve"> 62°15'49.73"O</t>
  </si>
  <si>
    <t>LT05_L1TP_227084_20070520_20161115_01_</t>
  </si>
  <si>
    <t>9861</t>
  </si>
  <si>
    <t>BORETTO FERNANDO OSCAR</t>
  </si>
  <si>
    <t>FIANDRINO</t>
  </si>
  <si>
    <t xml:space="preserve"> 32°34'48.56"S</t>
  </si>
  <si>
    <t xml:space="preserve"> 63°54'38.81"W</t>
  </si>
  <si>
    <t>15012</t>
  </si>
  <si>
    <t>EDUARDO PEREDA Y HNAS AGROPECUARIA S.A.</t>
  </si>
  <si>
    <t>NUEVA CASTILLA</t>
  </si>
  <si>
    <t xml:space="preserve"> 36° 2'43.82"S</t>
  </si>
  <si>
    <t xml:space="preserve"> 63° 2'17.25"W</t>
  </si>
  <si>
    <t>S2A_tile_20230228_20HMF_0</t>
  </si>
  <si>
    <t>REYNOLDS HNOS.S.A.</t>
  </si>
  <si>
    <t xml:space="preserve"> 36° 7'34.46"S</t>
  </si>
  <si>
    <t xml:space="preserve"> 61°44'52.12"O</t>
  </si>
  <si>
    <t>Campo nuevo</t>
  </si>
  <si>
    <t>JOYCE SA</t>
  </si>
  <si>
    <t>MARITONE</t>
  </si>
  <si>
    <t xml:space="preserve"> 36° 9'12.48"S</t>
  </si>
  <si>
    <t xml:space="preserve"> 61°45'25.95"O</t>
  </si>
  <si>
    <t>REYNOLDS RICARDO ENRIQUE</t>
  </si>
  <si>
    <t>LA TRANQUILA</t>
  </si>
  <si>
    <t xml:space="preserve"> 36° 7'6.21"S</t>
  </si>
  <si>
    <t xml:space="preserve"> 61°40'27.22"O</t>
  </si>
  <si>
    <t>DON JESUS</t>
  </si>
  <si>
    <t xml:space="preserve"> 36° 2'42.60"S</t>
  </si>
  <si>
    <t xml:space="preserve"> 61°47'58.06"O</t>
  </si>
  <si>
    <t>GONZALEZ</t>
  </si>
  <si>
    <t xml:space="preserve"> 36° 6'26.62"S</t>
  </si>
  <si>
    <t xml:space="preserve"> 61°39'34.56"O</t>
  </si>
  <si>
    <t>S2A_tile_20230205_20HPF_0</t>
  </si>
  <si>
    <t>JOYCE</t>
  </si>
  <si>
    <t xml:space="preserve"> 36° 6'35.67"S</t>
  </si>
  <si>
    <t>LT05_L1TP_226085_20070427_20161112_01_T1</t>
  </si>
  <si>
    <t>RICARDO LUIS GASTALDI</t>
  </si>
  <si>
    <t xml:space="preserve"> 36°12'53.80"S</t>
  </si>
  <si>
    <t xml:space="preserve"> 62°35'27.72"O</t>
  </si>
  <si>
    <t>COMALAL S.A.</t>
  </si>
  <si>
    <t>ESTANCIA COMALAL</t>
  </si>
  <si>
    <t>MAR DEL PLATA SUR</t>
  </si>
  <si>
    <t xml:space="preserve"> 38° 4'48.08"S</t>
  </si>
  <si>
    <t xml:space="preserve"> 57°41'35.35"O</t>
  </si>
  <si>
    <t>S2A_tile_20230219_21HVT_0</t>
  </si>
  <si>
    <t>SUCESION DE MOSCA ANGEL MIGUEL</t>
  </si>
  <si>
    <t>ESTB SANTA ROSA</t>
  </si>
  <si>
    <t>COLONIA LA ARGENTINA</t>
  </si>
  <si>
    <t xml:space="preserve"> 34° 9'23.76"S</t>
  </si>
  <si>
    <t xml:space="preserve"> 64°28'23.31"O</t>
  </si>
  <si>
    <t>MERLO Y MANAVELLA S.A.</t>
  </si>
  <si>
    <t xml:space="preserve"> 33°44'8.38"S</t>
  </si>
  <si>
    <t xml:space="preserve"> 63°44'43.20"O</t>
  </si>
  <si>
    <t>OPIMUS AGRO S.A.</t>
  </si>
  <si>
    <t xml:space="preserve"> 33°44'51.79"S</t>
  </si>
  <si>
    <t xml:space="preserve"> 63°40'59.75"O</t>
  </si>
  <si>
    <t>PEPE</t>
  </si>
  <si>
    <t xml:space="preserve"> 33° 3'22.78"S</t>
  </si>
  <si>
    <t xml:space="preserve"> 62°30'47.65"O</t>
  </si>
  <si>
    <t>GONPRO S. A.</t>
  </si>
  <si>
    <t>MORETTA</t>
  </si>
  <si>
    <t xml:space="preserve"> 32°16'12.74"S</t>
  </si>
  <si>
    <t xml:space="preserve"> 63°41'40.98"O</t>
  </si>
  <si>
    <t>GIRAUDO DANIEL BENITO</t>
  </si>
  <si>
    <t>DELLAMAGGIORE</t>
  </si>
  <si>
    <t xml:space="preserve"> 32°29'50.84"S</t>
  </si>
  <si>
    <t xml:space="preserve"> 63°47'31.55"O</t>
  </si>
  <si>
    <t>DE ARCE FERNANDEZ ODRIOZOLA JUAN PABLO</t>
  </si>
  <si>
    <t>FAMICAR SA</t>
  </si>
  <si>
    <t>LA PACIENCIA</t>
  </si>
  <si>
    <t xml:space="preserve"> 34°31'11.45"S</t>
  </si>
  <si>
    <t xml:space="preserve"> 61°47'55.30"O</t>
  </si>
  <si>
    <t>THE COMPUTER SRL</t>
  </si>
  <si>
    <t>LOS VAQUEROS</t>
  </si>
  <si>
    <t xml:space="preserve"> 27°10'39.72"S</t>
  </si>
  <si>
    <t xml:space="preserve"> 61°53'54.27"O</t>
  </si>
  <si>
    <t>BADINO</t>
  </si>
  <si>
    <t xml:space="preserve"> 33° 6'10.51"S</t>
  </si>
  <si>
    <t xml:space="preserve"> 62°31'49.87"O</t>
  </si>
  <si>
    <t>DALMI</t>
  </si>
  <si>
    <t xml:space="preserve"> 32°35'33.56"S</t>
  </si>
  <si>
    <t xml:space="preserve"> 63°48'0.22"O</t>
  </si>
  <si>
    <t>NUCCIO</t>
  </si>
  <si>
    <t xml:space="preserve"> 33°43'6.25"S</t>
  </si>
  <si>
    <t xml:space="preserve"> 63°50'36.32"O</t>
  </si>
  <si>
    <t>S2A_tile_20230119_20HMH_0_</t>
  </si>
  <si>
    <t>SERGIO</t>
  </si>
  <si>
    <t xml:space="preserve"> 33° 3'23.34"S</t>
  </si>
  <si>
    <t xml:space="preserve"> 62°31'33.34"O</t>
  </si>
  <si>
    <t>ABELLO</t>
  </si>
  <si>
    <t xml:space="preserve"> 33° 5'56.67"S</t>
  </si>
  <si>
    <t xml:space="preserve"> 62°32'54.37"O</t>
  </si>
  <si>
    <t>S2A_tile_20230225_20HNJ_0_</t>
  </si>
  <si>
    <t>PAMPA AGRICOLA SA</t>
  </si>
  <si>
    <t>LA MEDIA LUNA</t>
  </si>
  <si>
    <t xml:space="preserve"> 35°54'34.71"S</t>
  </si>
  <si>
    <t xml:space="preserve"> 58°33'31.83"O</t>
  </si>
  <si>
    <t>DON NICOLAS</t>
  </si>
  <si>
    <t>MONTE DE LOS GAUCHOS</t>
  </si>
  <si>
    <t xml:space="preserve"> 33°34'46.75"S</t>
  </si>
  <si>
    <t xml:space="preserve"> 63°53'22.11"O</t>
  </si>
  <si>
    <t>LA PETACHA</t>
  </si>
  <si>
    <t xml:space="preserve"> 33°24'7.87"S</t>
  </si>
  <si>
    <t xml:space="preserve"> 63°54'11.20"O</t>
  </si>
  <si>
    <t>01829-001</t>
  </si>
  <si>
    <t>DRUETTA HNOS S.R.L.</t>
  </si>
  <si>
    <t>DRUETTA HERNANDO</t>
  </si>
  <si>
    <t xml:space="preserve"> 32°26'38.61"S</t>
  </si>
  <si>
    <t xml:space="preserve"> 63°46'6.57"O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</si>
</sst>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yy"/>
    <numFmt numFmtId="165" formatCode="dd/mm/yyyy;@"/>
    <numFmt numFmtId="166" formatCode="[$-F800]dddd\,\ mmmm\ dd\,\ yyyy"/>
    <numFmt numFmtId="167" formatCode="dd/mm/yy"/>
    <numFmt numFmtId="168" formatCode="yyyy/mm/dd"/>
    <numFmt numFmtId="169" formatCode="0.00;[Red]0.00"/>
  </numFmts>
  <fonts count="43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8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  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9"/>
      <color rgb="FF222222"/>
      <name val="Calibri"/>
      <family val="2"/>
      <scheme val="major"/>
    </font>
    <font>
      <sz val="9"/>
      <color theme="1"/>
      <name val="Calibri"/>
      <family val="2"/>
      <scheme val="major"/>
    </font>
    <font>
      <u/>
      <sz val="9"/>
      <color rgb="FF000000"/>
      <name val="Calibri"/>
      <family val="2"/>
    </font>
    <font>
      <sz val="9"/>
      <color rgb="FF000000"/>
      <name val="Docs-Calibri"/>
    </font>
    <font>
      <sz val="9"/>
      <color rgb="FF222222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  <scheme val="maj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000000"/>
      <name val="Calibri"/>
      <family val="2"/>
      <scheme val="major"/>
    </font>
    <font>
      <sz val="9"/>
      <name val="Calibri  "/>
    </font>
    <font>
      <sz val="9"/>
      <color rgb="FF222222"/>
      <name val="Verdana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indexed="8"/>
      <name val="Calibri  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   "/>
    </font>
    <font>
      <sz val="9"/>
      <color theme="1"/>
      <name val="Calibri"/>
      <family val="2"/>
    </font>
    <font>
      <sz val="9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E2EFD9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0"/>
        <bgColor rgb="FFE2EFD9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4C6E7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FF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5" fillId="0" borderId="0"/>
    <xf numFmtId="0" fontId="4" fillId="0" borderId="0"/>
    <xf numFmtId="0" fontId="2" fillId="0" borderId="0"/>
    <xf numFmtId="0" fontId="12" fillId="0" borderId="0"/>
    <xf numFmtId="0" fontId="1" fillId="0" borderId="0"/>
  </cellStyleXfs>
  <cellXfs count="1130">
    <xf numFmtId="0" fontId="0" fillId="0" borderId="0" xfId="0"/>
    <xf numFmtId="0" fontId="8" fillId="0" borderId="0" xfId="0" applyFont="1" applyAlignment="1">
      <alignment horizont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10" fillId="2" borderId="5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2" fontId="10" fillId="2" borderId="4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5" borderId="2" xfId="0" applyFont="1" applyFill="1" applyBorder="1" applyAlignment="1">
      <alignment horizontal="center"/>
    </xf>
    <xf numFmtId="14" fontId="8" fillId="5" borderId="1" xfId="0" applyNumberFormat="1" applyFont="1" applyFill="1" applyBorder="1" applyAlignment="1">
      <alignment horizontal="center" wrapText="1"/>
    </xf>
    <xf numFmtId="2" fontId="8" fillId="5" borderId="1" xfId="0" applyNumberFormat="1" applyFont="1" applyFill="1" applyBorder="1" applyAlignment="1">
      <alignment horizontal="center" wrapText="1"/>
    </xf>
    <xf numFmtId="164" fontId="8" fillId="6" borderId="2" xfId="0" applyNumberFormat="1" applyFont="1" applyFill="1" applyBorder="1" applyAlignment="1">
      <alignment horizontal="center" vertical="center"/>
    </xf>
    <xf numFmtId="165" fontId="8" fillId="5" borderId="2" xfId="0" applyNumberFormat="1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14" fontId="8" fillId="5" borderId="2" xfId="0" applyNumberFormat="1" applyFont="1" applyFill="1" applyBorder="1" applyAlignment="1">
      <alignment horizontal="center"/>
    </xf>
    <xf numFmtId="14" fontId="11" fillId="8" borderId="2" xfId="0" applyNumberFormat="1" applyFont="1" applyFill="1" applyBorder="1" applyAlignment="1">
      <alignment horizontal="center"/>
    </xf>
    <xf numFmtId="14" fontId="8" fillId="8" borderId="2" xfId="0" applyNumberFormat="1" applyFont="1" applyFill="1" applyBorder="1" applyAlignment="1">
      <alignment horizontal="center"/>
    </xf>
    <xf numFmtId="165" fontId="8" fillId="8" borderId="2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5" fontId="11" fillId="5" borderId="2" xfId="0" applyNumberFormat="1" applyFont="1" applyFill="1" applyBorder="1" applyAlignment="1">
      <alignment horizontal="center" vertical="center"/>
    </xf>
    <xf numFmtId="164" fontId="8" fillId="11" borderId="2" xfId="0" applyNumberFormat="1" applyFont="1" applyFill="1" applyBorder="1" applyAlignment="1">
      <alignment horizontal="center"/>
    </xf>
    <xf numFmtId="165" fontId="13" fillId="0" borderId="2" xfId="0" applyNumberFormat="1" applyFont="1" applyBorder="1" applyAlignment="1">
      <alignment horizontal="center"/>
    </xf>
    <xf numFmtId="166" fontId="8" fillId="8" borderId="2" xfId="0" applyNumberFormat="1" applyFont="1" applyFill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8" fillId="8" borderId="2" xfId="0" applyFont="1" applyFill="1" applyBorder="1" applyAlignment="1">
      <alignment horizont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wrapText="1"/>
    </xf>
    <xf numFmtId="2" fontId="8" fillId="5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/>
    </xf>
    <xf numFmtId="164" fontId="8" fillId="5" borderId="2" xfId="0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2" fontId="10" fillId="2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wrapText="1"/>
    </xf>
    <xf numFmtId="2" fontId="8" fillId="5" borderId="2" xfId="0" applyNumberFormat="1" applyFont="1" applyFill="1" applyBorder="1" applyAlignment="1">
      <alignment horizontal="center" wrapText="1"/>
    </xf>
    <xf numFmtId="2" fontId="10" fillId="2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2" fontId="10" fillId="10" borderId="2" xfId="0" applyNumberFormat="1" applyFont="1" applyFill="1" applyBorder="1" applyAlignment="1">
      <alignment horizontal="center" vertical="center"/>
    </xf>
    <xf numFmtId="2" fontId="8" fillId="8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5" fillId="9" borderId="2" xfId="0" applyFont="1" applyFill="1" applyBorder="1" applyAlignment="1">
      <alignment horizontal="center" vertical="center"/>
    </xf>
    <xf numFmtId="2" fontId="15" fillId="9" borderId="2" xfId="0" applyNumberFormat="1" applyFont="1" applyFill="1" applyBorder="1" applyAlignment="1">
      <alignment horizontal="center" vertical="center"/>
    </xf>
    <xf numFmtId="2" fontId="13" fillId="9" borderId="2" xfId="0" applyNumberFormat="1" applyFont="1" applyFill="1" applyBorder="1" applyAlignment="1">
      <alignment horizontal="center"/>
    </xf>
    <xf numFmtId="0" fontId="15" fillId="9" borderId="2" xfId="0" applyFont="1" applyFill="1" applyBorder="1" applyAlignment="1">
      <alignment horizontal="center"/>
    </xf>
    <xf numFmtId="14" fontId="13" fillId="9" borderId="2" xfId="0" applyNumberFormat="1" applyFont="1" applyFill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14" fontId="13" fillId="2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top"/>
    </xf>
    <xf numFmtId="0" fontId="13" fillId="9" borderId="1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 vertical="center"/>
    </xf>
    <xf numFmtId="2" fontId="15" fillId="9" borderId="1" xfId="0" applyNumberFormat="1" applyFont="1" applyFill="1" applyBorder="1" applyAlignment="1">
      <alignment horizontal="center" vertical="center"/>
    </xf>
    <xf numFmtId="2" fontId="13" fillId="9" borderId="1" xfId="0" applyNumberFormat="1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 vertical="center"/>
    </xf>
    <xf numFmtId="14" fontId="8" fillId="5" borderId="8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14" fontId="8" fillId="0" borderId="2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/>
    </xf>
    <xf numFmtId="2" fontId="15" fillId="9" borderId="1" xfId="0" applyNumberFormat="1" applyFont="1" applyFill="1" applyBorder="1" applyAlignment="1">
      <alignment horizontal="center" vertical="center" wrapText="1"/>
    </xf>
    <xf numFmtId="2" fontId="13" fillId="9" borderId="1" xfId="0" applyNumberFormat="1" applyFont="1" applyFill="1" applyBorder="1" applyAlignment="1">
      <alignment horizontal="center" wrapText="1"/>
    </xf>
    <xf numFmtId="0" fontId="8" fillId="13" borderId="2" xfId="0" applyFont="1" applyFill="1" applyBorder="1" applyAlignment="1">
      <alignment horizontal="center" wrapText="1"/>
    </xf>
    <xf numFmtId="0" fontId="10" fillId="15" borderId="2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/>
    </xf>
    <xf numFmtId="14" fontId="8" fillId="14" borderId="2" xfId="0" applyNumberFormat="1" applyFont="1" applyFill="1" applyBorder="1" applyAlignment="1">
      <alignment horizontal="center"/>
    </xf>
    <xf numFmtId="14" fontId="8" fillId="8" borderId="2" xfId="0" applyNumberFormat="1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/>
    </xf>
    <xf numFmtId="14" fontId="8" fillId="5" borderId="2" xfId="0" applyNumberFormat="1" applyFont="1" applyFill="1" applyBorder="1" applyAlignment="1">
      <alignment horizontal="center" wrapText="1"/>
    </xf>
    <xf numFmtId="164" fontId="13" fillId="0" borderId="2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0" fontId="15" fillId="9" borderId="2" xfId="0" applyFont="1" applyFill="1" applyBorder="1" applyAlignment="1">
      <alignment horizontal="center" vertical="center" wrapText="1"/>
    </xf>
    <xf numFmtId="2" fontId="15" fillId="9" borderId="2" xfId="0" applyNumberFormat="1" applyFont="1" applyFill="1" applyBorder="1" applyAlignment="1">
      <alignment horizontal="center" vertical="center" wrapText="1"/>
    </xf>
    <xf numFmtId="2" fontId="13" fillId="9" borderId="2" xfId="0" applyNumberFormat="1" applyFont="1" applyFill="1" applyBorder="1" applyAlignment="1">
      <alignment horizontal="center" wrapText="1"/>
    </xf>
    <xf numFmtId="0" fontId="15" fillId="9" borderId="2" xfId="0" applyFont="1" applyFill="1" applyBorder="1" applyAlignment="1">
      <alignment horizontal="center" wrapText="1"/>
    </xf>
    <xf numFmtId="0" fontId="13" fillId="9" borderId="2" xfId="0" applyFont="1" applyFill="1" applyBorder="1" applyAlignment="1">
      <alignment horizontal="center" wrapText="1"/>
    </xf>
    <xf numFmtId="0" fontId="11" fillId="8" borderId="2" xfId="0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/>
    </xf>
    <xf numFmtId="167" fontId="13" fillId="8" borderId="2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164" fontId="11" fillId="7" borderId="2" xfId="0" applyNumberFormat="1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 wrapText="1"/>
    </xf>
    <xf numFmtId="0" fontId="8" fillId="17" borderId="2" xfId="0" applyFont="1" applyFill="1" applyBorder="1" applyAlignment="1">
      <alignment horizontal="center"/>
    </xf>
    <xf numFmtId="14" fontId="8" fillId="17" borderId="2" xfId="0" applyNumberFormat="1" applyFont="1" applyFill="1" applyBorder="1" applyAlignment="1">
      <alignment horizontal="center" wrapText="1"/>
    </xf>
    <xf numFmtId="0" fontId="8" fillId="5" borderId="2" xfId="8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 vertical="center"/>
    </xf>
    <xf numFmtId="164" fontId="13" fillId="9" borderId="2" xfId="0" applyNumberFormat="1" applyFont="1" applyFill="1" applyBorder="1" applyAlignment="1">
      <alignment horizontal="center"/>
    </xf>
    <xf numFmtId="165" fontId="16" fillId="5" borderId="2" xfId="0" applyNumberFormat="1" applyFont="1" applyFill="1" applyBorder="1" applyAlignment="1">
      <alignment horizontal="center"/>
    </xf>
    <xf numFmtId="164" fontId="8" fillId="7" borderId="2" xfId="0" applyNumberFormat="1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 vertical="top"/>
    </xf>
    <xf numFmtId="165" fontId="8" fillId="8" borderId="2" xfId="0" applyNumberFormat="1" applyFont="1" applyFill="1" applyBorder="1" applyAlignment="1">
      <alignment horizontal="center" vertical="center"/>
    </xf>
    <xf numFmtId="164" fontId="10" fillId="5" borderId="2" xfId="0" applyNumberFormat="1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2" fontId="8" fillId="10" borderId="2" xfId="0" applyNumberFormat="1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/>
    </xf>
    <xf numFmtId="164" fontId="8" fillId="9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/>
    </xf>
    <xf numFmtId="165" fontId="11" fillId="8" borderId="2" xfId="0" applyNumberFormat="1" applyFont="1" applyFill="1" applyBorder="1" applyAlignment="1">
      <alignment horizontal="center"/>
    </xf>
    <xf numFmtId="0" fontId="8" fillId="8" borderId="2" xfId="8" applyFont="1" applyFill="1" applyBorder="1" applyAlignment="1">
      <alignment horizontal="center"/>
    </xf>
    <xf numFmtId="0" fontId="11" fillId="14" borderId="2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0" fillId="20" borderId="2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center" wrapText="1"/>
    </xf>
    <xf numFmtId="14" fontId="8" fillId="14" borderId="2" xfId="0" applyNumberFormat="1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4" fontId="8" fillId="9" borderId="2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14" fontId="10" fillId="5" borderId="2" xfId="0" applyNumberFormat="1" applyFont="1" applyFill="1" applyBorder="1" applyAlignment="1">
      <alignment horizontal="center"/>
    </xf>
    <xf numFmtId="165" fontId="8" fillId="9" borderId="2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2" fontId="8" fillId="8" borderId="2" xfId="0" applyNumberFormat="1" applyFont="1" applyFill="1" applyBorder="1" applyAlignment="1">
      <alignment horizontal="center" wrapText="1"/>
    </xf>
    <xf numFmtId="2" fontId="10" fillId="10" borderId="2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/>
    </xf>
    <xf numFmtId="2" fontId="13" fillId="3" borderId="1" xfId="0" applyNumberFormat="1" applyFont="1" applyFill="1" applyBorder="1" applyAlignment="1">
      <alignment horizont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2" fontId="8" fillId="10" borderId="2" xfId="0" applyNumberFormat="1" applyFont="1" applyFill="1" applyBorder="1" applyAlignment="1">
      <alignment horizontal="center" vertical="center"/>
    </xf>
    <xf numFmtId="2" fontId="8" fillId="10" borderId="2" xfId="0" applyNumberFormat="1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2" fontId="15" fillId="2" borderId="3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2" fontId="8" fillId="5" borderId="3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14" fontId="8" fillId="5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2" fontId="15" fillId="2" borderId="6" xfId="0" applyNumberFormat="1" applyFont="1" applyFill="1" applyBorder="1" applyAlignment="1">
      <alignment horizontal="center" vertical="center"/>
    </xf>
    <xf numFmtId="2" fontId="13" fillId="2" borderId="6" xfId="0" applyNumberFormat="1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10" fillId="2" borderId="11" xfId="0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/>
    </xf>
    <xf numFmtId="2" fontId="8" fillId="5" borderId="11" xfId="0" applyNumberFormat="1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8" fillId="5" borderId="11" xfId="0" applyFont="1" applyFill="1" applyBorder="1" applyAlignment="1">
      <alignment horizontal="center" wrapText="1"/>
    </xf>
    <xf numFmtId="2" fontId="8" fillId="5" borderId="11" xfId="0" applyNumberFormat="1" applyFont="1" applyFill="1" applyBorder="1" applyAlignment="1">
      <alignment horizontal="center" wrapText="1"/>
    </xf>
    <xf numFmtId="0" fontId="8" fillId="5" borderId="15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/>
    </xf>
    <xf numFmtId="2" fontId="10" fillId="2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 vertical="center"/>
    </xf>
    <xf numFmtId="2" fontId="10" fillId="13" borderId="2" xfId="0" applyNumberFormat="1" applyFont="1" applyFill="1" applyBorder="1" applyAlignment="1">
      <alignment horizontal="center" vertical="center"/>
    </xf>
    <xf numFmtId="2" fontId="8" fillId="14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4" fontId="8" fillId="10" borderId="2" xfId="0" applyNumberFormat="1" applyFont="1" applyFill="1" applyBorder="1" applyAlignment="1">
      <alignment horizontal="center"/>
    </xf>
    <xf numFmtId="2" fontId="8" fillId="13" borderId="2" xfId="0" applyNumberFormat="1" applyFont="1" applyFill="1" applyBorder="1" applyAlignment="1">
      <alignment horizontal="center"/>
    </xf>
    <xf numFmtId="2" fontId="8" fillId="14" borderId="2" xfId="0" applyNumberFormat="1" applyFont="1" applyFill="1" applyBorder="1" applyAlignment="1">
      <alignment horizontal="center" wrapText="1"/>
    </xf>
    <xf numFmtId="2" fontId="10" fillId="13" borderId="2" xfId="0" applyNumberFormat="1" applyFont="1" applyFill="1" applyBorder="1" applyAlignment="1">
      <alignment horizontal="center" vertical="center" wrapText="1"/>
    </xf>
    <xf numFmtId="2" fontId="15" fillId="2" borderId="5" xfId="0" applyNumberFormat="1" applyFont="1" applyFill="1" applyBorder="1" applyAlignment="1">
      <alignment horizontal="center" vertical="center"/>
    </xf>
    <xf numFmtId="2" fontId="15" fillId="10" borderId="2" xfId="0" applyNumberFormat="1" applyFont="1" applyFill="1" applyBorder="1" applyAlignment="1">
      <alignment horizontal="center" vertical="center"/>
    </xf>
    <xf numFmtId="2" fontId="13" fillId="8" borderId="2" xfId="0" applyNumberFormat="1" applyFont="1" applyFill="1" applyBorder="1" applyAlignment="1">
      <alignment horizontal="center"/>
    </xf>
    <xf numFmtId="2" fontId="13" fillId="10" borderId="2" xfId="0" applyNumberFormat="1" applyFont="1" applyFill="1" applyBorder="1" applyAlignment="1">
      <alignment horizontal="center"/>
    </xf>
    <xf numFmtId="0" fontId="15" fillId="12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164" fontId="10" fillId="9" borderId="2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 vertical="center"/>
    </xf>
    <xf numFmtId="2" fontId="15" fillId="2" borderId="8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2" fontId="10" fillId="8" borderId="2" xfId="0" applyNumberFormat="1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/>
    </xf>
    <xf numFmtId="2" fontId="10" fillId="0" borderId="8" xfId="0" applyNumberFormat="1" applyFont="1" applyBorder="1" applyAlignment="1">
      <alignment horizontal="center" vertical="center"/>
    </xf>
    <xf numFmtId="0" fontId="11" fillId="8" borderId="2" xfId="0" applyFont="1" applyFill="1" applyBorder="1" applyAlignment="1">
      <alignment horizontal="center" wrapText="1"/>
    </xf>
    <xf numFmtId="0" fontId="13" fillId="12" borderId="2" xfId="0" applyFont="1" applyFill="1" applyBorder="1" applyAlignment="1">
      <alignment horizontal="center"/>
    </xf>
    <xf numFmtId="0" fontId="15" fillId="12" borderId="2" xfId="0" applyFont="1" applyFill="1" applyBorder="1" applyAlignment="1">
      <alignment horizontal="center" vertical="center"/>
    </xf>
    <xf numFmtId="2" fontId="15" fillId="12" borderId="2" xfId="0" applyNumberFormat="1" applyFont="1" applyFill="1" applyBorder="1" applyAlignment="1">
      <alignment horizontal="center" vertical="center"/>
    </xf>
    <xf numFmtId="2" fontId="13" fillId="12" borderId="2" xfId="0" applyNumberFormat="1" applyFont="1" applyFill="1" applyBorder="1" applyAlignment="1">
      <alignment horizontal="center"/>
    </xf>
    <xf numFmtId="14" fontId="10" fillId="8" borderId="2" xfId="0" applyNumberFormat="1" applyFont="1" applyFill="1" applyBorder="1" applyAlignment="1">
      <alignment horizontal="center"/>
    </xf>
    <xf numFmtId="2" fontId="15" fillId="2" borderId="18" xfId="0" applyNumberFormat="1" applyFont="1" applyFill="1" applyBorder="1" applyAlignment="1">
      <alignment horizontal="center" vertical="center"/>
    </xf>
    <xf numFmtId="2" fontId="15" fillId="2" borderId="11" xfId="0" applyNumberFormat="1" applyFont="1" applyFill="1" applyBorder="1" applyAlignment="1">
      <alignment horizontal="center" vertical="center"/>
    </xf>
    <xf numFmtId="0" fontId="13" fillId="22" borderId="2" xfId="0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top"/>
    </xf>
    <xf numFmtId="0" fontId="13" fillId="2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14" fontId="8" fillId="5" borderId="3" xfId="0" applyNumberFormat="1" applyFont="1" applyFill="1" applyBorder="1" applyAlignment="1">
      <alignment horizontal="center" wrapText="1"/>
    </xf>
    <xf numFmtId="164" fontId="8" fillId="6" borderId="3" xfId="0" applyNumberFormat="1" applyFont="1" applyFill="1" applyBorder="1" applyAlignment="1">
      <alignment horizontal="center" vertical="center"/>
    </xf>
    <xf numFmtId="14" fontId="8" fillId="6" borderId="6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0" fontId="8" fillId="14" borderId="15" xfId="0" applyFont="1" applyFill="1" applyBorder="1" applyAlignment="1">
      <alignment horizontal="center"/>
    </xf>
    <xf numFmtId="0" fontId="10" fillId="13" borderId="5" xfId="0" applyFont="1" applyFill="1" applyBorder="1" applyAlignment="1">
      <alignment horizontal="center" vertical="center"/>
    </xf>
    <xf numFmtId="2" fontId="10" fillId="13" borderId="1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/>
    </xf>
    <xf numFmtId="2" fontId="10" fillId="13" borderId="4" xfId="0" applyNumberFormat="1" applyFont="1" applyFill="1" applyBorder="1" applyAlignment="1">
      <alignment horizontal="center" vertical="center"/>
    </xf>
    <xf numFmtId="165" fontId="8" fillId="14" borderId="2" xfId="0" applyNumberFormat="1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 vertical="center"/>
    </xf>
    <xf numFmtId="2" fontId="10" fillId="10" borderId="1" xfId="0" applyNumberFormat="1" applyFont="1" applyFill="1" applyBorder="1" applyAlignment="1">
      <alignment horizontal="center" vertical="center"/>
    </xf>
    <xf numFmtId="2" fontId="8" fillId="10" borderId="1" xfId="0" applyNumberFormat="1" applyFont="1" applyFill="1" applyBorder="1" applyAlignment="1">
      <alignment horizontal="center"/>
    </xf>
    <xf numFmtId="2" fontId="10" fillId="10" borderId="4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 wrapText="1"/>
    </xf>
    <xf numFmtId="0" fontId="8" fillId="8" borderId="4" xfId="0" applyFont="1" applyFill="1" applyBorder="1" applyAlignment="1">
      <alignment horizontal="center" wrapText="1"/>
    </xf>
    <xf numFmtId="0" fontId="8" fillId="13" borderId="1" xfId="0" applyFont="1" applyFill="1" applyBorder="1" applyAlignment="1">
      <alignment horizontal="center" wrapText="1"/>
    </xf>
    <xf numFmtId="0" fontId="8" fillId="14" borderId="1" xfId="0" applyFont="1" applyFill="1" applyBorder="1" applyAlignment="1">
      <alignment horizontal="center" wrapText="1"/>
    </xf>
    <xf numFmtId="0" fontId="8" fillId="14" borderId="1" xfId="0" applyFont="1" applyFill="1" applyBorder="1" applyAlignment="1">
      <alignment horizontal="center"/>
    </xf>
    <xf numFmtId="14" fontId="8" fillId="14" borderId="1" xfId="0" applyNumberFormat="1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8" fillId="13" borderId="12" xfId="0" applyFont="1" applyFill="1" applyBorder="1" applyAlignment="1">
      <alignment horizontal="center" wrapText="1"/>
    </xf>
    <xf numFmtId="0" fontId="8" fillId="14" borderId="12" xfId="0" applyFont="1" applyFill="1" applyBorder="1" applyAlignment="1">
      <alignment horizontal="center" wrapText="1"/>
    </xf>
    <xf numFmtId="0" fontId="11" fillId="14" borderId="11" xfId="0" applyFont="1" applyFill="1" applyBorder="1" applyAlignment="1">
      <alignment horizontal="center" vertical="center"/>
    </xf>
    <xf numFmtId="0" fontId="10" fillId="13" borderId="11" xfId="0" applyFont="1" applyFill="1" applyBorder="1" applyAlignment="1">
      <alignment horizontal="center" vertical="center"/>
    </xf>
    <xf numFmtId="0" fontId="10" fillId="13" borderId="14" xfId="0" applyFont="1" applyFill="1" applyBorder="1" applyAlignment="1">
      <alignment horizontal="center" vertical="center"/>
    </xf>
    <xf numFmtId="2" fontId="10" fillId="13" borderId="12" xfId="0" applyNumberFormat="1" applyFont="1" applyFill="1" applyBorder="1" applyAlignment="1">
      <alignment horizontal="center" vertical="center"/>
    </xf>
    <xf numFmtId="2" fontId="8" fillId="13" borderId="12" xfId="0" applyNumberFormat="1" applyFont="1" applyFill="1" applyBorder="1" applyAlignment="1">
      <alignment horizontal="center"/>
    </xf>
    <xf numFmtId="2" fontId="10" fillId="13" borderId="13" xfId="0" applyNumberFormat="1" applyFont="1" applyFill="1" applyBorder="1" applyAlignment="1">
      <alignment horizontal="center" vertical="center"/>
    </xf>
    <xf numFmtId="0" fontId="10" fillId="20" borderId="11" xfId="0" applyFont="1" applyFill="1" applyBorder="1" applyAlignment="1">
      <alignment horizontal="center"/>
    </xf>
    <xf numFmtId="0" fontId="8" fillId="14" borderId="11" xfId="0" applyFont="1" applyFill="1" applyBorder="1" applyAlignment="1">
      <alignment horizontal="center"/>
    </xf>
    <xf numFmtId="14" fontId="8" fillId="14" borderId="11" xfId="0" applyNumberFormat="1" applyFont="1" applyFill="1" applyBorder="1" applyAlignment="1">
      <alignment horizontal="center"/>
    </xf>
    <xf numFmtId="0" fontId="8" fillId="14" borderId="11" xfId="0" applyFont="1" applyFill="1" applyBorder="1" applyAlignment="1">
      <alignment horizontal="center" wrapText="1"/>
    </xf>
    <xf numFmtId="0" fontId="8" fillId="14" borderId="12" xfId="0" applyFont="1" applyFill="1" applyBorder="1" applyAlignment="1">
      <alignment horizontal="center"/>
    </xf>
    <xf numFmtId="14" fontId="8" fillId="14" borderId="11" xfId="0" applyNumberFormat="1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vertical="top"/>
    </xf>
    <xf numFmtId="14" fontId="8" fillId="19" borderId="2" xfId="0" applyNumberFormat="1" applyFont="1" applyFill="1" applyBorder="1" applyAlignment="1">
      <alignment horizontal="center"/>
    </xf>
    <xf numFmtId="164" fontId="10" fillId="5" borderId="2" xfId="0" applyNumberFormat="1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 vertical="center"/>
    </xf>
    <xf numFmtId="2" fontId="15" fillId="10" borderId="1" xfId="0" applyNumberFormat="1" applyFont="1" applyFill="1" applyBorder="1" applyAlignment="1">
      <alignment horizontal="center" vertical="center"/>
    </xf>
    <xf numFmtId="2" fontId="13" fillId="10" borderId="1" xfId="0" applyNumberFormat="1" applyFont="1" applyFill="1" applyBorder="1" applyAlignment="1">
      <alignment horizontal="center"/>
    </xf>
    <xf numFmtId="2" fontId="13" fillId="10" borderId="1" xfId="0" applyNumberFormat="1" applyFont="1" applyFill="1" applyBorder="1" applyAlignment="1">
      <alignment horizontal="center" wrapText="1"/>
    </xf>
    <xf numFmtId="2" fontId="15" fillId="10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0" fontId="13" fillId="21" borderId="1" xfId="0" applyFont="1" applyFill="1" applyBorder="1" applyAlignment="1">
      <alignment horizontal="center"/>
    </xf>
    <xf numFmtId="0" fontId="15" fillId="21" borderId="1" xfId="0" applyFont="1" applyFill="1" applyBorder="1" applyAlignment="1">
      <alignment horizontal="center" vertical="center"/>
    </xf>
    <xf numFmtId="2" fontId="15" fillId="21" borderId="1" xfId="0" applyNumberFormat="1" applyFont="1" applyFill="1" applyBorder="1" applyAlignment="1">
      <alignment horizontal="center" vertical="center"/>
    </xf>
    <xf numFmtId="2" fontId="13" fillId="21" borderId="1" xfId="0" applyNumberFormat="1" applyFont="1" applyFill="1" applyBorder="1" applyAlignment="1">
      <alignment horizontal="center"/>
    </xf>
    <xf numFmtId="2" fontId="13" fillId="21" borderId="1" xfId="0" applyNumberFormat="1" applyFont="1" applyFill="1" applyBorder="1" applyAlignment="1">
      <alignment horizontal="center" wrapText="1"/>
    </xf>
    <xf numFmtId="2" fontId="15" fillId="21" borderId="1" xfId="0" applyNumberFormat="1" applyFont="1" applyFill="1" applyBorder="1" applyAlignment="1">
      <alignment horizontal="center" vertical="center" wrapText="1"/>
    </xf>
    <xf numFmtId="0" fontId="15" fillId="21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/>
    </xf>
    <xf numFmtId="2" fontId="13" fillId="3" borderId="2" xfId="0" applyNumberFormat="1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2" fontId="10" fillId="10" borderId="5" xfId="0" applyNumberFormat="1" applyFont="1" applyFill="1" applyBorder="1" applyAlignment="1">
      <alignment horizontal="center" vertical="center"/>
    </xf>
    <xf numFmtId="2" fontId="10" fillId="10" borderId="8" xfId="0" applyNumberFormat="1" applyFont="1" applyFill="1" applyBorder="1" applyAlignment="1">
      <alignment horizontal="center" vertical="center"/>
    </xf>
    <xf numFmtId="2" fontId="15" fillId="10" borderId="8" xfId="0" applyNumberFormat="1" applyFont="1" applyFill="1" applyBorder="1" applyAlignment="1">
      <alignment horizontal="center" vertical="center"/>
    </xf>
    <xf numFmtId="2" fontId="10" fillId="8" borderId="8" xfId="0" applyNumberFormat="1" applyFont="1" applyFill="1" applyBorder="1" applyAlignment="1">
      <alignment horizontal="center" vertical="center"/>
    </xf>
    <xf numFmtId="2" fontId="15" fillId="9" borderId="8" xfId="0" applyNumberFormat="1" applyFont="1" applyFill="1" applyBorder="1" applyAlignment="1">
      <alignment horizontal="center" vertical="center"/>
    </xf>
    <xf numFmtId="2" fontId="15" fillId="12" borderId="8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top"/>
    </xf>
    <xf numFmtId="164" fontId="13" fillId="2" borderId="2" xfId="0" applyNumberFormat="1" applyFont="1" applyFill="1" applyBorder="1" applyAlignment="1">
      <alignment horizontal="center" vertical="center"/>
    </xf>
    <xf numFmtId="14" fontId="8" fillId="8" borderId="8" xfId="0" applyNumberFormat="1" applyFont="1" applyFill="1" applyBorder="1" applyAlignment="1">
      <alignment horizontal="center"/>
    </xf>
    <xf numFmtId="14" fontId="13" fillId="9" borderId="8" xfId="0" applyNumberFormat="1" applyFont="1" applyFill="1" applyBorder="1" applyAlignment="1">
      <alignment horizontal="center"/>
    </xf>
    <xf numFmtId="164" fontId="13" fillId="9" borderId="8" xfId="0" applyNumberFormat="1" applyFont="1" applyFill="1" applyBorder="1" applyAlignment="1">
      <alignment horizontal="center"/>
    </xf>
    <xf numFmtId="14" fontId="11" fillId="8" borderId="2" xfId="0" applyNumberFormat="1" applyFont="1" applyFill="1" applyBorder="1" applyAlignment="1">
      <alignment horizontal="center" wrapText="1"/>
    </xf>
    <xf numFmtId="14" fontId="8" fillId="0" borderId="1" xfId="0" applyNumberFormat="1" applyFont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readingOrder="1"/>
    </xf>
    <xf numFmtId="0" fontId="10" fillId="9" borderId="1" xfId="0" applyFont="1" applyFill="1" applyBorder="1" applyAlignment="1">
      <alignment horizontal="center"/>
    </xf>
    <xf numFmtId="2" fontId="8" fillId="8" borderId="1" xfId="0" applyNumberFormat="1" applyFont="1" applyFill="1" applyBorder="1" applyAlignment="1">
      <alignment horizontal="center"/>
    </xf>
    <xf numFmtId="165" fontId="11" fillId="5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8" borderId="8" xfId="0" applyFont="1" applyFill="1" applyBorder="1" applyAlignment="1">
      <alignment horizontal="center" wrapText="1"/>
    </xf>
    <xf numFmtId="14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2" fontId="15" fillId="2" borderId="17" xfId="0" applyNumberFormat="1" applyFont="1" applyFill="1" applyBorder="1" applyAlignment="1">
      <alignment horizontal="center" vertical="center"/>
    </xf>
    <xf numFmtId="2" fontId="10" fillId="2" borderId="17" xfId="0" applyNumberFormat="1" applyFont="1" applyFill="1" applyBorder="1" applyAlignment="1">
      <alignment horizontal="center" vertical="center"/>
    </xf>
    <xf numFmtId="2" fontId="13" fillId="5" borderId="2" xfId="0" applyNumberFormat="1" applyFont="1" applyFill="1" applyBorder="1" applyAlignment="1">
      <alignment horizontal="center"/>
    </xf>
    <xf numFmtId="14" fontId="8" fillId="5" borderId="2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2" fontId="15" fillId="3" borderId="5" xfId="0" applyNumberFormat="1" applyFont="1" applyFill="1" applyBorder="1" applyAlignment="1">
      <alignment horizontal="center" vertical="center"/>
    </xf>
    <xf numFmtId="2" fontId="15" fillId="3" borderId="4" xfId="0" applyNumberFormat="1" applyFont="1" applyFill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/>
    </xf>
    <xf numFmtId="165" fontId="8" fillId="8" borderId="8" xfId="0" applyNumberFormat="1" applyFont="1" applyFill="1" applyBorder="1" applyAlignment="1">
      <alignment horizontal="center"/>
    </xf>
    <xf numFmtId="2" fontId="10" fillId="10" borderId="16" xfId="0" applyNumberFormat="1" applyFont="1" applyFill="1" applyBorder="1" applyAlignment="1">
      <alignment horizontal="center" vertical="center"/>
    </xf>
    <xf numFmtId="2" fontId="10" fillId="10" borderId="15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/>
    </xf>
    <xf numFmtId="0" fontId="8" fillId="8" borderId="15" xfId="0" applyFont="1" applyFill="1" applyBorder="1" applyAlignment="1">
      <alignment horizontal="center"/>
    </xf>
    <xf numFmtId="14" fontId="8" fillId="8" borderId="15" xfId="0" applyNumberFormat="1" applyFont="1" applyFill="1" applyBorder="1" applyAlignment="1">
      <alignment horizontal="center"/>
    </xf>
    <xf numFmtId="14" fontId="15" fillId="2" borderId="2" xfId="0" applyNumberFormat="1" applyFont="1" applyFill="1" applyBorder="1" applyAlignment="1">
      <alignment horizontal="center"/>
    </xf>
    <xf numFmtId="2" fontId="10" fillId="0" borderId="17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14" fontId="11" fillId="5" borderId="2" xfId="0" applyNumberFormat="1" applyFont="1" applyFill="1" applyBorder="1" applyAlignment="1">
      <alignment horizontal="center"/>
    </xf>
    <xf numFmtId="14" fontId="8" fillId="5" borderId="18" xfId="0" applyNumberFormat="1" applyFont="1" applyFill="1" applyBorder="1" applyAlignment="1">
      <alignment horizontal="center"/>
    </xf>
    <xf numFmtId="2" fontId="15" fillId="10" borderId="13" xfId="0" applyNumberFormat="1" applyFont="1" applyFill="1" applyBorder="1" applyAlignment="1">
      <alignment horizontal="center" vertical="center"/>
    </xf>
    <xf numFmtId="0" fontId="15" fillId="12" borderId="11" xfId="0" applyFont="1" applyFill="1" applyBorder="1" applyAlignment="1">
      <alignment horizontal="center"/>
    </xf>
    <xf numFmtId="0" fontId="13" fillId="8" borderId="11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 wrapText="1"/>
    </xf>
    <xf numFmtId="0" fontId="8" fillId="8" borderId="11" xfId="0" applyFont="1" applyFill="1" applyBorder="1" applyAlignment="1">
      <alignment horizontal="center" wrapText="1"/>
    </xf>
    <xf numFmtId="2" fontId="15" fillId="2" borderId="9" xfId="0" applyNumberFormat="1" applyFont="1" applyFill="1" applyBorder="1" applyAlignment="1">
      <alignment horizontal="center" vertical="center"/>
    </xf>
    <xf numFmtId="165" fontId="17" fillId="5" borderId="8" xfId="0" applyNumberFormat="1" applyFont="1" applyFill="1" applyBorder="1" applyAlignment="1">
      <alignment horizontal="center"/>
    </xf>
    <xf numFmtId="2" fontId="10" fillId="10" borderId="9" xfId="0" applyNumberFormat="1" applyFont="1" applyFill="1" applyBorder="1" applyAlignment="1">
      <alignment horizontal="center" vertical="center"/>
    </xf>
    <xf numFmtId="2" fontId="10" fillId="10" borderId="10" xfId="0" applyNumberFormat="1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/>
    </xf>
    <xf numFmtId="14" fontId="8" fillId="8" borderId="17" xfId="0" applyNumberFormat="1" applyFont="1" applyFill="1" applyBorder="1" applyAlignment="1">
      <alignment horizontal="center"/>
    </xf>
    <xf numFmtId="2" fontId="15" fillId="3" borderId="8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2" fontId="15" fillId="3" borderId="14" xfId="0" applyNumberFormat="1" applyFont="1" applyFill="1" applyBorder="1" applyAlignment="1">
      <alignment horizontal="center" vertical="center"/>
    </xf>
    <xf numFmtId="2" fontId="15" fillId="3" borderId="13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14" fontId="11" fillId="5" borderId="2" xfId="0" applyNumberFormat="1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0" fontId="11" fillId="8" borderId="7" xfId="0" applyFont="1" applyFill="1" applyBorder="1" applyAlignment="1">
      <alignment horizontal="center" vertical="center"/>
    </xf>
    <xf numFmtId="0" fontId="8" fillId="8" borderId="2" xfId="7" applyFont="1" applyFill="1" applyBorder="1" applyAlignment="1">
      <alignment horizontal="center"/>
    </xf>
    <xf numFmtId="14" fontId="8" fillId="8" borderId="2" xfId="7" applyNumberFormat="1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165" fontId="8" fillId="5" borderId="5" xfId="0" applyNumberFormat="1" applyFont="1" applyFill="1" applyBorder="1" applyAlignment="1">
      <alignment horizontal="center"/>
    </xf>
    <xf numFmtId="0" fontId="15" fillId="20" borderId="2" xfId="0" applyFont="1" applyFill="1" applyBorder="1" applyAlignment="1">
      <alignment horizontal="center" vertical="center"/>
    </xf>
    <xf numFmtId="2" fontId="15" fillId="20" borderId="2" xfId="0" applyNumberFormat="1" applyFont="1" applyFill="1" applyBorder="1" applyAlignment="1">
      <alignment horizontal="center" vertical="center"/>
    </xf>
    <xf numFmtId="2" fontId="13" fillId="20" borderId="2" xfId="0" applyNumberFormat="1" applyFont="1" applyFill="1" applyBorder="1" applyAlignment="1">
      <alignment horizontal="center"/>
    </xf>
    <xf numFmtId="2" fontId="15" fillId="20" borderId="8" xfId="0" applyNumberFormat="1" applyFont="1" applyFill="1" applyBorder="1" applyAlignment="1">
      <alignment horizontal="center" vertical="center"/>
    </xf>
    <xf numFmtId="0" fontId="15" fillId="20" borderId="2" xfId="0" applyFont="1" applyFill="1" applyBorder="1" applyAlignment="1">
      <alignment horizontal="center"/>
    </xf>
    <xf numFmtId="0" fontId="13" fillId="20" borderId="2" xfId="0" applyFont="1" applyFill="1" applyBorder="1" applyAlignment="1">
      <alignment horizontal="center"/>
    </xf>
    <xf numFmtId="0" fontId="10" fillId="15" borderId="2" xfId="0" applyFont="1" applyFill="1" applyBorder="1" applyAlignment="1">
      <alignment horizontal="center"/>
    </xf>
    <xf numFmtId="0" fontId="13" fillId="18" borderId="2" xfId="0" applyFont="1" applyFill="1" applyBorder="1" applyAlignment="1">
      <alignment horizontal="center"/>
    </xf>
    <xf numFmtId="164" fontId="13" fillId="10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4" fontId="10" fillId="2" borderId="2" xfId="0" applyNumberFormat="1" applyFont="1" applyFill="1" applyBorder="1" applyAlignment="1">
      <alignment horizontal="center"/>
    </xf>
    <xf numFmtId="0" fontId="8" fillId="19" borderId="2" xfId="0" applyFont="1" applyFill="1" applyBorder="1" applyAlignment="1">
      <alignment horizontal="center"/>
    </xf>
    <xf numFmtId="0" fontId="15" fillId="9" borderId="2" xfId="0" applyFont="1" applyFill="1" applyBorder="1" applyAlignment="1">
      <alignment horizontal="center" vertical="top"/>
    </xf>
    <xf numFmtId="0" fontId="13" fillId="9" borderId="2" xfId="0" applyFont="1" applyFill="1" applyBorder="1" applyAlignment="1">
      <alignment horizontal="center" vertical="top"/>
    </xf>
    <xf numFmtId="0" fontId="8" fillId="10" borderId="2" xfId="0" applyFont="1" applyFill="1" applyBorder="1" applyAlignment="1">
      <alignment horizontal="center"/>
    </xf>
    <xf numFmtId="2" fontId="15" fillId="2" borderId="2" xfId="0" applyNumberFormat="1" applyFont="1" applyFill="1" applyBorder="1" applyAlignment="1">
      <alignment horizontal="center"/>
    </xf>
    <xf numFmtId="2" fontId="15" fillId="2" borderId="8" xfId="0" applyNumberFormat="1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/>
    </xf>
    <xf numFmtId="14" fontId="13" fillId="2" borderId="8" xfId="0" applyNumberFormat="1" applyFont="1" applyFill="1" applyBorder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2" fontId="15" fillId="21" borderId="5" xfId="0" applyNumberFormat="1" applyFont="1" applyFill="1" applyBorder="1" applyAlignment="1">
      <alignment horizontal="center" vertical="center"/>
    </xf>
    <xf numFmtId="2" fontId="15" fillId="9" borderId="5" xfId="0" applyNumberFormat="1" applyFont="1" applyFill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/>
    </xf>
    <xf numFmtId="0" fontId="11" fillId="14" borderId="2" xfId="0" applyFont="1" applyFill="1" applyBorder="1" applyAlignment="1">
      <alignment horizontal="center"/>
    </xf>
    <xf numFmtId="2" fontId="15" fillId="12" borderId="1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vertical="center"/>
    </xf>
    <xf numFmtId="0" fontId="8" fillId="8" borderId="1" xfId="8" applyFont="1" applyFill="1" applyBorder="1" applyAlignment="1">
      <alignment horizontal="center"/>
    </xf>
    <xf numFmtId="0" fontId="8" fillId="8" borderId="4" xfId="8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2" fontId="15" fillId="9" borderId="4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wrapText="1"/>
    </xf>
    <xf numFmtId="14" fontId="13" fillId="2" borderId="1" xfId="0" applyNumberFormat="1" applyFont="1" applyFill="1" applyBorder="1" applyAlignment="1">
      <alignment horizontal="center" wrapText="1"/>
    </xf>
    <xf numFmtId="0" fontId="13" fillId="10" borderId="1" xfId="0" applyFont="1" applyFill="1" applyBorder="1" applyAlignment="1">
      <alignment horizontal="center" wrapText="1"/>
    </xf>
    <xf numFmtId="0" fontId="15" fillId="12" borderId="1" xfId="0" applyFont="1" applyFill="1" applyBorder="1" applyAlignment="1">
      <alignment horizontal="center" vertical="center"/>
    </xf>
    <xf numFmtId="2" fontId="13" fillId="12" borderId="1" xfId="0" applyNumberFormat="1" applyFont="1" applyFill="1" applyBorder="1" applyAlignment="1">
      <alignment horizontal="center"/>
    </xf>
    <xf numFmtId="2" fontId="15" fillId="12" borderId="5" xfId="0" applyNumberFormat="1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/>
    </xf>
    <xf numFmtId="164" fontId="13" fillId="8" borderId="1" xfId="0" applyNumberFormat="1" applyFont="1" applyFill="1" applyBorder="1" applyAlignment="1">
      <alignment horizontal="center" wrapText="1"/>
    </xf>
    <xf numFmtId="164" fontId="13" fillId="10" borderId="1" xfId="0" applyNumberFormat="1" applyFont="1" applyFill="1" applyBorder="1" applyAlignment="1">
      <alignment horizontal="center" wrapText="1"/>
    </xf>
    <xf numFmtId="0" fontId="15" fillId="8" borderId="2" xfId="0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9" borderId="2" xfId="0" applyFont="1" applyFill="1" applyBorder="1" applyAlignment="1">
      <alignment horizontal="center" vertical="center"/>
    </xf>
    <xf numFmtId="2" fontId="10" fillId="9" borderId="2" xfId="0" applyNumberFormat="1" applyFont="1" applyFill="1" applyBorder="1" applyAlignment="1">
      <alignment horizontal="center" vertical="center"/>
    </xf>
    <xf numFmtId="2" fontId="8" fillId="9" borderId="2" xfId="0" applyNumberFormat="1" applyFont="1" applyFill="1" applyBorder="1" applyAlignment="1">
      <alignment horizontal="center"/>
    </xf>
    <xf numFmtId="14" fontId="8" fillId="9" borderId="2" xfId="0" applyNumberFormat="1" applyFont="1" applyFill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/>
    </xf>
    <xf numFmtId="2" fontId="10" fillId="9" borderId="8" xfId="0" applyNumberFormat="1" applyFont="1" applyFill="1" applyBorder="1" applyAlignment="1">
      <alignment horizontal="center" vertical="center"/>
    </xf>
    <xf numFmtId="164" fontId="8" fillId="8" borderId="2" xfId="0" applyNumberFormat="1" applyFont="1" applyFill="1" applyBorder="1" applyAlignment="1">
      <alignment horizontal="center"/>
    </xf>
    <xf numFmtId="14" fontId="13" fillId="3" borderId="2" xfId="0" applyNumberFormat="1" applyFont="1" applyFill="1" applyBorder="1" applyAlignment="1">
      <alignment horizontal="center"/>
    </xf>
    <xf numFmtId="0" fontId="20" fillId="24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165" fontId="21" fillId="5" borderId="2" xfId="0" applyNumberFormat="1" applyFont="1" applyFill="1" applyBorder="1" applyAlignment="1">
      <alignment horizontal="center"/>
    </xf>
    <xf numFmtId="0" fontId="13" fillId="9" borderId="8" xfId="0" applyFont="1" applyFill="1" applyBorder="1" applyAlignment="1">
      <alignment horizontal="center"/>
    </xf>
    <xf numFmtId="14" fontId="13" fillId="9" borderId="2" xfId="0" applyNumberFormat="1" applyFont="1" applyFill="1" applyBorder="1" applyAlignment="1">
      <alignment horizontal="center" vertical="center"/>
    </xf>
    <xf numFmtId="14" fontId="13" fillId="2" borderId="2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 wrapText="1"/>
    </xf>
    <xf numFmtId="164" fontId="10" fillId="22" borderId="2" xfId="0" applyNumberFormat="1" applyFont="1" applyFill="1" applyBorder="1" applyAlignment="1">
      <alignment horizontal="center"/>
    </xf>
    <xf numFmtId="2" fontId="22" fillId="3" borderId="8" xfId="0" applyNumberFormat="1" applyFont="1" applyFill="1" applyBorder="1" applyAlignment="1">
      <alignment horizontal="center" vertical="center"/>
    </xf>
    <xf numFmtId="164" fontId="8" fillId="10" borderId="2" xfId="0" applyNumberFormat="1" applyFont="1" applyFill="1" applyBorder="1" applyAlignment="1">
      <alignment horizontal="center"/>
    </xf>
    <xf numFmtId="0" fontId="13" fillId="25" borderId="1" xfId="0" applyFont="1" applyFill="1" applyBorder="1" applyAlignment="1">
      <alignment horizontal="center"/>
    </xf>
    <xf numFmtId="0" fontId="15" fillId="25" borderId="1" xfId="0" applyFont="1" applyFill="1" applyBorder="1" applyAlignment="1">
      <alignment horizontal="center" vertical="center"/>
    </xf>
    <xf numFmtId="2" fontId="15" fillId="25" borderId="1" xfId="0" applyNumberFormat="1" applyFont="1" applyFill="1" applyBorder="1" applyAlignment="1">
      <alignment horizontal="center" vertical="center"/>
    </xf>
    <xf numFmtId="2" fontId="13" fillId="25" borderId="1" xfId="0" applyNumberFormat="1" applyFont="1" applyFill="1" applyBorder="1" applyAlignment="1">
      <alignment horizontal="center"/>
    </xf>
    <xf numFmtId="0" fontId="15" fillId="25" borderId="1" xfId="0" applyFont="1" applyFill="1" applyBorder="1" applyAlignment="1">
      <alignment horizontal="center"/>
    </xf>
    <xf numFmtId="0" fontId="13" fillId="12" borderId="4" xfId="0" applyFont="1" applyFill="1" applyBorder="1" applyAlignment="1">
      <alignment horizontal="center"/>
    </xf>
    <xf numFmtId="0" fontId="15" fillId="12" borderId="5" xfId="0" applyFont="1" applyFill="1" applyBorder="1" applyAlignment="1">
      <alignment horizontal="center" vertical="center"/>
    </xf>
    <xf numFmtId="2" fontId="15" fillId="12" borderId="4" xfId="0" applyNumberFormat="1" applyFont="1" applyFill="1" applyBorder="1" applyAlignment="1">
      <alignment horizontal="center" vertical="center"/>
    </xf>
    <xf numFmtId="164" fontId="8" fillId="22" borderId="2" xfId="0" applyNumberFormat="1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 wrapText="1"/>
    </xf>
    <xf numFmtId="0" fontId="13" fillId="9" borderId="4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2" fontId="15" fillId="9" borderId="4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wrapText="1"/>
    </xf>
    <xf numFmtId="0" fontId="13" fillId="15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vertical="center"/>
    </xf>
    <xf numFmtId="2" fontId="15" fillId="15" borderId="1" xfId="0" applyNumberFormat="1" applyFont="1" applyFill="1" applyBorder="1" applyAlignment="1">
      <alignment horizontal="center" vertical="center"/>
    </xf>
    <xf numFmtId="2" fontId="13" fillId="15" borderId="1" xfId="0" applyNumberFormat="1" applyFont="1" applyFill="1" applyBorder="1" applyAlignment="1">
      <alignment horizontal="center"/>
    </xf>
    <xf numFmtId="2" fontId="15" fillId="15" borderId="5" xfId="0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164" fontId="13" fillId="9" borderId="1" xfId="0" applyNumberFormat="1" applyFont="1" applyFill="1" applyBorder="1" applyAlignment="1">
      <alignment horizont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2" fontId="10" fillId="10" borderId="1" xfId="0" applyNumberFormat="1" applyFont="1" applyFill="1" applyBorder="1" applyAlignment="1">
      <alignment horizontal="center" vertical="center" wrapText="1"/>
    </xf>
    <xf numFmtId="2" fontId="8" fillId="8" borderId="1" xfId="0" applyNumberFormat="1" applyFont="1" applyFill="1" applyBorder="1" applyAlignment="1">
      <alignment horizontal="center" wrapText="1"/>
    </xf>
    <xf numFmtId="2" fontId="10" fillId="10" borderId="4" xfId="0" applyNumberFormat="1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15" fillId="7" borderId="2" xfId="0" applyFont="1" applyFill="1" applyBorder="1" applyAlignment="1">
      <alignment horizontal="center" vertical="center"/>
    </xf>
    <xf numFmtId="2" fontId="15" fillId="7" borderId="2" xfId="0" applyNumberFormat="1" applyFont="1" applyFill="1" applyBorder="1" applyAlignment="1">
      <alignment horizontal="center" vertical="center"/>
    </xf>
    <xf numFmtId="2" fontId="13" fillId="7" borderId="2" xfId="0" applyNumberFormat="1" applyFont="1" applyFill="1" applyBorder="1" applyAlignment="1">
      <alignment horizontal="center"/>
    </xf>
    <xf numFmtId="2" fontId="15" fillId="7" borderId="8" xfId="0" applyNumberFormat="1" applyFont="1" applyFill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164" fontId="13" fillId="9" borderId="2" xfId="0" applyNumberFormat="1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vertical="top"/>
    </xf>
    <xf numFmtId="0" fontId="20" fillId="8" borderId="2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/>
    </xf>
    <xf numFmtId="2" fontId="15" fillId="9" borderId="5" xfId="0" applyNumberFormat="1" applyFont="1" applyFill="1" applyBorder="1" applyAlignment="1">
      <alignment horizontal="center" vertical="center" wrapText="1"/>
    </xf>
    <xf numFmtId="14" fontId="15" fillId="9" borderId="2" xfId="0" applyNumberFormat="1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/>
    </xf>
    <xf numFmtId="14" fontId="8" fillId="2" borderId="8" xfId="0" applyNumberFormat="1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14" fontId="13" fillId="5" borderId="1" xfId="0" applyNumberFormat="1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25" fillId="2" borderId="2" xfId="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wrapText="1"/>
    </xf>
    <xf numFmtId="2" fontId="25" fillId="3" borderId="2" xfId="0" applyNumberFormat="1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164" fontId="25" fillId="2" borderId="2" xfId="0" applyNumberFormat="1" applyFont="1" applyFill="1" applyBorder="1" applyAlignment="1">
      <alignment horizontal="center"/>
    </xf>
    <xf numFmtId="164" fontId="25" fillId="2" borderId="2" xfId="0" applyNumberFormat="1" applyFont="1" applyFill="1" applyBorder="1" applyAlignment="1">
      <alignment horizontal="center" wrapText="1"/>
    </xf>
    <xf numFmtId="14" fontId="13" fillId="9" borderId="1" xfId="0" applyNumberFormat="1" applyFont="1" applyFill="1" applyBorder="1" applyAlignment="1">
      <alignment horizontal="center" wrapText="1"/>
    </xf>
    <xf numFmtId="14" fontId="13" fillId="2" borderId="5" xfId="0" applyNumberFormat="1" applyFont="1" applyFill="1" applyBorder="1" applyAlignment="1">
      <alignment horizontal="center" wrapText="1"/>
    </xf>
    <xf numFmtId="14" fontId="13" fillId="9" borderId="5" xfId="0" applyNumberFormat="1" applyFont="1" applyFill="1" applyBorder="1" applyAlignment="1">
      <alignment horizontal="center" wrapText="1"/>
    </xf>
    <xf numFmtId="14" fontId="13" fillId="0" borderId="5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8" fillId="13" borderId="3" xfId="0" applyFont="1" applyFill="1" applyBorder="1" applyAlignment="1">
      <alignment horizontal="center" wrapText="1"/>
    </xf>
    <xf numFmtId="0" fontId="8" fillId="14" borderId="3" xfId="0" applyFont="1" applyFill="1" applyBorder="1" applyAlignment="1">
      <alignment horizontal="center" wrapText="1"/>
    </xf>
    <xf numFmtId="0" fontId="8" fillId="14" borderId="3" xfId="0" applyFont="1" applyFill="1" applyBorder="1" applyAlignment="1">
      <alignment horizontal="center"/>
    </xf>
    <xf numFmtId="0" fontId="13" fillId="21" borderId="6" xfId="0" applyFont="1" applyFill="1" applyBorder="1" applyAlignment="1">
      <alignment horizontal="center"/>
    </xf>
    <xf numFmtId="0" fontId="15" fillId="21" borderId="6" xfId="0" applyFont="1" applyFill="1" applyBorder="1" applyAlignment="1">
      <alignment horizontal="center" vertical="center"/>
    </xf>
    <xf numFmtId="2" fontId="13" fillId="21" borderId="6" xfId="0" applyNumberFormat="1" applyFont="1" applyFill="1" applyBorder="1" applyAlignment="1">
      <alignment horizontal="center"/>
    </xf>
    <xf numFmtId="0" fontId="13" fillId="21" borderId="9" xfId="0" applyFont="1" applyFill="1" applyBorder="1" applyAlignment="1">
      <alignment horizontal="center"/>
    </xf>
    <xf numFmtId="164" fontId="13" fillId="0" borderId="2" xfId="0" applyNumberFormat="1" applyFont="1" applyBorder="1" applyAlignment="1">
      <alignment horizontal="center" wrapText="1"/>
    </xf>
    <xf numFmtId="164" fontId="13" fillId="2" borderId="2" xfId="0" applyNumberFormat="1" applyFont="1" applyFill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0" fontId="10" fillId="12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wrapText="1"/>
    </xf>
    <xf numFmtId="2" fontId="10" fillId="9" borderId="1" xfId="0" applyNumberFormat="1" applyFont="1" applyFill="1" applyBorder="1" applyAlignment="1">
      <alignment horizontal="center" vertical="center"/>
    </xf>
    <xf numFmtId="2" fontId="8" fillId="9" borderId="1" xfId="0" applyNumberFormat="1" applyFont="1" applyFill="1" applyBorder="1" applyAlignment="1">
      <alignment horizontal="center"/>
    </xf>
    <xf numFmtId="2" fontId="8" fillId="9" borderId="1" xfId="0" applyNumberFormat="1" applyFont="1" applyFill="1" applyBorder="1" applyAlignment="1">
      <alignment horizontal="center" wrapText="1"/>
    </xf>
    <xf numFmtId="164" fontId="8" fillId="9" borderId="5" xfId="0" applyNumberFormat="1" applyFont="1" applyFill="1" applyBorder="1" applyAlignment="1">
      <alignment horizontal="center" wrapText="1"/>
    </xf>
    <xf numFmtId="164" fontId="8" fillId="9" borderId="1" xfId="0" applyNumberFormat="1" applyFont="1" applyFill="1" applyBorder="1" applyAlignment="1">
      <alignment horizontal="center" wrapText="1"/>
    </xf>
    <xf numFmtId="0" fontId="10" fillId="12" borderId="2" xfId="0" applyFont="1" applyFill="1" applyBorder="1" applyAlignment="1">
      <alignment horizontal="center" vertical="center"/>
    </xf>
    <xf numFmtId="2" fontId="10" fillId="12" borderId="2" xfId="0" applyNumberFormat="1" applyFont="1" applyFill="1" applyBorder="1" applyAlignment="1">
      <alignment horizontal="center" vertical="center"/>
    </xf>
    <xf numFmtId="2" fontId="8" fillId="12" borderId="2" xfId="0" applyNumberFormat="1" applyFont="1" applyFill="1" applyBorder="1" applyAlignment="1">
      <alignment horizontal="center"/>
    </xf>
    <xf numFmtId="0" fontId="8" fillId="20" borderId="2" xfId="0" applyFont="1" applyFill="1" applyBorder="1" applyAlignment="1">
      <alignment horizontal="center"/>
    </xf>
    <xf numFmtId="0" fontId="10" fillId="20" borderId="1" xfId="0" applyFont="1" applyFill="1" applyBorder="1" applyAlignment="1">
      <alignment horizontal="center" vertical="center"/>
    </xf>
    <xf numFmtId="0" fontId="10" fillId="20" borderId="2" xfId="0" applyFont="1" applyFill="1" applyBorder="1" applyAlignment="1">
      <alignment horizontal="center" vertical="center"/>
    </xf>
    <xf numFmtId="2" fontId="10" fillId="20" borderId="2" xfId="0" applyNumberFormat="1" applyFont="1" applyFill="1" applyBorder="1" applyAlignment="1">
      <alignment horizontal="center" vertical="center"/>
    </xf>
    <xf numFmtId="2" fontId="8" fillId="20" borderId="2" xfId="0" applyNumberFormat="1" applyFont="1" applyFill="1" applyBorder="1" applyAlignment="1">
      <alignment horizontal="center"/>
    </xf>
    <xf numFmtId="14" fontId="13" fillId="0" borderId="11" xfId="0" applyNumberFormat="1" applyFont="1" applyBorder="1" applyAlignment="1">
      <alignment horizontal="center"/>
    </xf>
    <xf numFmtId="14" fontId="8" fillId="0" borderId="11" xfId="0" applyNumberFormat="1" applyFont="1" applyBorder="1" applyAlignment="1">
      <alignment horizontal="center" wrapText="1"/>
    </xf>
    <xf numFmtId="0" fontId="26" fillId="9" borderId="1" xfId="0" applyFont="1" applyFill="1" applyBorder="1" applyAlignment="1">
      <alignment horizontal="center" wrapText="1"/>
    </xf>
    <xf numFmtId="0" fontId="26" fillId="9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 vertical="center"/>
    </xf>
    <xf numFmtId="2" fontId="27" fillId="9" borderId="1" xfId="0" applyNumberFormat="1" applyFont="1" applyFill="1" applyBorder="1" applyAlignment="1">
      <alignment horizontal="center" vertical="center"/>
    </xf>
    <xf numFmtId="2" fontId="26" fillId="9" borderId="1" xfId="0" applyNumberFormat="1" applyFont="1" applyFill="1" applyBorder="1" applyAlignment="1">
      <alignment horizontal="center"/>
    </xf>
    <xf numFmtId="2" fontId="27" fillId="9" borderId="5" xfId="0" applyNumberFormat="1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2" fontId="27" fillId="3" borderId="1" xfId="0" applyNumberFormat="1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/>
    </xf>
    <xf numFmtId="2" fontId="27" fillId="3" borderId="5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wrapText="1"/>
    </xf>
    <xf numFmtId="0" fontId="11" fillId="17" borderId="2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/>
    </xf>
    <xf numFmtId="2" fontId="28" fillId="12" borderId="2" xfId="0" applyNumberFormat="1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 wrapText="1"/>
    </xf>
    <xf numFmtId="2" fontId="13" fillId="8" borderId="1" xfId="0" applyNumberFormat="1" applyFont="1" applyFill="1" applyBorder="1" applyAlignment="1">
      <alignment horizontal="center" wrapText="1"/>
    </xf>
    <xf numFmtId="14" fontId="13" fillId="9" borderId="5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2" fontId="28" fillId="3" borderId="2" xfId="0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2" fontId="13" fillId="5" borderId="1" xfId="0" applyNumberFormat="1" applyFont="1" applyFill="1" applyBorder="1" applyAlignment="1">
      <alignment horizontal="center" wrapText="1"/>
    </xf>
    <xf numFmtId="14" fontId="13" fillId="2" borderId="5" xfId="0" applyNumberFormat="1" applyFont="1" applyFill="1" applyBorder="1" applyAlignment="1">
      <alignment horizontal="center"/>
    </xf>
    <xf numFmtId="14" fontId="13" fillId="9" borderId="1" xfId="0" applyNumberFormat="1" applyFont="1" applyFill="1" applyBorder="1" applyAlignment="1">
      <alignment horizontal="center"/>
    </xf>
    <xf numFmtId="0" fontId="13" fillId="21" borderId="1" xfId="0" applyFont="1" applyFill="1" applyBorder="1" applyAlignment="1">
      <alignment horizontal="center" wrapText="1"/>
    </xf>
    <xf numFmtId="2" fontId="28" fillId="20" borderId="2" xfId="0" applyNumberFormat="1" applyFont="1" applyFill="1" applyBorder="1" applyAlignment="1">
      <alignment horizontal="center"/>
    </xf>
    <xf numFmtId="14" fontId="13" fillId="21" borderId="1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2" fontId="15" fillId="3" borderId="6" xfId="0" applyNumberFormat="1" applyFont="1" applyFill="1" applyBorder="1" applyAlignment="1">
      <alignment horizontal="center" vertical="center"/>
    </xf>
    <xf numFmtId="2" fontId="13" fillId="3" borderId="6" xfId="0" applyNumberFormat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wrapText="1"/>
    </xf>
    <xf numFmtId="2" fontId="15" fillId="3" borderId="9" xfId="0" applyNumberFormat="1" applyFont="1" applyFill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wrapText="1"/>
    </xf>
    <xf numFmtId="164" fontId="13" fillId="2" borderId="6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wrapText="1"/>
    </xf>
    <xf numFmtId="164" fontId="13" fillId="2" borderId="3" xfId="0" applyNumberFormat="1" applyFont="1" applyFill="1" applyBorder="1" applyAlignment="1">
      <alignment horizontal="center" wrapText="1"/>
    </xf>
    <xf numFmtId="0" fontId="13" fillId="7" borderId="3" xfId="0" applyFont="1" applyFill="1" applyBorder="1" applyAlignment="1">
      <alignment horizontal="center"/>
    </xf>
    <xf numFmtId="14" fontId="8" fillId="5" borderId="11" xfId="0" applyNumberFormat="1" applyFont="1" applyFill="1" applyBorder="1" applyAlignment="1">
      <alignment horizontal="center" wrapText="1"/>
    </xf>
    <xf numFmtId="0" fontId="13" fillId="3" borderId="1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 vertical="center"/>
    </xf>
    <xf numFmtId="2" fontId="13" fillId="2" borderId="11" xfId="0" applyNumberFormat="1" applyFont="1" applyFill="1" applyBorder="1" applyAlignment="1">
      <alignment horizontal="center"/>
    </xf>
    <xf numFmtId="0" fontId="8" fillId="13" borderId="11" xfId="0" applyFont="1" applyFill="1" applyBorder="1" applyAlignment="1">
      <alignment horizontal="center" wrapText="1"/>
    </xf>
    <xf numFmtId="0" fontId="13" fillId="20" borderId="11" xfId="0" applyFont="1" applyFill="1" applyBorder="1" applyAlignment="1">
      <alignment horizontal="center"/>
    </xf>
    <xf numFmtId="0" fontId="15" fillId="20" borderId="11" xfId="0" applyFont="1" applyFill="1" applyBorder="1" applyAlignment="1">
      <alignment horizontal="center" vertical="center"/>
    </xf>
    <xf numFmtId="2" fontId="15" fillId="20" borderId="11" xfId="0" applyNumberFormat="1" applyFont="1" applyFill="1" applyBorder="1" applyAlignment="1">
      <alignment horizontal="center" vertical="center"/>
    </xf>
    <xf numFmtId="2" fontId="13" fillId="20" borderId="11" xfId="0" applyNumberFormat="1" applyFont="1" applyFill="1" applyBorder="1" applyAlignment="1">
      <alignment horizontal="center"/>
    </xf>
    <xf numFmtId="2" fontId="15" fillId="20" borderId="18" xfId="0" applyNumberFormat="1" applyFont="1" applyFill="1" applyBorder="1" applyAlignment="1">
      <alignment horizontal="center" vertical="center"/>
    </xf>
    <xf numFmtId="0" fontId="15" fillId="20" borderId="11" xfId="0" applyFont="1" applyFill="1" applyBorder="1" applyAlignment="1">
      <alignment horizontal="center"/>
    </xf>
    <xf numFmtId="2" fontId="10" fillId="2" borderId="18" xfId="0" applyNumberFormat="1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/>
    </xf>
    <xf numFmtId="165" fontId="16" fillId="5" borderId="11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wrapText="1"/>
    </xf>
    <xf numFmtId="164" fontId="13" fillId="0" borderId="11" xfId="0" applyNumberFormat="1" applyFont="1" applyBorder="1" applyAlignment="1">
      <alignment horizontal="center" wrapText="1"/>
    </xf>
    <xf numFmtId="164" fontId="13" fillId="2" borderId="11" xfId="0" applyNumberFormat="1" applyFont="1" applyFill="1" applyBorder="1" applyAlignment="1">
      <alignment horizontal="center" wrapText="1"/>
    </xf>
    <xf numFmtId="0" fontId="13" fillId="7" borderId="11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 vertical="center"/>
    </xf>
    <xf numFmtId="2" fontId="10" fillId="7" borderId="2" xfId="0" applyNumberFormat="1" applyFont="1" applyFill="1" applyBorder="1" applyAlignment="1">
      <alignment horizontal="center" vertical="center"/>
    </xf>
    <xf numFmtId="2" fontId="8" fillId="7" borderId="2" xfId="0" applyNumberFormat="1" applyFont="1" applyFill="1" applyBorder="1" applyAlignment="1">
      <alignment horizontal="center"/>
    </xf>
    <xf numFmtId="2" fontId="10" fillId="12" borderId="8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wrapText="1"/>
    </xf>
    <xf numFmtId="0" fontId="29" fillId="3" borderId="1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2" fontId="29" fillId="3" borderId="1" xfId="0" applyNumberFormat="1" applyFont="1" applyFill="1" applyBorder="1" applyAlignment="1">
      <alignment horizontal="center"/>
    </xf>
    <xf numFmtId="2" fontId="30" fillId="3" borderId="5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center" wrapText="1"/>
    </xf>
    <xf numFmtId="164" fontId="29" fillId="2" borderId="1" xfId="0" applyNumberFormat="1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 vertical="center"/>
    </xf>
    <xf numFmtId="2" fontId="10" fillId="9" borderId="4" xfId="0" applyNumberFormat="1" applyFont="1" applyFill="1" applyBorder="1" applyAlignment="1">
      <alignment horizontal="center" vertical="center"/>
    </xf>
    <xf numFmtId="14" fontId="8" fillId="9" borderId="8" xfId="0" applyNumberFormat="1" applyFont="1" applyFill="1" applyBorder="1" applyAlignment="1">
      <alignment horizontal="center"/>
    </xf>
    <xf numFmtId="0" fontId="8" fillId="0" borderId="2" xfId="9" applyFont="1" applyBorder="1" applyAlignment="1">
      <alignment horizontal="center"/>
    </xf>
    <xf numFmtId="0" fontId="8" fillId="8" borderId="2" xfId="9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 vertical="center"/>
    </xf>
    <xf numFmtId="2" fontId="10" fillId="7" borderId="3" xfId="0" applyNumberFormat="1" applyFont="1" applyFill="1" applyBorder="1" applyAlignment="1">
      <alignment horizontal="center" vertical="center"/>
    </xf>
    <xf numFmtId="2" fontId="8" fillId="7" borderId="3" xfId="0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21" fillId="8" borderId="2" xfId="0" applyFont="1" applyFill="1" applyBorder="1" applyAlignment="1">
      <alignment horizontal="center" wrapText="1"/>
    </xf>
    <xf numFmtId="0" fontId="31" fillId="10" borderId="2" xfId="0" applyFont="1" applyFill="1" applyBorder="1" applyAlignment="1">
      <alignment horizontal="center" vertical="center" wrapText="1"/>
    </xf>
    <xf numFmtId="2" fontId="31" fillId="10" borderId="2" xfId="0" applyNumberFormat="1" applyFont="1" applyFill="1" applyBorder="1" applyAlignment="1">
      <alignment horizontal="center" vertical="center" wrapText="1"/>
    </xf>
    <xf numFmtId="2" fontId="21" fillId="8" borderId="2" xfId="0" applyNumberFormat="1" applyFont="1" applyFill="1" applyBorder="1" applyAlignment="1">
      <alignment horizontal="center" wrapText="1"/>
    </xf>
    <xf numFmtId="0" fontId="31" fillId="12" borderId="2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21" fillId="5" borderId="2" xfId="0" applyFont="1" applyFill="1" applyBorder="1" applyAlignment="1">
      <alignment horizontal="center" wrapText="1"/>
    </xf>
    <xf numFmtId="0" fontId="31" fillId="2" borderId="2" xfId="0" applyFont="1" applyFill="1" applyBorder="1" applyAlignment="1">
      <alignment horizontal="center" vertical="center" wrapText="1"/>
    </xf>
    <xf numFmtId="2" fontId="31" fillId="2" borderId="2" xfId="0" applyNumberFormat="1" applyFont="1" applyFill="1" applyBorder="1" applyAlignment="1">
      <alignment horizontal="center" vertical="center" wrapText="1"/>
    </xf>
    <xf numFmtId="2" fontId="21" fillId="5" borderId="2" xfId="0" applyNumberFormat="1" applyFont="1" applyFill="1" applyBorder="1" applyAlignment="1">
      <alignment horizontal="center" wrapText="1"/>
    </xf>
    <xf numFmtId="0" fontId="31" fillId="3" borderId="2" xfId="0" applyFont="1" applyFill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1" fillId="5" borderId="15" xfId="0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 vertical="center"/>
    </xf>
    <xf numFmtId="2" fontId="10" fillId="5" borderId="11" xfId="0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/>
    </xf>
    <xf numFmtId="2" fontId="10" fillId="5" borderId="2" xfId="0" applyNumberFormat="1" applyFont="1" applyFill="1" applyBorder="1" applyAlignment="1">
      <alignment horizontal="center" vertical="center"/>
    </xf>
    <xf numFmtId="0" fontId="32" fillId="5" borderId="11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 wrapText="1"/>
    </xf>
    <xf numFmtId="2" fontId="31" fillId="2" borderId="11" xfId="0" applyNumberFormat="1" applyFont="1" applyFill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wrapText="1"/>
    </xf>
    <xf numFmtId="0" fontId="31" fillId="3" borderId="11" xfId="0" applyFont="1" applyFill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13" fillId="9" borderId="4" xfId="0" applyFont="1" applyFill="1" applyBorder="1" applyAlignment="1">
      <alignment horizontal="center"/>
    </xf>
    <xf numFmtId="0" fontId="8" fillId="17" borderId="2" xfId="9" applyFont="1" applyFill="1" applyBorder="1" applyAlignment="1">
      <alignment horizontal="center"/>
    </xf>
    <xf numFmtId="0" fontId="8" fillId="17" borderId="8" xfId="0" applyFont="1" applyFill="1" applyBorder="1" applyAlignment="1">
      <alignment horizontal="center"/>
    </xf>
    <xf numFmtId="0" fontId="10" fillId="16" borderId="2" xfId="0" applyFont="1" applyFill="1" applyBorder="1" applyAlignment="1">
      <alignment horizontal="center" vertical="center"/>
    </xf>
    <xf numFmtId="2" fontId="10" fillId="16" borderId="2" xfId="0" applyNumberFormat="1" applyFont="1" applyFill="1" applyBorder="1" applyAlignment="1">
      <alignment horizontal="center" vertical="center"/>
    </xf>
    <xf numFmtId="2" fontId="8" fillId="17" borderId="2" xfId="0" applyNumberFormat="1" applyFont="1" applyFill="1" applyBorder="1" applyAlignment="1">
      <alignment horizontal="center"/>
    </xf>
    <xf numFmtId="0" fontId="8" fillId="14" borderId="2" xfId="9" applyFont="1" applyFill="1" applyBorder="1" applyAlignment="1">
      <alignment horizontal="center"/>
    </xf>
    <xf numFmtId="0" fontId="8" fillId="14" borderId="8" xfId="0" applyFont="1" applyFill="1" applyBorder="1" applyAlignment="1">
      <alignment horizontal="center"/>
    </xf>
    <xf numFmtId="14" fontId="8" fillId="8" borderId="1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14" fontId="8" fillId="8" borderId="5" xfId="0" applyNumberFormat="1" applyFont="1" applyFill="1" applyBorder="1" applyAlignment="1">
      <alignment horizontal="center"/>
    </xf>
    <xf numFmtId="165" fontId="8" fillId="5" borderId="8" xfId="0" applyNumberFormat="1" applyFont="1" applyFill="1" applyBorder="1" applyAlignment="1">
      <alignment horizontal="center"/>
    </xf>
    <xf numFmtId="166" fontId="8" fillId="2" borderId="2" xfId="0" applyNumberFormat="1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14" fontId="8" fillId="5" borderId="2" xfId="3" applyNumberFormat="1" applyFont="1" applyFill="1" applyBorder="1" applyAlignment="1">
      <alignment horizontal="center"/>
    </xf>
    <xf numFmtId="0" fontId="8" fillId="14" borderId="1" xfId="8" applyFont="1" applyFill="1" applyBorder="1" applyAlignment="1">
      <alignment horizontal="center"/>
    </xf>
    <xf numFmtId="0" fontId="8" fillId="14" borderId="4" xfId="8" applyFont="1" applyFill="1" applyBorder="1" applyAlignment="1">
      <alignment horizontal="center"/>
    </xf>
    <xf numFmtId="2" fontId="8" fillId="14" borderId="1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3" borderId="2" xfId="0" applyFont="1" applyFill="1" applyBorder="1" applyAlignment="1">
      <alignment horizontal="center" vertical="center"/>
    </xf>
    <xf numFmtId="168" fontId="8" fillId="9" borderId="1" xfId="0" applyNumberFormat="1" applyFont="1" applyFill="1" applyBorder="1" applyAlignment="1">
      <alignment horizontal="center" wrapText="1"/>
    </xf>
    <xf numFmtId="168" fontId="8" fillId="9" borderId="1" xfId="0" applyNumberFormat="1" applyFont="1" applyFill="1" applyBorder="1" applyAlignment="1">
      <alignment horizontal="center"/>
    </xf>
    <xf numFmtId="0" fontId="8" fillId="22" borderId="8" xfId="0" applyFont="1" applyFill="1" applyBorder="1" applyAlignment="1">
      <alignment horizontal="center"/>
    </xf>
    <xf numFmtId="0" fontId="8" fillId="22" borderId="2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8" fillId="16" borderId="2" xfId="0" applyFont="1" applyFill="1" applyBorder="1" applyAlignment="1">
      <alignment horizontal="center" wrapText="1"/>
    </xf>
    <xf numFmtId="2" fontId="10" fillId="18" borderId="2" xfId="0" applyNumberFormat="1" applyFont="1" applyFill="1" applyBorder="1" applyAlignment="1">
      <alignment horizontal="center" vertical="center"/>
    </xf>
    <xf numFmtId="2" fontId="8" fillId="18" borderId="2" xfId="0" applyNumberFormat="1" applyFont="1" applyFill="1" applyBorder="1" applyAlignment="1">
      <alignment horizontal="center"/>
    </xf>
    <xf numFmtId="2" fontId="10" fillId="18" borderId="8" xfId="0" applyNumberFormat="1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2" borderId="5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/>
    </xf>
    <xf numFmtId="2" fontId="29" fillId="2" borderId="1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14" fontId="29" fillId="2" borderId="1" xfId="0" applyNumberFormat="1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0" fontId="11" fillId="10" borderId="2" xfId="0" applyFont="1" applyFill="1" applyBorder="1" applyAlignment="1">
      <alignment horizontal="center" vertical="center"/>
    </xf>
    <xf numFmtId="2" fontId="11" fillId="10" borderId="2" xfId="0" applyNumberFormat="1" applyFont="1" applyFill="1" applyBorder="1" applyAlignment="1">
      <alignment horizontal="center" vertical="center"/>
    </xf>
    <xf numFmtId="2" fontId="11" fillId="8" borderId="2" xfId="0" applyNumberFormat="1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2" fontId="30" fillId="0" borderId="1" xfId="0" applyNumberFormat="1" applyFont="1" applyBorder="1" applyAlignment="1">
      <alignment horizontal="center"/>
    </xf>
    <xf numFmtId="2" fontId="30" fillId="3" borderId="1" xfId="0" applyNumberFormat="1" applyFont="1" applyFill="1" applyBorder="1" applyAlignment="1">
      <alignment horizontal="center"/>
    </xf>
    <xf numFmtId="164" fontId="30" fillId="0" borderId="1" xfId="0" applyNumberFormat="1" applyFont="1" applyBorder="1" applyAlignment="1">
      <alignment horizontal="center" wrapText="1"/>
    </xf>
    <xf numFmtId="164" fontId="30" fillId="3" borderId="1" xfId="0" applyNumberFormat="1" applyFont="1" applyFill="1" applyBorder="1" applyAlignment="1">
      <alignment horizontal="center" wrapText="1"/>
    </xf>
    <xf numFmtId="0" fontId="29" fillId="15" borderId="1" xfId="0" applyFont="1" applyFill="1" applyBorder="1" applyAlignment="1">
      <alignment horizontal="center"/>
    </xf>
    <xf numFmtId="0" fontId="30" fillId="15" borderId="1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center" vertical="center"/>
    </xf>
    <xf numFmtId="2" fontId="29" fillId="15" borderId="1" xfId="0" applyNumberFormat="1" applyFont="1" applyFill="1" applyBorder="1" applyAlignment="1">
      <alignment horizontal="center" vertical="center"/>
    </xf>
    <xf numFmtId="2" fontId="29" fillId="15" borderId="1" xfId="0" applyNumberFormat="1" applyFont="1" applyFill="1" applyBorder="1" applyAlignment="1">
      <alignment horizontal="center"/>
    </xf>
    <xf numFmtId="164" fontId="29" fillId="15" borderId="1" xfId="0" applyNumberFormat="1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33" fillId="0" borderId="2" xfId="0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15" fillId="2" borderId="12" xfId="0" applyFont="1" applyFill="1" applyBorder="1" applyAlignment="1">
      <alignment horizontal="center" vertical="center" wrapText="1"/>
    </xf>
    <xf numFmtId="2" fontId="15" fillId="2" borderId="12" xfId="0" applyNumberFormat="1" applyFont="1" applyFill="1" applyBorder="1" applyAlignment="1">
      <alignment horizontal="center" vertical="center" wrapText="1"/>
    </xf>
    <xf numFmtId="2" fontId="13" fillId="2" borderId="12" xfId="0" applyNumberFormat="1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 wrapText="1"/>
    </xf>
    <xf numFmtId="0" fontId="8" fillId="5" borderId="2" xfId="9" applyFont="1" applyFill="1" applyBorder="1" applyAlignment="1">
      <alignment horizontal="center"/>
    </xf>
    <xf numFmtId="0" fontId="8" fillId="0" borderId="2" xfId="10" applyFont="1" applyBorder="1" applyAlignment="1">
      <alignment horizontal="center"/>
    </xf>
    <xf numFmtId="0" fontId="8" fillId="8" borderId="2" xfId="10" applyFont="1" applyFill="1" applyBorder="1" applyAlignment="1">
      <alignment horizontal="center"/>
    </xf>
    <xf numFmtId="0" fontId="31" fillId="10" borderId="2" xfId="0" applyFont="1" applyFill="1" applyBorder="1" applyAlignment="1">
      <alignment horizontal="center" vertical="center"/>
    </xf>
    <xf numFmtId="0" fontId="31" fillId="12" borderId="2" xfId="0" applyFont="1" applyFill="1" applyBorder="1" applyAlignment="1">
      <alignment horizontal="center"/>
    </xf>
    <xf numFmtId="0" fontId="8" fillId="14" borderId="2" xfId="10" applyFont="1" applyFill="1" applyBorder="1" applyAlignment="1">
      <alignment horizontal="center"/>
    </xf>
    <xf numFmtId="0" fontId="13" fillId="21" borderId="2" xfId="0" applyFont="1" applyFill="1" applyBorder="1" applyAlignment="1">
      <alignment horizontal="center"/>
    </xf>
    <xf numFmtId="0" fontId="15" fillId="21" borderId="2" xfId="0" applyFont="1" applyFill="1" applyBorder="1" applyAlignment="1">
      <alignment horizontal="center" vertical="center"/>
    </xf>
    <xf numFmtId="2" fontId="15" fillId="21" borderId="2" xfId="0" applyNumberFormat="1" applyFont="1" applyFill="1" applyBorder="1" applyAlignment="1">
      <alignment horizontal="center" vertical="center"/>
    </xf>
    <xf numFmtId="2" fontId="13" fillId="21" borderId="2" xfId="0" applyNumberFormat="1" applyFont="1" applyFill="1" applyBorder="1" applyAlignment="1">
      <alignment horizontal="center"/>
    </xf>
    <xf numFmtId="0" fontId="15" fillId="21" borderId="2" xfId="0" applyFont="1" applyFill="1" applyBorder="1" applyAlignment="1">
      <alignment horizontal="center"/>
    </xf>
    <xf numFmtId="0" fontId="8" fillId="14" borderId="2" xfId="8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 vertical="center" wrapText="1"/>
    </xf>
    <xf numFmtId="2" fontId="10" fillId="8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top"/>
    </xf>
    <xf numFmtId="2" fontId="31" fillId="10" borderId="2" xfId="0" applyNumberFormat="1" applyFont="1" applyFill="1" applyBorder="1" applyAlignment="1">
      <alignment horizontal="center" vertical="center"/>
    </xf>
    <xf numFmtId="2" fontId="21" fillId="8" borderId="2" xfId="0" applyNumberFormat="1" applyFont="1" applyFill="1" applyBorder="1" applyAlignment="1">
      <alignment horizontal="center"/>
    </xf>
    <xf numFmtId="0" fontId="8" fillId="8" borderId="2" xfId="11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top"/>
    </xf>
    <xf numFmtId="2" fontId="15" fillId="0" borderId="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8" fillId="8" borderId="11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 vertical="center"/>
    </xf>
    <xf numFmtId="2" fontId="10" fillId="10" borderId="11" xfId="0" applyNumberFormat="1" applyFont="1" applyFill="1" applyBorder="1" applyAlignment="1">
      <alignment horizontal="center" vertical="center"/>
    </xf>
    <xf numFmtId="2" fontId="8" fillId="8" borderId="11" xfId="0" applyNumberFormat="1" applyFont="1" applyFill="1" applyBorder="1" applyAlignment="1">
      <alignment horizontal="center"/>
    </xf>
    <xf numFmtId="14" fontId="8" fillId="8" borderId="11" xfId="0" applyNumberFormat="1" applyFont="1" applyFill="1" applyBorder="1" applyAlignment="1">
      <alignment horizontal="center" wrapText="1"/>
    </xf>
    <xf numFmtId="0" fontId="13" fillId="12" borderId="1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14" fontId="8" fillId="5" borderId="15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8" fillId="5" borderId="7" xfId="8" applyFont="1" applyFill="1" applyBorder="1" applyAlignment="1">
      <alignment horizontal="center"/>
    </xf>
    <xf numFmtId="0" fontId="8" fillId="17" borderId="4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2" fontId="15" fillId="2" borderId="12" xfId="0" applyNumberFormat="1" applyFont="1" applyFill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/>
    </xf>
    <xf numFmtId="0" fontId="15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/>
    </xf>
    <xf numFmtId="0" fontId="10" fillId="8" borderId="2" xfId="0" applyFont="1" applyFill="1" applyBorder="1" applyAlignment="1">
      <alignment horizontal="left" vertical="center"/>
    </xf>
    <xf numFmtId="0" fontId="15" fillId="12" borderId="2" xfId="0" applyFont="1" applyFill="1" applyBorder="1" applyAlignment="1">
      <alignment horizontal="left" vertical="center"/>
    </xf>
    <xf numFmtId="0" fontId="13" fillId="8" borderId="2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5" fillId="15" borderId="2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/>
    </xf>
    <xf numFmtId="0" fontId="8" fillId="5" borderId="2" xfId="1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2" fontId="13" fillId="5" borderId="1" xfId="0" applyNumberFormat="1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164" fontId="13" fillId="5" borderId="2" xfId="0" applyNumberFormat="1" applyFont="1" applyFill="1" applyBorder="1" applyAlignment="1">
      <alignment horizontal="center" wrapText="1"/>
    </xf>
    <xf numFmtId="4" fontId="13" fillId="9" borderId="1" xfId="0" applyNumberFormat="1" applyFont="1" applyFill="1" applyBorder="1" applyAlignment="1">
      <alignment horizontal="center" wrapText="1"/>
    </xf>
    <xf numFmtId="4" fontId="13" fillId="9" borderId="1" xfId="0" applyNumberFormat="1" applyFont="1" applyFill="1" applyBorder="1" applyAlignment="1">
      <alignment horizontal="center"/>
    </xf>
    <xf numFmtId="4" fontId="13" fillId="9" borderId="5" xfId="0" applyNumberFormat="1" applyFont="1" applyFill="1" applyBorder="1" applyAlignment="1">
      <alignment horizontal="center"/>
    </xf>
    <xf numFmtId="14" fontId="17" fillId="8" borderId="1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/>
    </xf>
    <xf numFmtId="2" fontId="8" fillId="5" borderId="6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 vertical="center"/>
    </xf>
    <xf numFmtId="2" fontId="8" fillId="17" borderId="2" xfId="0" applyNumberFormat="1" applyFont="1" applyFill="1" applyBorder="1" applyAlignment="1">
      <alignment horizontal="center" wrapText="1"/>
    </xf>
    <xf numFmtId="0" fontId="13" fillId="10" borderId="4" xfId="0" applyFont="1" applyFill="1" applyBorder="1" applyAlignment="1">
      <alignment horizontal="center" wrapText="1"/>
    </xf>
    <xf numFmtId="0" fontId="15" fillId="10" borderId="5" xfId="0" applyFont="1" applyFill="1" applyBorder="1" applyAlignment="1">
      <alignment horizontal="center" vertical="center" wrapText="1"/>
    </xf>
    <xf numFmtId="2" fontId="15" fillId="10" borderId="4" xfId="0" applyNumberFormat="1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 wrapText="1"/>
    </xf>
    <xf numFmtId="0" fontId="32" fillId="8" borderId="2" xfId="0" applyFont="1" applyFill="1" applyBorder="1" applyAlignment="1">
      <alignment horizontal="center" vertical="center"/>
    </xf>
    <xf numFmtId="0" fontId="8" fillId="0" borderId="2" xfId="8" applyFont="1" applyBorder="1" applyAlignment="1">
      <alignment horizontal="center"/>
    </xf>
    <xf numFmtId="0" fontId="8" fillId="17" borderId="2" xfId="10" applyFont="1" applyFill="1" applyBorder="1" applyAlignment="1">
      <alignment horizontal="center"/>
    </xf>
    <xf numFmtId="0" fontId="8" fillId="16" borderId="2" xfId="0" applyFont="1" applyFill="1" applyBorder="1" applyAlignment="1">
      <alignment horizontal="center"/>
    </xf>
    <xf numFmtId="2" fontId="21" fillId="0" borderId="2" xfId="0" applyNumberFormat="1" applyFont="1" applyBorder="1" applyAlignment="1">
      <alignment horizontal="center" wrapText="1"/>
    </xf>
    <xf numFmtId="4" fontId="13" fillId="9" borderId="2" xfId="0" applyNumberFormat="1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/>
    </xf>
    <xf numFmtId="0" fontId="10" fillId="13" borderId="2" xfId="0" applyFont="1" applyFill="1" applyBorder="1" applyAlignment="1">
      <alignment horizontal="center"/>
    </xf>
    <xf numFmtId="165" fontId="8" fillId="5" borderId="2" xfId="0" applyNumberFormat="1" applyFont="1" applyFill="1" applyBorder="1" applyAlignment="1">
      <alignment horizontal="center" vertical="center"/>
    </xf>
    <xf numFmtId="2" fontId="8" fillId="16" borderId="2" xfId="0" applyNumberFormat="1" applyFont="1" applyFill="1" applyBorder="1" applyAlignment="1">
      <alignment horizontal="center"/>
    </xf>
    <xf numFmtId="0" fontId="10" fillId="16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165" fontId="17" fillId="5" borderId="2" xfId="0" applyNumberFormat="1" applyFont="1" applyFill="1" applyBorder="1" applyAlignment="1">
      <alignment horizontal="center"/>
    </xf>
    <xf numFmtId="0" fontId="31" fillId="7" borderId="2" xfId="0" applyFont="1" applyFill="1" applyBorder="1" applyAlignment="1">
      <alignment horizontal="center" wrapText="1"/>
    </xf>
    <xf numFmtId="164" fontId="8" fillId="5" borderId="2" xfId="0" applyNumberFormat="1" applyFont="1" applyFill="1" applyBorder="1" applyAlignment="1">
      <alignment horizontal="center" vertical="center"/>
    </xf>
    <xf numFmtId="0" fontId="34" fillId="12" borderId="2" xfId="0" applyFont="1" applyFill="1" applyBorder="1" applyAlignment="1">
      <alignment horizontal="center"/>
    </xf>
    <xf numFmtId="0" fontId="35" fillId="12" borderId="2" xfId="0" applyFont="1" applyFill="1" applyBorder="1" applyAlignment="1">
      <alignment horizontal="center" vertical="center"/>
    </xf>
    <xf numFmtId="2" fontId="35" fillId="12" borderId="2" xfId="0" applyNumberFormat="1" applyFont="1" applyFill="1" applyBorder="1" applyAlignment="1">
      <alignment horizontal="center" vertical="center"/>
    </xf>
    <xf numFmtId="2" fontId="34" fillId="12" borderId="2" xfId="0" applyNumberFormat="1" applyFont="1" applyFill="1" applyBorder="1" applyAlignment="1">
      <alignment horizontal="center"/>
    </xf>
    <xf numFmtId="0" fontId="35" fillId="12" borderId="2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 vertical="center"/>
    </xf>
    <xf numFmtId="2" fontId="35" fillId="2" borderId="2" xfId="0" applyNumberFormat="1" applyFont="1" applyFill="1" applyBorder="1" applyAlignment="1">
      <alignment horizontal="center" vertical="center"/>
    </xf>
    <xf numFmtId="2" fontId="34" fillId="2" borderId="2" xfId="0" applyNumberFormat="1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14" fontId="11" fillId="5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wrapText="1"/>
    </xf>
    <xf numFmtId="0" fontId="21" fillId="14" borderId="2" xfId="0" applyFont="1" applyFill="1" applyBorder="1" applyAlignment="1">
      <alignment horizontal="center" wrapText="1"/>
    </xf>
    <xf numFmtId="0" fontId="32" fillId="5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65" fontId="36" fillId="8" borderId="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5" borderId="1" xfId="0" applyNumberFormat="1" applyFont="1" applyFill="1" applyBorder="1" applyAlignment="1">
      <alignment horizontal="center"/>
    </xf>
    <xf numFmtId="164" fontId="13" fillId="2" borderId="8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5" borderId="1" xfId="8" applyFont="1" applyFill="1" applyBorder="1" applyAlignment="1">
      <alignment horizontal="center"/>
    </xf>
    <xf numFmtId="0" fontId="8" fillId="5" borderId="4" xfId="8" applyFont="1" applyFill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2" borderId="2" xfId="12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13" fillId="5" borderId="1" xfId="0" applyFont="1" applyFill="1" applyBorder="1" applyAlignment="1">
      <alignment horizontal="center" wrapText="1"/>
    </xf>
    <xf numFmtId="165" fontId="8" fillId="0" borderId="2" xfId="0" applyNumberFormat="1" applyFont="1" applyBorder="1" applyAlignment="1">
      <alignment horizontal="center" wrapText="1"/>
    </xf>
    <xf numFmtId="14" fontId="8" fillId="8" borderId="8" xfId="0" applyNumberFormat="1" applyFont="1" applyFill="1" applyBorder="1" applyAlignment="1">
      <alignment horizontal="center" wrapText="1"/>
    </xf>
    <xf numFmtId="0" fontId="8" fillId="8" borderId="6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8" borderId="7" xfId="0" applyFont="1" applyFill="1" applyBorder="1" applyAlignment="1">
      <alignment horizontal="center" wrapText="1"/>
    </xf>
    <xf numFmtId="0" fontId="8" fillId="14" borderId="4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9" borderId="7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14" borderId="13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8" borderId="7" xfId="0" applyNumberFormat="1" applyFont="1" applyFill="1" applyBorder="1" applyAlignment="1">
      <alignment horizontal="center"/>
    </xf>
    <xf numFmtId="0" fontId="8" fillId="17" borderId="7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2" fontId="8" fillId="14" borderId="7" xfId="0" applyNumberFormat="1" applyFont="1" applyFill="1" applyBorder="1" applyAlignment="1">
      <alignment horizontal="center"/>
    </xf>
    <xf numFmtId="0" fontId="8" fillId="14" borderId="2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29" fillId="15" borderId="4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8" fillId="8" borderId="7" xfId="11" applyFont="1" applyFill="1" applyBorder="1" applyAlignment="1">
      <alignment horizontal="center"/>
    </xf>
    <xf numFmtId="0" fontId="8" fillId="8" borderId="7" xfId="7" applyFont="1" applyFill="1" applyBorder="1" applyAlignment="1">
      <alignment horizontal="center"/>
    </xf>
    <xf numFmtId="0" fontId="8" fillId="8" borderId="20" xfId="0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20" xfId="0" applyNumberFormat="1" applyFont="1" applyBorder="1" applyAlignment="1">
      <alignment horizontal="center"/>
    </xf>
    <xf numFmtId="2" fontId="8" fillId="5" borderId="7" xfId="0" applyNumberFormat="1" applyFont="1" applyFill="1" applyBorder="1" applyAlignment="1">
      <alignment horizontal="center" wrapText="1"/>
    </xf>
    <xf numFmtId="0" fontId="8" fillId="9" borderId="7" xfId="0" applyFont="1" applyFill="1" applyBorder="1" applyAlignment="1">
      <alignment horizontal="center"/>
    </xf>
    <xf numFmtId="2" fontId="8" fillId="17" borderId="7" xfId="0" applyNumberFormat="1" applyFont="1" applyFill="1" applyBorder="1" applyAlignment="1">
      <alignment horizontal="center" wrapText="1"/>
    </xf>
    <xf numFmtId="2" fontId="8" fillId="8" borderId="7" xfId="0" applyNumberFormat="1" applyFont="1" applyFill="1" applyBorder="1" applyAlignment="1">
      <alignment horizontal="center" wrapText="1"/>
    </xf>
    <xf numFmtId="2" fontId="8" fillId="0" borderId="7" xfId="0" applyNumberFormat="1" applyFont="1" applyBorder="1" applyAlignment="1">
      <alignment horizontal="center" wrapText="1"/>
    </xf>
    <xf numFmtId="1" fontId="8" fillId="0" borderId="7" xfId="0" applyNumberFormat="1" applyFont="1" applyBorder="1" applyAlignment="1">
      <alignment horizontal="center"/>
    </xf>
    <xf numFmtId="0" fontId="8" fillId="4" borderId="17" xfId="0" applyFont="1" applyFill="1" applyBorder="1" applyAlignment="1">
      <alignment horizontal="center" vertical="center" wrapText="1"/>
    </xf>
    <xf numFmtId="14" fontId="8" fillId="5" borderId="5" xfId="0" applyNumberFormat="1" applyFont="1" applyFill="1" applyBorder="1" applyAlignment="1">
      <alignment horizontal="center" wrapText="1"/>
    </xf>
    <xf numFmtId="14" fontId="8" fillId="8" borderId="5" xfId="0" applyNumberFormat="1" applyFont="1" applyFill="1" applyBorder="1" applyAlignment="1">
      <alignment horizontal="center" wrapText="1"/>
    </xf>
    <xf numFmtId="14" fontId="8" fillId="14" borderId="5" xfId="0" applyNumberFormat="1" applyFont="1" applyFill="1" applyBorder="1" applyAlignment="1">
      <alignment horizontal="center" wrapText="1"/>
    </xf>
    <xf numFmtId="14" fontId="8" fillId="5" borderId="8" xfId="0" applyNumberFormat="1" applyFont="1" applyFill="1" applyBorder="1" applyAlignment="1">
      <alignment horizontal="center" wrapText="1"/>
    </xf>
    <xf numFmtId="14" fontId="8" fillId="14" borderId="8" xfId="0" applyNumberFormat="1" applyFont="1" applyFill="1" applyBorder="1" applyAlignment="1">
      <alignment horizontal="center" wrapText="1"/>
    </xf>
    <xf numFmtId="14" fontId="8" fillId="5" borderId="17" xfId="0" applyNumberFormat="1" applyFont="1" applyFill="1" applyBorder="1" applyAlignment="1">
      <alignment horizontal="center" wrapText="1"/>
    </xf>
    <xf numFmtId="14" fontId="8" fillId="14" borderId="14" xfId="0" applyNumberFormat="1" applyFont="1" applyFill="1" applyBorder="1" applyAlignment="1">
      <alignment horizontal="center" wrapText="1"/>
    </xf>
    <xf numFmtId="14" fontId="8" fillId="17" borderId="8" xfId="0" applyNumberFormat="1" applyFont="1" applyFill="1" applyBorder="1" applyAlignment="1">
      <alignment horizontal="center" wrapText="1"/>
    </xf>
    <xf numFmtId="14" fontId="13" fillId="10" borderId="5" xfId="0" applyNumberFormat="1" applyFont="1" applyFill="1" applyBorder="1" applyAlignment="1">
      <alignment horizontal="center" wrapText="1"/>
    </xf>
    <xf numFmtId="14" fontId="8" fillId="14" borderId="18" xfId="0" applyNumberFormat="1" applyFont="1" applyFill="1" applyBorder="1" applyAlignment="1">
      <alignment horizontal="center" wrapText="1"/>
    </xf>
    <xf numFmtId="14" fontId="8" fillId="5" borderId="18" xfId="0" applyNumberFormat="1" applyFont="1" applyFill="1" applyBorder="1" applyAlignment="1">
      <alignment horizontal="center" wrapText="1"/>
    </xf>
    <xf numFmtId="14" fontId="8" fillId="0" borderId="8" xfId="0" applyNumberFormat="1" applyFont="1" applyBorder="1" applyAlignment="1">
      <alignment horizontal="center" wrapText="1"/>
    </xf>
    <xf numFmtId="14" fontId="8" fillId="8" borderId="18" xfId="0" applyNumberFormat="1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vertical="center" wrapText="1"/>
    </xf>
    <xf numFmtId="0" fontId="29" fillId="15" borderId="2" xfId="0" applyFont="1" applyFill="1" applyBorder="1" applyAlignment="1">
      <alignment horizontal="center"/>
    </xf>
    <xf numFmtId="0" fontId="13" fillId="21" borderId="4" xfId="0" applyFont="1" applyFill="1" applyBorder="1" applyAlignment="1">
      <alignment horizontal="center"/>
    </xf>
    <xf numFmtId="0" fontId="13" fillId="21" borderId="5" xfId="0" applyFont="1" applyFill="1" applyBorder="1" applyAlignment="1">
      <alignment horizontal="center"/>
    </xf>
    <xf numFmtId="2" fontId="13" fillId="14" borderId="1" xfId="0" applyNumberFormat="1" applyFont="1" applyFill="1" applyBorder="1" applyAlignment="1">
      <alignment horizontal="center"/>
    </xf>
    <xf numFmtId="164" fontId="13" fillId="21" borderId="1" xfId="0" applyNumberFormat="1" applyFont="1" applyFill="1" applyBorder="1" applyAlignment="1">
      <alignment horizontal="center"/>
    </xf>
    <xf numFmtId="2" fontId="13" fillId="8" borderId="1" xfId="0" applyNumberFormat="1" applyFont="1" applyFill="1" applyBorder="1" applyAlignment="1">
      <alignment horizontal="center"/>
    </xf>
    <xf numFmtId="164" fontId="13" fillId="9" borderId="1" xfId="0" applyNumberFormat="1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2" fontId="13" fillId="22" borderId="2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readingOrder="1"/>
    </xf>
    <xf numFmtId="0" fontId="21" fillId="5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/>
    </xf>
    <xf numFmtId="2" fontId="15" fillId="7" borderId="1" xfId="0" applyNumberFormat="1" applyFont="1" applyFill="1" applyBorder="1" applyAlignment="1">
      <alignment horizontal="center" vertical="center"/>
    </xf>
    <xf numFmtId="2" fontId="13" fillId="7" borderId="1" xfId="0" applyNumberFormat="1" applyFont="1" applyFill="1" applyBorder="1" applyAlignment="1">
      <alignment horizontal="center"/>
    </xf>
    <xf numFmtId="2" fontId="13" fillId="22" borderId="1" xfId="0" applyNumberFormat="1" applyFont="1" applyFill="1" applyBorder="1" applyAlignment="1">
      <alignment horizontal="center"/>
    </xf>
    <xf numFmtId="2" fontId="15" fillId="7" borderId="5" xfId="0" applyNumberFormat="1" applyFont="1" applyFill="1" applyBorder="1" applyAlignment="1">
      <alignment horizontal="center" vertical="center"/>
    </xf>
    <xf numFmtId="0" fontId="37" fillId="5" borderId="2" xfId="10" applyFont="1" applyFill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 wrapText="1"/>
    </xf>
    <xf numFmtId="2" fontId="10" fillId="2" borderId="2" xfId="11" applyNumberFormat="1" applyFont="1" applyFill="1" applyBorder="1" applyAlignment="1">
      <alignment horizontal="center" vertical="center"/>
    </xf>
    <xf numFmtId="0" fontId="8" fillId="5" borderId="2" xfId="11" applyFont="1" applyFill="1" applyBorder="1" applyAlignment="1">
      <alignment horizontal="center"/>
    </xf>
    <xf numFmtId="2" fontId="8" fillId="5" borderId="2" xfId="11" applyNumberFormat="1" applyFont="1" applyFill="1" applyBorder="1" applyAlignment="1">
      <alignment horizontal="center"/>
    </xf>
    <xf numFmtId="0" fontId="13" fillId="2" borderId="2" xfId="1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2" fontId="15" fillId="2" borderId="8" xfId="0" applyNumberFormat="1" applyFont="1" applyFill="1" applyBorder="1" applyAlignment="1">
      <alignment horizontal="center" vertical="center" wrapText="1"/>
    </xf>
    <xf numFmtId="165" fontId="8" fillId="8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2" fontId="10" fillId="10" borderId="2" xfId="0" applyNumberFormat="1" applyFont="1" applyFill="1" applyBorder="1" applyAlignment="1">
      <alignment horizontal="center"/>
    </xf>
    <xf numFmtId="2" fontId="15" fillId="12" borderId="1" xfId="0" applyNumberFormat="1" applyFont="1" applyFill="1" applyBorder="1" applyAlignment="1">
      <alignment horizontal="center"/>
    </xf>
    <xf numFmtId="2" fontId="15" fillId="3" borderId="1" xfId="0" applyNumberFormat="1" applyFont="1" applyFill="1" applyBorder="1" applyAlignment="1">
      <alignment horizontal="center"/>
    </xf>
    <xf numFmtId="2" fontId="15" fillId="9" borderId="1" xfId="0" applyNumberFormat="1" applyFont="1" applyFill="1" applyBorder="1" applyAlignment="1">
      <alignment horizontal="center"/>
    </xf>
    <xf numFmtId="2" fontId="10" fillId="10" borderId="8" xfId="0" applyNumberFormat="1" applyFont="1" applyFill="1" applyBorder="1" applyAlignment="1">
      <alignment horizontal="center"/>
    </xf>
    <xf numFmtId="2" fontId="15" fillId="3" borderId="5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5" fillId="2" borderId="2" xfId="0" applyNumberFormat="1" applyFont="1" applyFill="1" applyBorder="1" applyAlignment="1">
      <alignment horizontal="center" wrapText="1"/>
    </xf>
    <xf numFmtId="2" fontId="15" fillId="2" borderId="8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2" fontId="15" fillId="8" borderId="2" xfId="0" applyNumberFormat="1" applyFont="1" applyFill="1" applyBorder="1" applyAlignment="1">
      <alignment horizontal="center"/>
    </xf>
    <xf numFmtId="2" fontId="15" fillId="3" borderId="8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8" fillId="14" borderId="0" xfId="0" applyFont="1" applyFill="1" applyAlignment="1">
      <alignment horizontal="center" wrapText="1"/>
    </xf>
    <xf numFmtId="0" fontId="10" fillId="1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8" fillId="8" borderId="0" xfId="0" applyFont="1" applyFill="1" applyAlignment="1">
      <alignment horizontal="center" wrapText="1"/>
    </xf>
    <xf numFmtId="2" fontId="10" fillId="10" borderId="1" xfId="0" applyNumberFormat="1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2" fontId="1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3" fillId="0" borderId="0" xfId="0" applyFont="1"/>
    <xf numFmtId="0" fontId="13" fillId="8" borderId="0" xfId="0" applyFont="1" applyFill="1" applyAlignment="1">
      <alignment horizontal="center"/>
    </xf>
    <xf numFmtId="2" fontId="15" fillId="8" borderId="8" xfId="0" applyNumberFormat="1" applyFont="1" applyFill="1" applyBorder="1" applyAlignment="1">
      <alignment horizontal="center"/>
    </xf>
    <xf numFmtId="2" fontId="15" fillId="12" borderId="5" xfId="0" applyNumberFormat="1" applyFont="1" applyFill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2" fontId="10" fillId="10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14" fontId="11" fillId="8" borderId="1" xfId="0" applyNumberFormat="1" applyFont="1" applyFill="1" applyBorder="1" applyAlignment="1">
      <alignment horizontal="center"/>
    </xf>
    <xf numFmtId="14" fontId="13" fillId="8" borderId="0" xfId="0" applyNumberFormat="1" applyFont="1" applyFill="1" applyAlignment="1">
      <alignment horizontal="center"/>
    </xf>
    <xf numFmtId="14" fontId="21" fillId="0" borderId="2" xfId="0" applyNumberFormat="1" applyFont="1" applyBorder="1" applyAlignment="1">
      <alignment horizontal="center"/>
    </xf>
    <xf numFmtId="0" fontId="10" fillId="2" borderId="2" xfId="0" applyFont="1" applyFill="1" applyBorder="1" applyAlignment="1">
      <alignment horizontal="center" readingOrder="1"/>
    </xf>
    <xf numFmtId="2" fontId="10" fillId="2" borderId="2" xfId="0" applyNumberFormat="1" applyFont="1" applyFill="1" applyBorder="1" applyAlignment="1">
      <alignment horizontal="center" readingOrder="1"/>
    </xf>
    <xf numFmtId="2" fontId="10" fillId="2" borderId="2" xfId="0" applyNumberFormat="1" applyFont="1" applyFill="1" applyBorder="1" applyAlignment="1">
      <alignment horizontal="center" vertical="center" readingOrder="1"/>
    </xf>
    <xf numFmtId="14" fontId="10" fillId="2" borderId="2" xfId="0" applyNumberFormat="1" applyFont="1" applyFill="1" applyBorder="1" applyAlignment="1">
      <alignment horizontal="center" readingOrder="1"/>
    </xf>
    <xf numFmtId="0" fontId="8" fillId="4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164" fontId="11" fillId="10" borderId="2" xfId="0" applyNumberFormat="1" applyFont="1" applyFill="1" applyBorder="1" applyAlignment="1">
      <alignment horizontal="center"/>
    </xf>
    <xf numFmtId="14" fontId="8" fillId="8" borderId="2" xfId="0" applyNumberFormat="1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 wrapText="1"/>
    </xf>
    <xf numFmtId="0" fontId="10" fillId="10" borderId="2" xfId="0" applyFont="1" applyFill="1" applyBorder="1" applyAlignment="1">
      <alignment horizontal="center" wrapText="1"/>
    </xf>
    <xf numFmtId="2" fontId="10" fillId="10" borderId="2" xfId="0" applyNumberFormat="1" applyFont="1" applyFill="1" applyBorder="1" applyAlignment="1">
      <alignment horizontal="center" wrapText="1"/>
    </xf>
    <xf numFmtId="0" fontId="8" fillId="10" borderId="3" xfId="0" applyFont="1" applyFill="1" applyBorder="1" applyAlignment="1">
      <alignment horizontal="center" wrapText="1"/>
    </xf>
    <xf numFmtId="0" fontId="8" fillId="8" borderId="3" xfId="0" applyFont="1" applyFill="1" applyBorder="1" applyAlignment="1">
      <alignment horizontal="center" wrapText="1"/>
    </xf>
    <xf numFmtId="0" fontId="10" fillId="10" borderId="3" xfId="0" applyFont="1" applyFill="1" applyBorder="1" applyAlignment="1">
      <alignment horizontal="center" vertical="center"/>
    </xf>
    <xf numFmtId="2" fontId="10" fillId="10" borderId="3" xfId="0" applyNumberFormat="1" applyFont="1" applyFill="1" applyBorder="1" applyAlignment="1">
      <alignment horizontal="center" vertical="center"/>
    </xf>
    <xf numFmtId="2" fontId="8" fillId="8" borderId="3" xfId="0" applyNumberFormat="1" applyFont="1" applyFill="1" applyBorder="1" applyAlignment="1">
      <alignment horizontal="center"/>
    </xf>
    <xf numFmtId="2" fontId="10" fillId="10" borderId="17" xfId="0" applyNumberFormat="1" applyFont="1" applyFill="1" applyBorder="1" applyAlignment="1">
      <alignment horizontal="center" vertical="center"/>
    </xf>
    <xf numFmtId="165" fontId="8" fillId="8" borderId="3" xfId="0" applyNumberFormat="1" applyFont="1" applyFill="1" applyBorder="1" applyAlignment="1">
      <alignment horizontal="center" wrapText="1"/>
    </xf>
    <xf numFmtId="14" fontId="8" fillId="8" borderId="3" xfId="0" applyNumberFormat="1" applyFont="1" applyFill="1" applyBorder="1" applyAlignment="1">
      <alignment horizontal="center" wrapText="1"/>
    </xf>
    <xf numFmtId="0" fontId="8" fillId="10" borderId="11" xfId="0" applyFont="1" applyFill="1" applyBorder="1" applyAlignment="1">
      <alignment horizontal="center" wrapText="1"/>
    </xf>
    <xf numFmtId="0" fontId="8" fillId="8" borderId="12" xfId="0" applyFont="1" applyFill="1" applyBorder="1" applyAlignment="1">
      <alignment horizontal="center" wrapText="1"/>
    </xf>
    <xf numFmtId="0" fontId="8" fillId="8" borderId="13" xfId="0" applyFont="1" applyFill="1" applyBorder="1" applyAlignment="1">
      <alignment horizont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2" fontId="10" fillId="10" borderId="12" xfId="0" applyNumberFormat="1" applyFont="1" applyFill="1" applyBorder="1" applyAlignment="1">
      <alignment horizontal="center" vertical="center" wrapText="1"/>
    </xf>
    <xf numFmtId="2" fontId="8" fillId="8" borderId="12" xfId="0" applyNumberFormat="1" applyFont="1" applyFill="1" applyBorder="1" applyAlignment="1">
      <alignment horizontal="center" wrapText="1"/>
    </xf>
    <xf numFmtId="2" fontId="10" fillId="10" borderId="13" xfId="0" applyNumberFormat="1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wrapText="1"/>
    </xf>
    <xf numFmtId="164" fontId="8" fillId="8" borderId="11" xfId="0" applyNumberFormat="1" applyFont="1" applyFill="1" applyBorder="1" applyAlignment="1">
      <alignment horizontal="center"/>
    </xf>
    <xf numFmtId="0" fontId="8" fillId="8" borderId="12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wrapText="1"/>
    </xf>
    <xf numFmtId="2" fontId="8" fillId="5" borderId="6" xfId="0" applyNumberFormat="1" applyFont="1" applyFill="1" applyBorder="1" applyAlignment="1">
      <alignment horizontal="center" wrapText="1"/>
    </xf>
    <xf numFmtId="2" fontId="10" fillId="2" borderId="10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wrapText="1"/>
    </xf>
    <xf numFmtId="165" fontId="8" fillId="5" borderId="3" xfId="0" applyNumberFormat="1" applyFont="1" applyFill="1" applyBorder="1" applyAlignment="1">
      <alignment horizontal="center"/>
    </xf>
    <xf numFmtId="0" fontId="13" fillId="22" borderId="3" xfId="0" applyFont="1" applyFill="1" applyBorder="1" applyAlignment="1">
      <alignment horizontal="center"/>
    </xf>
    <xf numFmtId="0" fontId="13" fillId="22" borderId="11" xfId="0" applyFont="1" applyFill="1" applyBorder="1" applyAlignment="1">
      <alignment horizontal="center"/>
    </xf>
    <xf numFmtId="165" fontId="8" fillId="5" borderId="11" xfId="0" applyNumberFormat="1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 wrapText="1"/>
    </xf>
    <xf numFmtId="0" fontId="31" fillId="10" borderId="3" xfId="0" applyFont="1" applyFill="1" applyBorder="1" applyAlignment="1">
      <alignment horizontal="center" vertical="center" wrapText="1"/>
    </xf>
    <xf numFmtId="2" fontId="31" fillId="10" borderId="3" xfId="0" applyNumberFormat="1" applyFont="1" applyFill="1" applyBorder="1" applyAlignment="1">
      <alignment horizontal="center" vertical="center" wrapText="1"/>
    </xf>
    <xf numFmtId="2" fontId="21" fillId="8" borderId="3" xfId="0" applyNumberFormat="1" applyFont="1" applyFill="1" applyBorder="1" applyAlignment="1">
      <alignment horizontal="center" wrapText="1"/>
    </xf>
    <xf numFmtId="0" fontId="31" fillId="12" borderId="3" xfId="0" applyFont="1" applyFill="1" applyBorder="1" applyAlignment="1">
      <alignment horizontal="center" wrapText="1"/>
    </xf>
    <xf numFmtId="0" fontId="8" fillId="8" borderId="3" xfId="11" applyFont="1" applyFill="1" applyBorder="1" applyAlignment="1">
      <alignment horizontal="center"/>
    </xf>
    <xf numFmtId="0" fontId="13" fillId="22" borderId="7" xfId="0" applyFont="1" applyFill="1" applyBorder="1" applyAlignment="1">
      <alignment horizontal="center"/>
    </xf>
    <xf numFmtId="0" fontId="38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/>
    </xf>
    <xf numFmtId="2" fontId="39" fillId="0" borderId="1" xfId="0" applyNumberFormat="1" applyFont="1" applyBorder="1" applyAlignment="1">
      <alignment horizontal="center" vertical="center"/>
    </xf>
    <xf numFmtId="2" fontId="38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164" fontId="38" fillId="0" borderId="1" xfId="0" applyNumberFormat="1" applyFont="1" applyBorder="1" applyAlignment="1">
      <alignment horizontal="center" vertical="center"/>
    </xf>
    <xf numFmtId="0" fontId="21" fillId="8" borderId="7" xfId="0" applyFont="1" applyFill="1" applyBorder="1" applyAlignment="1">
      <alignment horizontal="center" wrapText="1"/>
    </xf>
    <xf numFmtId="0" fontId="8" fillId="8" borderId="19" xfId="0" applyFont="1" applyFill="1" applyBorder="1" applyAlignment="1">
      <alignment horizontal="center"/>
    </xf>
    <xf numFmtId="0" fontId="13" fillId="22" borderId="19" xfId="0" applyFont="1" applyFill="1" applyBorder="1" applyAlignment="1">
      <alignment horizontal="center"/>
    </xf>
    <xf numFmtId="0" fontId="13" fillId="22" borderId="20" xfId="0" applyFont="1" applyFill="1" applyBorder="1" applyAlignment="1">
      <alignment horizontal="center"/>
    </xf>
    <xf numFmtId="0" fontId="8" fillId="8" borderId="19" xfId="11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 wrapText="1"/>
    </xf>
    <xf numFmtId="2" fontId="8" fillId="9" borderId="2" xfId="0" applyNumberFormat="1" applyFont="1" applyFill="1" applyBorder="1" applyAlignment="1">
      <alignment horizontal="center" wrapText="1"/>
    </xf>
    <xf numFmtId="164" fontId="8" fillId="9" borderId="2" xfId="0" applyNumberFormat="1" applyFont="1" applyFill="1" applyBorder="1" applyAlignment="1">
      <alignment horizontal="center" wrapText="1"/>
    </xf>
    <xf numFmtId="0" fontId="11" fillId="5" borderId="2" xfId="1" applyFont="1" applyFill="1" applyBorder="1" applyAlignment="1">
      <alignment horizontal="center" vertical="center"/>
    </xf>
    <xf numFmtId="0" fontId="16" fillId="5" borderId="2" xfId="1" applyFont="1" applyFill="1" applyBorder="1" applyAlignment="1">
      <alignment horizontal="center"/>
    </xf>
    <xf numFmtId="2" fontId="11" fillId="5" borderId="2" xfId="1" applyNumberFormat="1" applyFont="1" applyFill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2" fontId="8" fillId="8" borderId="6" xfId="0" applyNumberFormat="1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/>
    </xf>
    <xf numFmtId="169" fontId="40" fillId="0" borderId="2" xfId="0" applyNumberFormat="1" applyFont="1" applyBorder="1" applyAlignment="1">
      <alignment horizontal="center"/>
    </xf>
    <xf numFmtId="0" fontId="10" fillId="12" borderId="11" xfId="0" applyFont="1" applyFill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8" fillId="8" borderId="0" xfId="0" applyNumberFormat="1" applyFont="1" applyFill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41" fillId="2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 vertical="center"/>
    </xf>
    <xf numFmtId="2" fontId="42" fillId="2" borderId="1" xfId="0" applyNumberFormat="1" applyFont="1" applyFill="1" applyBorder="1" applyAlignment="1">
      <alignment horizontal="center" vertical="center"/>
    </xf>
    <xf numFmtId="2" fontId="41" fillId="2" borderId="1" xfId="0" applyNumberFormat="1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 wrapText="1"/>
    </xf>
    <xf numFmtId="0" fontId="42" fillId="2" borderId="5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2" fontId="41" fillId="2" borderId="2" xfId="0" applyNumberFormat="1" applyFont="1" applyFill="1" applyBorder="1" applyAlignment="1">
      <alignment horizontal="center"/>
    </xf>
    <xf numFmtId="0" fontId="32" fillId="8" borderId="2" xfId="0" applyFont="1" applyFill="1" applyBorder="1" applyAlignment="1">
      <alignment horizontal="center"/>
    </xf>
    <xf numFmtId="2" fontId="13" fillId="10" borderId="2" xfId="0" applyNumberFormat="1" applyFont="1" applyFill="1" applyBorder="1" applyAlignment="1">
      <alignment horizontal="center" wrapText="1"/>
    </xf>
  </cellXfs>
  <cellStyles count="13">
    <cellStyle name="Excel Built-in Normal" xfId="1" xr:uid="{2D2704CD-3A54-42F8-B293-CB6E9FB7EBCA}"/>
    <cellStyle name="Normal" xfId="0" builtinId="0"/>
    <cellStyle name="Normal 10" xfId="12" xr:uid="{83151CA0-95ED-4839-95D0-E36C447A5BDE}"/>
    <cellStyle name="Normal 12" xfId="11" xr:uid="{806CFDEE-B78B-4AD7-B0B3-F98499878EFA}"/>
    <cellStyle name="Normal 2" xfId="8" xr:uid="{4CB70477-0D3C-457C-981A-A10F0DC2DB64}"/>
    <cellStyle name="Normal 2 2" xfId="4" xr:uid="{256D925E-13BB-464A-BF8A-1A9D0CFD7E97}"/>
    <cellStyle name="Normal 3" xfId="9" xr:uid="{9A6AE2BE-BFC1-4A5D-8633-F8E983EE9A54}"/>
    <cellStyle name="Normal 3 3" xfId="7" xr:uid="{BA988FB5-3B0A-425A-A4ED-123444127D6D}"/>
    <cellStyle name="Normal 4" xfId="3" xr:uid="{3BAF3399-EABD-4F0D-A054-A34411FF34A7}"/>
    <cellStyle name="Normal 4 4" xfId="5" xr:uid="{73675E1B-1700-4FE0-809C-16396ABB3411}"/>
    <cellStyle name="Normal 5" xfId="10" xr:uid="{5CCD8A00-8629-4175-B12A-EA9149CEE1FD}"/>
    <cellStyle name="Normal 6" xfId="6" xr:uid="{67324BC3-8093-4095-9FE4-02AB00DACC24}"/>
    <cellStyle name="Normal 8" xfId="2" xr:uid="{1A084FE0-69C8-4DA5-92B4-C753DA9FF99B}"/>
  </cellStyles>
  <dxfs count="2"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491"/>
  <sheetViews>
    <sheetView tabSelected="1" zoomScale="80" zoomScaleNormal="80" workbookViewId="0">
      <pane ySplit="1" topLeftCell="A2466" activePane="bottomLeft" state="frozen"/>
      <selection pane="bottomLeft" activeCell="B2493" sqref="B2493"/>
    </sheetView>
  </sheetViews>
  <sheetFormatPr baseColWidth="10" defaultColWidth="14.42578125" defaultRowHeight="15" customHeight="1"/>
  <cols>
    <col min="1" max="1" width="14.140625" style="1" customWidth="1"/>
    <col min="2" max="2" width="42" style="1" customWidth="1"/>
    <col min="3" max="3" width="16.28515625" style="1" customWidth="1"/>
    <col min="4" max="4" width="30.85546875" style="1" customWidth="1"/>
    <col min="5" max="5" width="23.28515625" style="1" customWidth="1"/>
    <col min="6" max="6" width="29.42578125" style="1" customWidth="1"/>
    <col min="7" max="7" width="30.42578125" style="1" customWidth="1"/>
    <col min="8" max="8" width="13.85546875" style="1" customWidth="1"/>
    <col min="9" max="9" width="14.85546875" style="1" customWidth="1"/>
    <col min="10" max="10" width="28.28515625" style="1" customWidth="1"/>
    <col min="11" max="11" width="58.140625" style="1" customWidth="1"/>
    <col min="12" max="12" width="10.85546875" style="1" customWidth="1"/>
    <col min="13" max="13" width="17.140625" style="1" customWidth="1"/>
    <col min="14" max="14" width="27.28515625" style="1" customWidth="1"/>
    <col min="15" max="15" width="25.85546875" style="1" customWidth="1"/>
    <col min="16" max="16" width="25" style="1" customWidth="1"/>
    <col min="17" max="17" width="18" style="1" customWidth="1"/>
    <col min="18" max="18" width="20.42578125" style="1" customWidth="1"/>
    <col min="19" max="19" width="45.42578125" style="1" customWidth="1"/>
    <col min="20" max="20" width="18.7109375" style="1" customWidth="1"/>
    <col min="21" max="21" width="41.7109375" style="1" customWidth="1"/>
    <col min="22" max="22" width="20.42578125" style="1" customWidth="1"/>
    <col min="23" max="23" width="44.7109375" style="1" customWidth="1"/>
    <col min="24" max="24" width="18" style="1" customWidth="1"/>
    <col min="25" max="25" width="40.85546875" style="1" customWidth="1"/>
    <col min="26" max="26" width="41.85546875" style="1" customWidth="1"/>
    <col min="27" max="27" width="27" style="1" customWidth="1"/>
    <col min="28" max="28" width="14.85546875" style="833" customWidth="1"/>
    <col min="29" max="29" width="14.85546875" style="1" customWidth="1"/>
    <col min="30" max="30" width="30.7109375" style="1" customWidth="1"/>
    <col min="31" max="31" width="27.28515625" style="1" customWidth="1"/>
    <col min="32" max="35" width="33.5703125" style="1" customWidth="1"/>
    <col min="36" max="36" width="22" style="1" customWidth="1"/>
    <col min="37" max="37" width="19.42578125" style="1" customWidth="1"/>
    <col min="38" max="38" width="24.85546875" style="1" customWidth="1"/>
    <col min="39" max="39" width="13.7109375" style="1" bestFit="1" customWidth="1"/>
    <col min="40" max="40" width="19.140625" style="1" customWidth="1"/>
    <col min="41" max="16384" width="14.42578125" style="1"/>
  </cols>
  <sheetData>
    <row r="1" spans="1:40" ht="12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8230</v>
      </c>
      <c r="L1" s="2" t="s">
        <v>10</v>
      </c>
      <c r="M1" s="2" t="s">
        <v>11</v>
      </c>
      <c r="N1" s="2" t="s">
        <v>12</v>
      </c>
      <c r="O1" s="2" t="s">
        <v>28</v>
      </c>
      <c r="P1" s="2" t="s">
        <v>13</v>
      </c>
      <c r="Q1" s="2" t="s">
        <v>14</v>
      </c>
      <c r="R1" s="2" t="s">
        <v>27</v>
      </c>
      <c r="S1" s="2" t="s">
        <v>29</v>
      </c>
      <c r="T1" s="2" t="s">
        <v>30</v>
      </c>
      <c r="U1" s="2" t="s">
        <v>31</v>
      </c>
      <c r="V1" s="2" t="s">
        <v>15</v>
      </c>
      <c r="W1" s="2" t="s">
        <v>16</v>
      </c>
      <c r="X1" s="2" t="s">
        <v>17</v>
      </c>
      <c r="Y1" s="2" t="s">
        <v>18</v>
      </c>
      <c r="Z1" s="4" t="s">
        <v>324</v>
      </c>
      <c r="AA1" s="4" t="s">
        <v>32</v>
      </c>
      <c r="AB1" s="21" t="s">
        <v>19</v>
      </c>
      <c r="AC1" s="5" t="s">
        <v>33</v>
      </c>
      <c r="AD1" s="2" t="s">
        <v>34</v>
      </c>
      <c r="AE1" s="2" t="s">
        <v>35</v>
      </c>
      <c r="AF1" s="919" t="s">
        <v>36</v>
      </c>
      <c r="AG1" s="2" t="s">
        <v>9326</v>
      </c>
      <c r="AH1" s="2" t="s">
        <v>9327</v>
      </c>
      <c r="AI1" s="919" t="s">
        <v>9328</v>
      </c>
      <c r="AJ1" s="956" t="s">
        <v>24</v>
      </c>
      <c r="AK1" s="3" t="s">
        <v>25</v>
      </c>
      <c r="AL1" s="3" t="s">
        <v>8056</v>
      </c>
      <c r="AM1" s="3" t="s">
        <v>26</v>
      </c>
      <c r="AN1" s="3" t="s">
        <v>502</v>
      </c>
    </row>
    <row r="2" spans="1:40" ht="15" customHeight="1">
      <c r="A2" s="37">
        <v>341</v>
      </c>
      <c r="B2" s="9" t="s">
        <v>367</v>
      </c>
      <c r="C2" s="9">
        <v>33708614179</v>
      </c>
      <c r="D2" s="9" t="s">
        <v>48</v>
      </c>
      <c r="E2" s="9" t="s">
        <v>47</v>
      </c>
      <c r="F2" s="9" t="s">
        <v>49</v>
      </c>
      <c r="G2" s="9" t="s">
        <v>50</v>
      </c>
      <c r="H2" s="18" t="s">
        <v>51</v>
      </c>
      <c r="I2" s="18" t="s">
        <v>52</v>
      </c>
      <c r="J2" s="43" t="s">
        <v>20</v>
      </c>
      <c r="K2" s="43" t="s">
        <v>21</v>
      </c>
      <c r="L2" s="983" t="s">
        <v>22</v>
      </c>
      <c r="M2" s="65">
        <v>0</v>
      </c>
      <c r="N2" s="65">
        <v>0</v>
      </c>
      <c r="O2" s="65">
        <v>27.36</v>
      </c>
      <c r="P2" s="65">
        <v>35.729999999999997</v>
      </c>
      <c r="Q2" s="66">
        <v>1253.77</v>
      </c>
      <c r="R2" s="39">
        <v>823.19</v>
      </c>
      <c r="S2" s="65">
        <v>350.45</v>
      </c>
      <c r="T2" s="65">
        <v>29.01</v>
      </c>
      <c r="U2" s="65">
        <v>23.76</v>
      </c>
      <c r="V2" s="39">
        <v>1039.7</v>
      </c>
      <c r="W2" s="65">
        <v>147.4</v>
      </c>
      <c r="X2" s="65">
        <v>24.6</v>
      </c>
      <c r="Y2" s="65">
        <v>6.34</v>
      </c>
      <c r="Z2" s="53" t="s">
        <v>53</v>
      </c>
      <c r="AA2" s="40" t="s">
        <v>322</v>
      </c>
      <c r="AB2" s="18" t="s">
        <v>41</v>
      </c>
      <c r="AC2" s="920" t="s">
        <v>517</v>
      </c>
      <c r="AD2" s="54">
        <v>659.64</v>
      </c>
      <c r="AE2" s="54">
        <v>659.64</v>
      </c>
      <c r="AF2" s="61">
        <v>0</v>
      </c>
      <c r="AG2" s="40"/>
      <c r="AH2" s="40"/>
      <c r="AI2" s="40"/>
      <c r="AJ2" s="957">
        <v>44999</v>
      </c>
      <c r="AK2" s="19">
        <v>45000</v>
      </c>
      <c r="AL2" s="7">
        <f t="shared" ref="AL2:AL33" si="0">NETWORKDAYS(AJ2,AK2)</f>
        <v>2</v>
      </c>
      <c r="AM2" s="7">
        <v>1</v>
      </c>
      <c r="AN2" s="7" t="s">
        <v>503</v>
      </c>
    </row>
    <row r="3" spans="1:40" ht="14.25" customHeight="1">
      <c r="A3" s="37">
        <v>405</v>
      </c>
      <c r="B3" s="9" t="s">
        <v>235</v>
      </c>
      <c r="C3" s="9">
        <v>30710042132</v>
      </c>
      <c r="D3" s="9" t="s">
        <v>88</v>
      </c>
      <c r="E3" s="9" t="s">
        <v>47</v>
      </c>
      <c r="F3" s="9" t="s">
        <v>71</v>
      </c>
      <c r="G3" s="9" t="s">
        <v>214</v>
      </c>
      <c r="H3" s="18" t="s">
        <v>545</v>
      </c>
      <c r="I3" s="18" t="s">
        <v>546</v>
      </c>
      <c r="J3" s="43" t="s">
        <v>20</v>
      </c>
      <c r="K3" s="43" t="s">
        <v>21</v>
      </c>
      <c r="L3" s="983" t="s">
        <v>22</v>
      </c>
      <c r="M3" s="65">
        <v>0</v>
      </c>
      <c r="N3" s="65">
        <v>0</v>
      </c>
      <c r="O3" s="65">
        <v>0</v>
      </c>
      <c r="P3" s="65">
        <v>0</v>
      </c>
      <c r="Q3" s="66">
        <v>2274.96</v>
      </c>
      <c r="R3" s="39">
        <v>1953.84</v>
      </c>
      <c r="S3" s="65">
        <v>308.2</v>
      </c>
      <c r="T3" s="65">
        <v>2.99</v>
      </c>
      <c r="U3" s="65">
        <v>9.93</v>
      </c>
      <c r="V3" s="39">
        <v>2033.3300000000002</v>
      </c>
      <c r="W3" s="65">
        <v>230.8</v>
      </c>
      <c r="X3" s="65">
        <v>2.99</v>
      </c>
      <c r="Y3" s="65">
        <v>7.84</v>
      </c>
      <c r="Z3" s="53" t="s">
        <v>72</v>
      </c>
      <c r="AA3" s="40" t="s">
        <v>547</v>
      </c>
      <c r="AB3" s="24">
        <v>39277</v>
      </c>
      <c r="AC3" s="920" t="s">
        <v>523</v>
      </c>
      <c r="AD3" s="54">
        <v>1002.65</v>
      </c>
      <c r="AE3" s="54">
        <v>1002.65</v>
      </c>
      <c r="AF3" s="61">
        <v>0</v>
      </c>
      <c r="AG3" s="40"/>
      <c r="AH3" s="40"/>
      <c r="AI3" s="40"/>
      <c r="AJ3" s="957">
        <v>44999</v>
      </c>
      <c r="AK3" s="19">
        <v>45000</v>
      </c>
      <c r="AL3" s="7">
        <f t="shared" si="0"/>
        <v>2</v>
      </c>
      <c r="AM3" s="7">
        <v>1</v>
      </c>
      <c r="AN3" s="7" t="s">
        <v>503</v>
      </c>
    </row>
    <row r="4" spans="1:40" ht="15" customHeight="1">
      <c r="A4" s="6">
        <v>577</v>
      </c>
      <c r="B4" s="7" t="s">
        <v>368</v>
      </c>
      <c r="C4" s="7">
        <v>23110386699</v>
      </c>
      <c r="D4" s="7" t="s">
        <v>369</v>
      </c>
      <c r="E4" s="7" t="s">
        <v>47</v>
      </c>
      <c r="F4" s="7" t="s">
        <v>71</v>
      </c>
      <c r="G4" s="7" t="s">
        <v>370</v>
      </c>
      <c r="H4" s="18" t="s">
        <v>531</v>
      </c>
      <c r="I4" s="18" t="s">
        <v>532</v>
      </c>
      <c r="J4" s="43" t="s">
        <v>20</v>
      </c>
      <c r="K4" s="43" t="s">
        <v>21</v>
      </c>
      <c r="L4" s="43" t="s">
        <v>22</v>
      </c>
      <c r="M4" s="65">
        <v>0</v>
      </c>
      <c r="N4" s="65">
        <v>0</v>
      </c>
      <c r="O4" s="65">
        <v>92.82</v>
      </c>
      <c r="P4" s="65">
        <v>55.84</v>
      </c>
      <c r="Q4" s="66">
        <v>2278.36</v>
      </c>
      <c r="R4" s="39">
        <v>1775.21</v>
      </c>
      <c r="S4" s="65">
        <v>398.96</v>
      </c>
      <c r="T4" s="65">
        <v>9.59</v>
      </c>
      <c r="U4" s="65">
        <v>1.78</v>
      </c>
      <c r="V4" s="39">
        <v>1989.0300000000002</v>
      </c>
      <c r="W4" s="65">
        <v>222.12</v>
      </c>
      <c r="X4" s="65">
        <v>9.59</v>
      </c>
      <c r="Y4" s="65">
        <v>1.78</v>
      </c>
      <c r="Z4" s="53" t="s">
        <v>72</v>
      </c>
      <c r="AA4" s="40" t="s">
        <v>533</v>
      </c>
      <c r="AB4" s="24" t="s">
        <v>41</v>
      </c>
      <c r="AC4" s="40" t="s">
        <v>530</v>
      </c>
      <c r="AD4" s="54">
        <v>634.65</v>
      </c>
      <c r="AE4" s="54">
        <v>634.65</v>
      </c>
      <c r="AF4" s="61">
        <v>0</v>
      </c>
      <c r="AG4" s="40"/>
      <c r="AH4" s="40"/>
      <c r="AI4" s="40"/>
      <c r="AJ4" s="957">
        <v>44999</v>
      </c>
      <c r="AK4" s="19">
        <v>45000</v>
      </c>
      <c r="AL4" s="7">
        <f t="shared" si="0"/>
        <v>2</v>
      </c>
      <c r="AM4" s="7">
        <v>1</v>
      </c>
      <c r="AN4" s="7" t="s">
        <v>503</v>
      </c>
    </row>
    <row r="5" spans="1:40" ht="15" customHeight="1">
      <c r="A5" s="9">
        <v>1395</v>
      </c>
      <c r="B5" s="9" t="s">
        <v>371</v>
      </c>
      <c r="C5" s="9">
        <v>30511401735</v>
      </c>
      <c r="D5" s="9" t="s">
        <v>372</v>
      </c>
      <c r="E5" s="9" t="s">
        <v>42</v>
      </c>
      <c r="F5" s="9" t="s">
        <v>108</v>
      </c>
      <c r="G5" s="9" t="s">
        <v>373</v>
      </c>
      <c r="H5" s="18" t="s">
        <v>656</v>
      </c>
      <c r="I5" s="18" t="s">
        <v>657</v>
      </c>
      <c r="J5" s="43" t="s">
        <v>20</v>
      </c>
      <c r="K5" s="43" t="s">
        <v>21</v>
      </c>
      <c r="L5" s="43" t="s">
        <v>22</v>
      </c>
      <c r="M5" s="65">
        <v>0</v>
      </c>
      <c r="N5" s="65">
        <v>0</v>
      </c>
      <c r="O5" s="65">
        <v>0</v>
      </c>
      <c r="P5" s="65">
        <v>0</v>
      </c>
      <c r="Q5" s="39">
        <v>2275</v>
      </c>
      <c r="R5" s="39">
        <v>2157.37</v>
      </c>
      <c r="S5" s="65">
        <v>63.5</v>
      </c>
      <c r="T5" s="65">
        <v>54.13</v>
      </c>
      <c r="U5" s="65">
        <v>0</v>
      </c>
      <c r="V5" s="39">
        <v>2177.12</v>
      </c>
      <c r="W5" s="65">
        <v>24</v>
      </c>
      <c r="X5" s="65">
        <v>54.13</v>
      </c>
      <c r="Y5" s="65">
        <v>19.75</v>
      </c>
      <c r="Z5" s="67" t="s">
        <v>281</v>
      </c>
      <c r="AA5" s="18" t="s">
        <v>658</v>
      </c>
      <c r="AB5" s="18" t="s">
        <v>98</v>
      </c>
      <c r="AC5" s="18" t="s">
        <v>526</v>
      </c>
      <c r="AD5" s="18">
        <v>830.91</v>
      </c>
      <c r="AE5" s="18">
        <v>830.91</v>
      </c>
      <c r="AF5" s="68">
        <v>0</v>
      </c>
      <c r="AG5" s="18"/>
      <c r="AH5" s="18"/>
      <c r="AI5" s="18"/>
      <c r="AJ5" s="957">
        <v>44999</v>
      </c>
      <c r="AK5" s="19">
        <v>45000</v>
      </c>
      <c r="AL5" s="7">
        <f t="shared" si="0"/>
        <v>2</v>
      </c>
      <c r="AM5" s="7">
        <v>1</v>
      </c>
      <c r="AN5" s="7" t="s">
        <v>503</v>
      </c>
    </row>
    <row r="6" spans="1:40" ht="15" customHeight="1">
      <c r="A6" s="37">
        <v>1688</v>
      </c>
      <c r="B6" s="9" t="s">
        <v>75</v>
      </c>
      <c r="C6" s="9">
        <v>24283849313</v>
      </c>
      <c r="D6" s="9" t="s">
        <v>76</v>
      </c>
      <c r="E6" s="9" t="s">
        <v>47</v>
      </c>
      <c r="F6" s="9" t="s">
        <v>71</v>
      </c>
      <c r="G6" s="9" t="s">
        <v>374</v>
      </c>
      <c r="H6" s="18" t="s">
        <v>77</v>
      </c>
      <c r="I6" s="18" t="s">
        <v>78</v>
      </c>
      <c r="J6" s="43" t="s">
        <v>20</v>
      </c>
      <c r="K6" s="43" t="s">
        <v>21</v>
      </c>
      <c r="L6" s="43" t="s">
        <v>22</v>
      </c>
      <c r="M6" s="65">
        <v>0</v>
      </c>
      <c r="N6" s="65">
        <v>0</v>
      </c>
      <c r="O6" s="65">
        <v>14.16</v>
      </c>
      <c r="P6" s="65">
        <v>65.88</v>
      </c>
      <c r="Q6" s="66">
        <v>1380.16</v>
      </c>
      <c r="R6" s="39">
        <v>1141.9699999999998</v>
      </c>
      <c r="S6" s="65">
        <v>143.47</v>
      </c>
      <c r="T6" s="65">
        <v>24.9</v>
      </c>
      <c r="U6" s="65">
        <v>55.66</v>
      </c>
      <c r="V6" s="39">
        <v>1197.8000000000002</v>
      </c>
      <c r="W6" s="65">
        <v>86.58</v>
      </c>
      <c r="X6" s="65">
        <v>7.9</v>
      </c>
      <c r="Y6" s="65">
        <v>22</v>
      </c>
      <c r="Z6" s="53" t="s">
        <v>79</v>
      </c>
      <c r="AA6" s="40" t="s">
        <v>323</v>
      </c>
      <c r="AB6" s="24">
        <v>39277</v>
      </c>
      <c r="AC6" s="40" t="s">
        <v>517</v>
      </c>
      <c r="AD6" s="40">
        <v>645.52</v>
      </c>
      <c r="AE6" s="40">
        <v>645.52</v>
      </c>
      <c r="AF6" s="920">
        <v>0</v>
      </c>
      <c r="AG6" s="40"/>
      <c r="AH6" s="40"/>
      <c r="AI6" s="40"/>
      <c r="AJ6" s="957">
        <v>44999</v>
      </c>
      <c r="AK6" s="19">
        <v>45000</v>
      </c>
      <c r="AL6" s="7">
        <f t="shared" si="0"/>
        <v>2</v>
      </c>
      <c r="AM6" s="7">
        <v>1</v>
      </c>
      <c r="AN6" s="7" t="s">
        <v>503</v>
      </c>
    </row>
    <row r="7" spans="1:40" ht="15" customHeight="1">
      <c r="A7" s="37">
        <v>1689</v>
      </c>
      <c r="B7" s="9" t="s">
        <v>75</v>
      </c>
      <c r="C7" s="9">
        <v>24283849313</v>
      </c>
      <c r="D7" s="9" t="s">
        <v>80</v>
      </c>
      <c r="E7" s="9" t="s">
        <v>42</v>
      </c>
      <c r="F7" s="9" t="s">
        <v>375</v>
      </c>
      <c r="G7" s="9" t="s">
        <v>352</v>
      </c>
      <c r="H7" s="18" t="s">
        <v>676</v>
      </c>
      <c r="I7" s="18" t="s">
        <v>677</v>
      </c>
      <c r="J7" s="43" t="s">
        <v>20</v>
      </c>
      <c r="K7" s="43" t="s">
        <v>21</v>
      </c>
      <c r="L7" s="48" t="s">
        <v>22</v>
      </c>
      <c r="M7" s="49">
        <v>0</v>
      </c>
      <c r="N7" s="49">
        <v>0</v>
      </c>
      <c r="O7" s="49">
        <v>0</v>
      </c>
      <c r="P7" s="49">
        <v>0</v>
      </c>
      <c r="Q7" s="50">
        <v>480.51</v>
      </c>
      <c r="R7" s="51">
        <v>469.78</v>
      </c>
      <c r="S7" s="49">
        <v>0</v>
      </c>
      <c r="T7" s="49">
        <v>0.55000000000000004</v>
      </c>
      <c r="U7" s="49">
        <v>10.18</v>
      </c>
      <c r="V7" s="51">
        <v>479.96</v>
      </c>
      <c r="W7" s="49">
        <v>0</v>
      </c>
      <c r="X7" s="49">
        <v>0.55000000000000004</v>
      </c>
      <c r="Y7" s="52">
        <v>0</v>
      </c>
      <c r="Z7" s="53" t="s">
        <v>40</v>
      </c>
      <c r="AA7" s="40" t="s">
        <v>319</v>
      </c>
      <c r="AB7" s="24">
        <v>39277</v>
      </c>
      <c r="AC7" s="40" t="s">
        <v>517</v>
      </c>
      <c r="AD7" s="40">
        <v>464.26</v>
      </c>
      <c r="AE7" s="40">
        <v>464.26</v>
      </c>
      <c r="AF7" s="920">
        <v>0</v>
      </c>
      <c r="AG7" s="40"/>
      <c r="AH7" s="40"/>
      <c r="AI7" s="40"/>
      <c r="AJ7" s="957">
        <v>44999</v>
      </c>
      <c r="AK7" s="19">
        <v>45000</v>
      </c>
      <c r="AL7" s="7">
        <f t="shared" si="0"/>
        <v>2</v>
      </c>
      <c r="AM7" s="7">
        <v>1</v>
      </c>
      <c r="AN7" s="7" t="s">
        <v>503</v>
      </c>
    </row>
    <row r="8" spans="1:40" ht="15" customHeight="1">
      <c r="A8" s="9">
        <v>2231</v>
      </c>
      <c r="B8" s="9" t="s">
        <v>376</v>
      </c>
      <c r="C8" s="9">
        <v>30605887461</v>
      </c>
      <c r="D8" s="9" t="s">
        <v>316</v>
      </c>
      <c r="E8" s="9" t="s">
        <v>38</v>
      </c>
      <c r="F8" s="9" t="s">
        <v>60</v>
      </c>
      <c r="G8" s="9" t="s">
        <v>231</v>
      </c>
      <c r="H8" s="71" t="s">
        <v>552</v>
      </c>
      <c r="I8" s="71" t="s">
        <v>553</v>
      </c>
      <c r="J8" s="72" t="s">
        <v>20</v>
      </c>
      <c r="K8" s="72" t="s">
        <v>21</v>
      </c>
      <c r="L8" s="97" t="s">
        <v>22</v>
      </c>
      <c r="M8" s="93">
        <v>0.8</v>
      </c>
      <c r="N8" s="93">
        <v>0</v>
      </c>
      <c r="O8" s="93">
        <v>0</v>
      </c>
      <c r="P8" s="93">
        <v>0</v>
      </c>
      <c r="Q8" s="92">
        <v>3198.9</v>
      </c>
      <c r="R8" s="92">
        <v>3107.11</v>
      </c>
      <c r="S8" s="93">
        <v>34.020000000000003</v>
      </c>
      <c r="T8" s="93">
        <v>0</v>
      </c>
      <c r="U8" s="93">
        <v>57.77</v>
      </c>
      <c r="V8" s="92">
        <v>3182.47</v>
      </c>
      <c r="W8" s="93">
        <v>0</v>
      </c>
      <c r="X8" s="93">
        <v>0.86</v>
      </c>
      <c r="Y8" s="99">
        <v>15.57</v>
      </c>
      <c r="Z8" s="238" t="s">
        <v>96</v>
      </c>
      <c r="AA8" s="71" t="s">
        <v>330</v>
      </c>
      <c r="AB8" s="75">
        <v>39316</v>
      </c>
      <c r="AC8" s="18" t="s">
        <v>524</v>
      </c>
      <c r="AD8" s="18">
        <v>1888.42</v>
      </c>
      <c r="AE8" s="18">
        <v>1888.42</v>
      </c>
      <c r="AF8" s="920">
        <v>0</v>
      </c>
      <c r="AG8" s="40"/>
      <c r="AH8" s="40"/>
      <c r="AI8" s="40"/>
      <c r="AJ8" s="957">
        <v>44999</v>
      </c>
      <c r="AK8" s="19">
        <v>45000</v>
      </c>
      <c r="AL8" s="7">
        <f t="shared" si="0"/>
        <v>2</v>
      </c>
      <c r="AM8" s="7">
        <v>1</v>
      </c>
      <c r="AN8" s="7" t="s">
        <v>503</v>
      </c>
    </row>
    <row r="9" spans="1:40" ht="15" customHeight="1">
      <c r="A9" s="34">
        <v>2462</v>
      </c>
      <c r="B9" s="34" t="s">
        <v>377</v>
      </c>
      <c r="C9" s="34">
        <v>30665390388</v>
      </c>
      <c r="D9" s="34" t="s">
        <v>86</v>
      </c>
      <c r="E9" s="34" t="s">
        <v>47</v>
      </c>
      <c r="F9" s="34" t="s">
        <v>71</v>
      </c>
      <c r="G9" s="34" t="s">
        <v>374</v>
      </c>
      <c r="H9" s="278" t="s">
        <v>548</v>
      </c>
      <c r="I9" s="278" t="s">
        <v>549</v>
      </c>
      <c r="J9" s="731" t="s">
        <v>20</v>
      </c>
      <c r="K9" s="731" t="s">
        <v>21</v>
      </c>
      <c r="L9" s="731" t="s">
        <v>23</v>
      </c>
      <c r="M9" s="289">
        <v>0</v>
      </c>
      <c r="N9" s="289">
        <v>5.83</v>
      </c>
      <c r="O9" s="289">
        <v>0</v>
      </c>
      <c r="P9" s="289">
        <v>0</v>
      </c>
      <c r="Q9" s="360">
        <v>729.1</v>
      </c>
      <c r="R9" s="360">
        <v>628.29999999999995</v>
      </c>
      <c r="S9" s="289">
        <v>97.08</v>
      </c>
      <c r="T9" s="289">
        <v>0</v>
      </c>
      <c r="U9" s="289">
        <v>3.72</v>
      </c>
      <c r="V9" s="360">
        <v>673.16</v>
      </c>
      <c r="W9" s="289">
        <v>52.33</v>
      </c>
      <c r="X9" s="289">
        <v>0</v>
      </c>
      <c r="Y9" s="289">
        <v>3.61</v>
      </c>
      <c r="Z9" s="573" t="s">
        <v>550</v>
      </c>
      <c r="AA9" s="278" t="s">
        <v>551</v>
      </c>
      <c r="AB9" s="26" t="s">
        <v>41</v>
      </c>
      <c r="AC9" s="23" t="s">
        <v>523</v>
      </c>
      <c r="AD9" s="23">
        <v>370.3</v>
      </c>
      <c r="AE9" s="23">
        <v>410.3</v>
      </c>
      <c r="AF9" s="823">
        <v>40</v>
      </c>
      <c r="AG9" s="23"/>
      <c r="AH9" s="23"/>
      <c r="AI9" s="23"/>
      <c r="AJ9" s="958">
        <v>44999</v>
      </c>
      <c r="AK9" s="729">
        <v>45000</v>
      </c>
      <c r="AL9" s="293">
        <f t="shared" si="0"/>
        <v>2</v>
      </c>
      <c r="AM9" s="293">
        <v>1</v>
      </c>
      <c r="AN9" s="293" t="s">
        <v>503</v>
      </c>
    </row>
    <row r="10" spans="1:40" ht="15" customHeight="1">
      <c r="A10" s="6">
        <v>3113</v>
      </c>
      <c r="B10" s="7" t="s">
        <v>378</v>
      </c>
      <c r="C10" s="7">
        <v>30615307773</v>
      </c>
      <c r="D10" s="7" t="s">
        <v>237</v>
      </c>
      <c r="E10" s="7" t="s">
        <v>339</v>
      </c>
      <c r="F10" s="7" t="s">
        <v>379</v>
      </c>
      <c r="G10" s="7" t="s">
        <v>380</v>
      </c>
      <c r="H10" s="106" t="s">
        <v>706</v>
      </c>
      <c r="I10" s="106" t="s">
        <v>707</v>
      </c>
      <c r="J10" s="107" t="s">
        <v>20</v>
      </c>
      <c r="K10" s="107" t="s">
        <v>21</v>
      </c>
      <c r="L10" s="113" t="s">
        <v>22</v>
      </c>
      <c r="M10" s="108">
        <v>0</v>
      </c>
      <c r="N10" s="108">
        <v>0</v>
      </c>
      <c r="O10" s="108">
        <v>0</v>
      </c>
      <c r="P10" s="108">
        <v>0</v>
      </c>
      <c r="Q10" s="109">
        <v>2988</v>
      </c>
      <c r="R10" s="110">
        <f>Q10-O10-S10-T10-U10</f>
        <v>2684.1899999999996</v>
      </c>
      <c r="S10" s="108">
        <v>236.78</v>
      </c>
      <c r="T10" s="108">
        <v>64.900000000000006</v>
      </c>
      <c r="U10" s="108">
        <v>2.13</v>
      </c>
      <c r="V10" s="110">
        <f>Q10-P10-W10-X10-Y10</f>
        <v>2684.1899999999996</v>
      </c>
      <c r="W10" s="108">
        <v>236.78</v>
      </c>
      <c r="X10" s="108">
        <v>64.900000000000006</v>
      </c>
      <c r="Y10" s="114">
        <v>2.13</v>
      </c>
      <c r="Z10" s="111" t="s">
        <v>504</v>
      </c>
      <c r="AA10" s="104" t="s">
        <v>708</v>
      </c>
      <c r="AB10" s="47" t="s">
        <v>99</v>
      </c>
      <c r="AC10" s="11" t="str">
        <f>+_xlfn.CONCAT(MID(AA10,16,2),"/",MID(AA10,14,2),"/",MID(AA10,10,4))</f>
        <v>05/03/2023</v>
      </c>
      <c r="AD10" s="11">
        <v>986.9</v>
      </c>
      <c r="AE10" s="11">
        <v>986.9</v>
      </c>
      <c r="AF10" s="810">
        <v>0</v>
      </c>
      <c r="AG10" s="11"/>
      <c r="AH10" s="11"/>
      <c r="AI10" s="11"/>
      <c r="AJ10" s="957">
        <v>44999</v>
      </c>
      <c r="AK10" s="19">
        <v>45001</v>
      </c>
      <c r="AL10" s="7">
        <f t="shared" si="0"/>
        <v>3</v>
      </c>
      <c r="AM10" s="7">
        <v>1</v>
      </c>
      <c r="AN10" s="7" t="s">
        <v>503</v>
      </c>
    </row>
    <row r="11" spans="1:40" ht="15" customHeight="1">
      <c r="A11" s="9">
        <v>6157</v>
      </c>
      <c r="B11" s="9" t="s">
        <v>381</v>
      </c>
      <c r="C11" s="9">
        <v>30644519631</v>
      </c>
      <c r="D11" s="9" t="s">
        <v>382</v>
      </c>
      <c r="E11" s="9" t="s">
        <v>38</v>
      </c>
      <c r="F11" s="9" t="s">
        <v>232</v>
      </c>
      <c r="G11" s="9" t="s">
        <v>39</v>
      </c>
      <c r="H11" s="304" t="s">
        <v>709</v>
      </c>
      <c r="I11" s="304" t="s">
        <v>710</v>
      </c>
      <c r="J11" s="300" t="s">
        <v>20</v>
      </c>
      <c r="K11" s="300" t="s">
        <v>21</v>
      </c>
      <c r="L11" s="300" t="s">
        <v>22</v>
      </c>
      <c r="M11" s="301">
        <v>0</v>
      </c>
      <c r="N11" s="301">
        <v>0</v>
      </c>
      <c r="O11" s="301">
        <v>0</v>
      </c>
      <c r="P11" s="301">
        <v>0</v>
      </c>
      <c r="Q11" s="886">
        <v>2969.3</v>
      </c>
      <c r="R11" s="302">
        <f>Q11-O11-S11-T11-U11</f>
        <v>2841.08</v>
      </c>
      <c r="S11" s="301">
        <v>119.57</v>
      </c>
      <c r="T11" s="301">
        <v>2.2599999999999998</v>
      </c>
      <c r="U11" s="301">
        <v>6.39</v>
      </c>
      <c r="V11" s="302">
        <f>Q11-P11-W11-X11-Y11</f>
        <v>2855.8700000000003</v>
      </c>
      <c r="W11" s="301">
        <v>105.87</v>
      </c>
      <c r="X11" s="1001">
        <v>1.17</v>
      </c>
      <c r="Y11" s="301">
        <v>6.39</v>
      </c>
      <c r="Z11" s="532" t="s">
        <v>83</v>
      </c>
      <c r="AA11" s="544" t="s">
        <v>711</v>
      </c>
      <c r="AB11" s="47" t="s">
        <v>99</v>
      </c>
      <c r="AC11" s="11" t="str">
        <f>+_xlfn.CONCAT(MID(AA11,16,2),"/",MID(AA11,14,2),"/",MID(AA11,10,4))</f>
        <v>10/03/2023</v>
      </c>
      <c r="AD11" s="11">
        <v>1195.76</v>
      </c>
      <c r="AE11" s="11">
        <v>1195.76</v>
      </c>
      <c r="AF11" s="810">
        <v>0</v>
      </c>
      <c r="AG11" s="11"/>
      <c r="AH11" s="11"/>
      <c r="AI11" s="11"/>
      <c r="AJ11" s="957">
        <v>44999</v>
      </c>
      <c r="AK11" s="19">
        <v>45001</v>
      </c>
      <c r="AL11" s="7">
        <f t="shared" si="0"/>
        <v>3</v>
      </c>
      <c r="AM11" s="7">
        <v>1</v>
      </c>
      <c r="AN11" s="7" t="s">
        <v>503</v>
      </c>
    </row>
    <row r="12" spans="1:40" ht="15" customHeight="1">
      <c r="A12" s="9">
        <v>6160</v>
      </c>
      <c r="B12" s="9" t="s">
        <v>381</v>
      </c>
      <c r="C12" s="9">
        <v>30644519631</v>
      </c>
      <c r="D12" s="9" t="s">
        <v>100</v>
      </c>
      <c r="E12" s="9" t="s">
        <v>38</v>
      </c>
      <c r="F12" s="9" t="s">
        <v>232</v>
      </c>
      <c r="G12" s="9" t="s">
        <v>39</v>
      </c>
      <c r="H12" s="47" t="s">
        <v>101</v>
      </c>
      <c r="I12" s="47" t="s">
        <v>102</v>
      </c>
      <c r="J12" s="305" t="s">
        <v>20</v>
      </c>
      <c r="K12" s="305" t="s">
        <v>21</v>
      </c>
      <c r="L12" s="305" t="s">
        <v>22</v>
      </c>
      <c r="M12" s="49">
        <v>0</v>
      </c>
      <c r="N12" s="49">
        <v>0</v>
      </c>
      <c r="O12" s="49">
        <v>0</v>
      </c>
      <c r="P12" s="49">
        <v>0</v>
      </c>
      <c r="Q12" s="50">
        <v>512.67999999999995</v>
      </c>
      <c r="R12" s="51">
        <v>492.86</v>
      </c>
      <c r="S12" s="49">
        <v>11.46</v>
      </c>
      <c r="T12" s="49">
        <v>1.78</v>
      </c>
      <c r="U12" s="49">
        <v>6.58</v>
      </c>
      <c r="V12" s="51">
        <v>504.33</v>
      </c>
      <c r="W12" s="49">
        <v>1.78</v>
      </c>
      <c r="X12" s="253">
        <v>0</v>
      </c>
      <c r="Y12" s="49">
        <v>6.57</v>
      </c>
      <c r="Z12" s="362" t="s">
        <v>83</v>
      </c>
      <c r="AA12" s="54" t="s">
        <v>319</v>
      </c>
      <c r="AB12" s="18" t="s">
        <v>99</v>
      </c>
      <c r="AC12" s="40" t="s">
        <v>517</v>
      </c>
      <c r="AD12" s="40">
        <v>297.64</v>
      </c>
      <c r="AE12" s="40">
        <v>297.64</v>
      </c>
      <c r="AF12" s="920">
        <v>0</v>
      </c>
      <c r="AG12" s="40"/>
      <c r="AH12" s="40"/>
      <c r="AI12" s="40"/>
      <c r="AJ12" s="957">
        <v>44999</v>
      </c>
      <c r="AK12" s="19">
        <v>45000</v>
      </c>
      <c r="AL12" s="7">
        <f t="shared" si="0"/>
        <v>2</v>
      </c>
      <c r="AM12" s="7">
        <v>1</v>
      </c>
      <c r="AN12" s="7" t="s">
        <v>503</v>
      </c>
    </row>
    <row r="13" spans="1:40" ht="15" customHeight="1">
      <c r="A13" s="37">
        <v>7566</v>
      </c>
      <c r="B13" s="9" t="s">
        <v>127</v>
      </c>
      <c r="C13" s="9">
        <v>30682512314</v>
      </c>
      <c r="D13" s="9" t="s">
        <v>189</v>
      </c>
      <c r="E13" s="9" t="s">
        <v>47</v>
      </c>
      <c r="F13" s="9" t="s">
        <v>383</v>
      </c>
      <c r="G13" s="9" t="s">
        <v>383</v>
      </c>
      <c r="H13" s="18" t="s">
        <v>590</v>
      </c>
      <c r="I13" s="18" t="s">
        <v>591</v>
      </c>
      <c r="J13" s="43" t="s">
        <v>20</v>
      </c>
      <c r="K13" s="43" t="s">
        <v>21</v>
      </c>
      <c r="L13" s="43" t="s">
        <v>22</v>
      </c>
      <c r="M13" s="65">
        <v>0</v>
      </c>
      <c r="N13" s="65">
        <v>0</v>
      </c>
      <c r="O13" s="65">
        <v>0</v>
      </c>
      <c r="P13" s="65">
        <v>0</v>
      </c>
      <c r="Q13" s="39">
        <v>786.95</v>
      </c>
      <c r="R13" s="39">
        <v>754.7700000000001</v>
      </c>
      <c r="S13" s="65">
        <v>11.02</v>
      </c>
      <c r="T13" s="65">
        <v>5.15</v>
      </c>
      <c r="U13" s="65">
        <v>16.010000000000002</v>
      </c>
      <c r="V13" s="39">
        <v>775.55000000000007</v>
      </c>
      <c r="W13" s="65">
        <v>4.1100000000000003</v>
      </c>
      <c r="X13" s="65">
        <v>0</v>
      </c>
      <c r="Y13" s="65">
        <v>7.29</v>
      </c>
      <c r="Z13" s="53" t="s">
        <v>505</v>
      </c>
      <c r="AA13" s="40" t="s">
        <v>592</v>
      </c>
      <c r="AB13" s="24">
        <v>39325</v>
      </c>
      <c r="AC13" s="40" t="s">
        <v>523</v>
      </c>
      <c r="AD13" s="40">
        <v>569.76</v>
      </c>
      <c r="AE13" s="40">
        <v>569.76</v>
      </c>
      <c r="AF13" s="920">
        <v>0</v>
      </c>
      <c r="AG13" s="40"/>
      <c r="AH13" s="40"/>
      <c r="AI13" s="40"/>
      <c r="AJ13" s="957">
        <v>44999</v>
      </c>
      <c r="AK13" s="19">
        <v>45000</v>
      </c>
      <c r="AL13" s="7">
        <f t="shared" si="0"/>
        <v>2</v>
      </c>
      <c r="AM13" s="7">
        <v>1</v>
      </c>
      <c r="AN13" s="7" t="s">
        <v>503</v>
      </c>
    </row>
    <row r="14" spans="1:40" ht="15" customHeight="1">
      <c r="A14" s="37">
        <v>7568</v>
      </c>
      <c r="B14" s="9" t="s">
        <v>127</v>
      </c>
      <c r="C14" s="9">
        <v>30682512314</v>
      </c>
      <c r="D14" s="9" t="s">
        <v>384</v>
      </c>
      <c r="E14" s="9" t="s">
        <v>42</v>
      </c>
      <c r="F14" s="9" t="s">
        <v>385</v>
      </c>
      <c r="G14" s="9" t="s">
        <v>385</v>
      </c>
      <c r="H14" s="18" t="s">
        <v>572</v>
      </c>
      <c r="I14" s="18" t="s">
        <v>573</v>
      </c>
      <c r="J14" s="43" t="s">
        <v>20</v>
      </c>
      <c r="K14" s="43" t="s">
        <v>21</v>
      </c>
      <c r="L14" s="43" t="s">
        <v>22</v>
      </c>
      <c r="M14" s="65">
        <v>0</v>
      </c>
      <c r="N14" s="65">
        <v>0</v>
      </c>
      <c r="O14" s="65">
        <v>0</v>
      </c>
      <c r="P14" s="65">
        <v>0</v>
      </c>
      <c r="Q14" s="66">
        <v>4174.95</v>
      </c>
      <c r="R14" s="39">
        <v>3068.9499999999994</v>
      </c>
      <c r="S14" s="65">
        <v>997.51</v>
      </c>
      <c r="T14" s="65">
        <v>46.09</v>
      </c>
      <c r="U14" s="65">
        <v>62.4</v>
      </c>
      <c r="V14" s="39">
        <v>3576.99</v>
      </c>
      <c r="W14" s="65">
        <v>555.33000000000004</v>
      </c>
      <c r="X14" s="255">
        <v>42.63</v>
      </c>
      <c r="Y14" s="65">
        <v>0</v>
      </c>
      <c r="Z14" s="86" t="s">
        <v>574</v>
      </c>
      <c r="AA14" s="86" t="s">
        <v>575</v>
      </c>
      <c r="AB14" s="24">
        <v>39325</v>
      </c>
      <c r="AC14" s="33">
        <v>44932</v>
      </c>
      <c r="AD14" s="40">
        <v>871.88</v>
      </c>
      <c r="AE14" s="40">
        <v>871.88</v>
      </c>
      <c r="AF14" s="920">
        <v>0</v>
      </c>
      <c r="AG14" s="40"/>
      <c r="AH14" s="40"/>
      <c r="AI14" s="40"/>
      <c r="AJ14" s="957">
        <v>44999</v>
      </c>
      <c r="AK14" s="19">
        <v>45000</v>
      </c>
      <c r="AL14" s="7">
        <f t="shared" si="0"/>
        <v>2</v>
      </c>
      <c r="AM14" s="7">
        <v>1</v>
      </c>
      <c r="AN14" s="7" t="s">
        <v>503</v>
      </c>
    </row>
    <row r="15" spans="1:40" ht="15" customHeight="1">
      <c r="A15" s="37">
        <v>7571</v>
      </c>
      <c r="B15" s="9" t="s">
        <v>127</v>
      </c>
      <c r="C15" s="9">
        <v>30682512314</v>
      </c>
      <c r="D15" s="9" t="s">
        <v>386</v>
      </c>
      <c r="E15" s="9" t="s">
        <v>42</v>
      </c>
      <c r="F15" s="9" t="s">
        <v>387</v>
      </c>
      <c r="G15" s="9" t="s">
        <v>387</v>
      </c>
      <c r="H15" s="18" t="s">
        <v>581</v>
      </c>
      <c r="I15" s="18" t="s">
        <v>582</v>
      </c>
      <c r="J15" s="43" t="s">
        <v>20</v>
      </c>
      <c r="K15" s="43" t="s">
        <v>21</v>
      </c>
      <c r="L15" s="43" t="s">
        <v>22</v>
      </c>
      <c r="M15" s="65">
        <v>0</v>
      </c>
      <c r="N15" s="65">
        <v>0</v>
      </c>
      <c r="O15" s="65">
        <v>19.559999999999999</v>
      </c>
      <c r="P15" s="65">
        <v>10.92</v>
      </c>
      <c r="Q15" s="66">
        <v>243.15</v>
      </c>
      <c r="R15" s="39">
        <v>171.78000000000003</v>
      </c>
      <c r="S15" s="65">
        <v>49.55</v>
      </c>
      <c r="T15" s="65">
        <v>1.47</v>
      </c>
      <c r="U15" s="65">
        <v>0.79</v>
      </c>
      <c r="V15" s="39">
        <v>228.66000000000003</v>
      </c>
      <c r="W15" s="65">
        <v>3.57</v>
      </c>
      <c r="X15" s="255">
        <v>0</v>
      </c>
      <c r="Y15" s="65">
        <v>0</v>
      </c>
      <c r="Z15" s="86" t="s">
        <v>583</v>
      </c>
      <c r="AA15" s="86" t="s">
        <v>575</v>
      </c>
      <c r="AB15" s="24">
        <v>39158</v>
      </c>
      <c r="AC15" s="33">
        <v>44932</v>
      </c>
      <c r="AD15" s="40">
        <v>69.19</v>
      </c>
      <c r="AE15" s="40">
        <v>69.19</v>
      </c>
      <c r="AF15" s="920">
        <v>0</v>
      </c>
      <c r="AG15" s="40"/>
      <c r="AH15" s="40"/>
      <c r="AI15" s="40"/>
      <c r="AJ15" s="957">
        <v>44999</v>
      </c>
      <c r="AK15" s="19">
        <v>45000</v>
      </c>
      <c r="AL15" s="7">
        <f t="shared" si="0"/>
        <v>2</v>
      </c>
      <c r="AM15" s="7">
        <v>1</v>
      </c>
      <c r="AN15" s="7" t="s">
        <v>503</v>
      </c>
    </row>
    <row r="16" spans="1:40" ht="15" customHeight="1">
      <c r="A16" s="37">
        <v>7573</v>
      </c>
      <c r="B16" s="9" t="s">
        <v>127</v>
      </c>
      <c r="C16" s="9">
        <v>30682512314</v>
      </c>
      <c r="D16" s="9" t="s">
        <v>349</v>
      </c>
      <c r="E16" s="9" t="s">
        <v>42</v>
      </c>
      <c r="F16" s="9" t="s">
        <v>387</v>
      </c>
      <c r="G16" s="9" t="s">
        <v>387</v>
      </c>
      <c r="H16" s="18" t="s">
        <v>576</v>
      </c>
      <c r="I16" s="18" t="s">
        <v>577</v>
      </c>
      <c r="J16" s="426" t="s">
        <v>20</v>
      </c>
      <c r="K16" s="426" t="s">
        <v>21</v>
      </c>
      <c r="L16" s="426" t="s">
        <v>22</v>
      </c>
      <c r="M16" s="1004">
        <v>0</v>
      </c>
      <c r="N16" s="1004">
        <v>0</v>
      </c>
      <c r="O16" s="1004">
        <v>0</v>
      </c>
      <c r="P16" s="1004">
        <v>8.4499999999999993</v>
      </c>
      <c r="Q16" s="66">
        <v>821.34</v>
      </c>
      <c r="R16" s="39">
        <v>541.12000000000012</v>
      </c>
      <c r="S16" s="1004">
        <v>275.69</v>
      </c>
      <c r="T16" s="1004">
        <v>2.41</v>
      </c>
      <c r="U16" s="1004">
        <v>2.12</v>
      </c>
      <c r="V16" s="39">
        <v>634.53</v>
      </c>
      <c r="W16" s="1004">
        <v>177.12</v>
      </c>
      <c r="X16" s="1012">
        <v>0.77</v>
      </c>
      <c r="Y16" s="1004">
        <v>0.47</v>
      </c>
      <c r="Z16" s="53" t="s">
        <v>506</v>
      </c>
      <c r="AA16" s="53" t="s">
        <v>575</v>
      </c>
      <c r="AB16" s="24">
        <v>39222</v>
      </c>
      <c r="AC16" s="33">
        <v>44932</v>
      </c>
      <c r="AD16" s="40">
        <v>541</v>
      </c>
      <c r="AE16" s="40">
        <v>541</v>
      </c>
      <c r="AF16" s="920">
        <v>0</v>
      </c>
      <c r="AG16" s="40"/>
      <c r="AH16" s="40"/>
      <c r="AI16" s="40"/>
      <c r="AJ16" s="957">
        <v>44999</v>
      </c>
      <c r="AK16" s="19">
        <v>45000</v>
      </c>
      <c r="AL16" s="7">
        <f t="shared" si="0"/>
        <v>2</v>
      </c>
      <c r="AM16" s="7">
        <v>1</v>
      </c>
      <c r="AN16" s="7" t="s">
        <v>503</v>
      </c>
    </row>
    <row r="17" spans="1:40" ht="15" customHeight="1">
      <c r="A17" s="37">
        <v>7574</v>
      </c>
      <c r="B17" s="9" t="s">
        <v>127</v>
      </c>
      <c r="C17" s="9">
        <v>30682512314</v>
      </c>
      <c r="D17" s="9" t="s">
        <v>92</v>
      </c>
      <c r="E17" s="9" t="s">
        <v>47</v>
      </c>
      <c r="F17" s="9" t="s">
        <v>383</v>
      </c>
      <c r="G17" s="9" t="s">
        <v>383</v>
      </c>
      <c r="H17" s="18" t="s">
        <v>593</v>
      </c>
      <c r="I17" s="18" t="s">
        <v>594</v>
      </c>
      <c r="J17" s="43" t="s">
        <v>20</v>
      </c>
      <c r="K17" s="43" t="s">
        <v>21</v>
      </c>
      <c r="L17" s="43" t="s">
        <v>22</v>
      </c>
      <c r="M17" s="65">
        <v>0</v>
      </c>
      <c r="N17" s="65">
        <v>0</v>
      </c>
      <c r="O17" s="65">
        <v>0</v>
      </c>
      <c r="P17" s="65">
        <v>0</v>
      </c>
      <c r="Q17" s="66">
        <v>1982.54</v>
      </c>
      <c r="R17" s="39">
        <v>1628.4799999999998</v>
      </c>
      <c r="S17" s="65">
        <v>272.17</v>
      </c>
      <c r="T17" s="65">
        <v>18.13</v>
      </c>
      <c r="U17" s="65">
        <v>63.76</v>
      </c>
      <c r="V17" s="39">
        <v>1913.3</v>
      </c>
      <c r="W17" s="65">
        <v>16.34</v>
      </c>
      <c r="X17" s="255">
        <v>14.44</v>
      </c>
      <c r="Y17" s="65">
        <v>38.46</v>
      </c>
      <c r="Z17" s="53" t="s">
        <v>505</v>
      </c>
      <c r="AA17" s="40" t="s">
        <v>595</v>
      </c>
      <c r="AB17" s="24">
        <v>39325</v>
      </c>
      <c r="AC17" s="40" t="s">
        <v>523</v>
      </c>
      <c r="AD17" s="40">
        <v>682.02</v>
      </c>
      <c r="AE17" s="40">
        <v>682.02</v>
      </c>
      <c r="AF17" s="920">
        <v>0</v>
      </c>
      <c r="AG17" s="40"/>
      <c r="AH17" s="40"/>
      <c r="AI17" s="40"/>
      <c r="AJ17" s="957">
        <v>44999</v>
      </c>
      <c r="AK17" s="19">
        <v>45000</v>
      </c>
      <c r="AL17" s="7">
        <f t="shared" si="0"/>
        <v>2</v>
      </c>
      <c r="AM17" s="7">
        <v>1</v>
      </c>
      <c r="AN17" s="7" t="s">
        <v>503</v>
      </c>
    </row>
    <row r="18" spans="1:40" ht="15" customHeight="1">
      <c r="A18" s="37">
        <v>7593</v>
      </c>
      <c r="B18" s="9" t="s">
        <v>388</v>
      </c>
      <c r="C18" s="9">
        <v>30708244755</v>
      </c>
      <c r="D18" s="9" t="s">
        <v>389</v>
      </c>
      <c r="E18" s="9" t="s">
        <v>38</v>
      </c>
      <c r="F18" s="9" t="s">
        <v>390</v>
      </c>
      <c r="G18" s="9" t="s">
        <v>191</v>
      </c>
      <c r="H18" s="304" t="s">
        <v>712</v>
      </c>
      <c r="I18" s="304" t="s">
        <v>713</v>
      </c>
      <c r="J18" s="300" t="s">
        <v>20</v>
      </c>
      <c r="K18" s="300" t="s">
        <v>21</v>
      </c>
      <c r="L18" s="300" t="s">
        <v>22</v>
      </c>
      <c r="M18" s="301">
        <v>0</v>
      </c>
      <c r="N18" s="301">
        <v>0</v>
      </c>
      <c r="O18" s="301">
        <v>0</v>
      </c>
      <c r="P18" s="301">
        <v>0</v>
      </c>
      <c r="Q18" s="886">
        <v>276.39999999999998</v>
      </c>
      <c r="R18" s="302">
        <f>Q18-O18-S18-T18-U18</f>
        <v>272.38</v>
      </c>
      <c r="S18" s="301">
        <v>0</v>
      </c>
      <c r="T18" s="301">
        <v>1.96</v>
      </c>
      <c r="U18" s="301">
        <v>2.06</v>
      </c>
      <c r="V18" s="302">
        <f>Q18-P18-W18-X18-Y18</f>
        <v>272.38</v>
      </c>
      <c r="W18" s="301">
        <v>0</v>
      </c>
      <c r="X18" s="1001">
        <v>1.96</v>
      </c>
      <c r="Y18" s="301">
        <v>2.06</v>
      </c>
      <c r="Z18" s="532" t="s">
        <v>63</v>
      </c>
      <c r="AA18" s="544" t="s">
        <v>714</v>
      </c>
      <c r="AB18" s="31">
        <v>39316</v>
      </c>
      <c r="AC18" s="11" t="str">
        <f>+_xlfn.CONCAT(MID(AA18,16,2),"/",MID(AA18,14,2),"/",MID(AA18,10,4))</f>
        <v>10/03/2023</v>
      </c>
      <c r="AD18" s="11">
        <v>187.9</v>
      </c>
      <c r="AE18" s="11">
        <v>187.9</v>
      </c>
      <c r="AF18" s="810">
        <v>0</v>
      </c>
      <c r="AG18" s="11"/>
      <c r="AH18" s="11"/>
      <c r="AI18" s="11"/>
      <c r="AJ18" s="957">
        <v>44999</v>
      </c>
      <c r="AK18" s="19">
        <v>45001</v>
      </c>
      <c r="AL18" s="7">
        <f t="shared" si="0"/>
        <v>3</v>
      </c>
      <c r="AM18" s="7">
        <v>1</v>
      </c>
      <c r="AN18" s="7" t="s">
        <v>503</v>
      </c>
    </row>
    <row r="19" spans="1:40" ht="15" customHeight="1">
      <c r="A19" s="9">
        <v>7793</v>
      </c>
      <c r="B19" s="9" t="s">
        <v>391</v>
      </c>
      <c r="C19" s="9">
        <v>27215151153</v>
      </c>
      <c r="D19" s="9" t="s">
        <v>392</v>
      </c>
      <c r="E19" s="9" t="s">
        <v>38</v>
      </c>
      <c r="F19" s="9" t="s">
        <v>393</v>
      </c>
      <c r="G19" s="9" t="s">
        <v>394</v>
      </c>
      <c r="H19" s="304" t="s">
        <v>715</v>
      </c>
      <c r="I19" s="304" t="s">
        <v>716</v>
      </c>
      <c r="J19" s="303" t="s">
        <v>20</v>
      </c>
      <c r="K19" s="303" t="s">
        <v>21</v>
      </c>
      <c r="L19" s="303" t="s">
        <v>22</v>
      </c>
      <c r="M19" s="1013">
        <v>0</v>
      </c>
      <c r="N19" s="1013">
        <v>0</v>
      </c>
      <c r="O19" s="1013">
        <v>0</v>
      </c>
      <c r="P19" s="1013">
        <v>0</v>
      </c>
      <c r="Q19" s="886">
        <v>144.32</v>
      </c>
      <c r="R19" s="302">
        <v>141.53</v>
      </c>
      <c r="S19" s="1013">
        <v>1.57</v>
      </c>
      <c r="T19" s="1013">
        <v>1.22</v>
      </c>
      <c r="U19" s="1013">
        <v>0</v>
      </c>
      <c r="V19" s="302">
        <v>142.72999999999999</v>
      </c>
      <c r="W19" s="1013">
        <v>1.22</v>
      </c>
      <c r="X19" s="1014">
        <v>0.37</v>
      </c>
      <c r="Y19" s="1013">
        <v>0</v>
      </c>
      <c r="Z19" s="532" t="s">
        <v>43</v>
      </c>
      <c r="AA19" s="544" t="s">
        <v>717</v>
      </c>
      <c r="AB19" s="18" t="s">
        <v>82</v>
      </c>
      <c r="AC19" s="11" t="s">
        <v>792</v>
      </c>
      <c r="AD19" s="11">
        <v>73.73</v>
      </c>
      <c r="AE19" s="11">
        <v>73.73</v>
      </c>
      <c r="AF19" s="810">
        <v>0</v>
      </c>
      <c r="AG19" s="11"/>
      <c r="AH19" s="11"/>
      <c r="AI19" s="11"/>
      <c r="AJ19" s="957">
        <v>44999</v>
      </c>
      <c r="AK19" s="19">
        <v>45001</v>
      </c>
      <c r="AL19" s="7">
        <f t="shared" si="0"/>
        <v>3</v>
      </c>
      <c r="AM19" s="7">
        <v>1</v>
      </c>
      <c r="AN19" s="7" t="s">
        <v>503</v>
      </c>
    </row>
    <row r="20" spans="1:40" ht="15" customHeight="1">
      <c r="A20" s="6">
        <v>8554</v>
      </c>
      <c r="B20" s="7" t="s">
        <v>116</v>
      </c>
      <c r="C20" s="7">
        <v>20293615064</v>
      </c>
      <c r="D20" s="7" t="s">
        <v>117</v>
      </c>
      <c r="E20" s="7" t="s">
        <v>38</v>
      </c>
      <c r="F20" s="7" t="s">
        <v>45</v>
      </c>
      <c r="G20" s="7" t="s">
        <v>395</v>
      </c>
      <c r="H20" s="47" t="s">
        <v>635</v>
      </c>
      <c r="I20" s="47" t="s">
        <v>636</v>
      </c>
      <c r="J20" s="305" t="s">
        <v>20</v>
      </c>
      <c r="K20" s="305" t="s">
        <v>21</v>
      </c>
      <c r="L20" s="305" t="s">
        <v>22</v>
      </c>
      <c r="M20" s="49">
        <v>0</v>
      </c>
      <c r="N20" s="49">
        <v>0</v>
      </c>
      <c r="O20" s="49">
        <v>0</v>
      </c>
      <c r="P20" s="49">
        <v>0</v>
      </c>
      <c r="Q20" s="51">
        <v>80.14</v>
      </c>
      <c r="R20" s="51">
        <v>79.989999999999995</v>
      </c>
      <c r="S20" s="49">
        <v>0</v>
      </c>
      <c r="T20" s="49">
        <v>0.15</v>
      </c>
      <c r="U20" s="49">
        <v>0</v>
      </c>
      <c r="V20" s="51">
        <v>79.989999999999995</v>
      </c>
      <c r="W20" s="49">
        <v>0</v>
      </c>
      <c r="X20" s="253">
        <v>0.15</v>
      </c>
      <c r="Y20" s="49">
        <v>0</v>
      </c>
      <c r="Z20" s="362" t="s">
        <v>81</v>
      </c>
      <c r="AA20" s="54" t="s">
        <v>632</v>
      </c>
      <c r="AB20" s="24" t="s">
        <v>82</v>
      </c>
      <c r="AC20" s="40" t="s">
        <v>626</v>
      </c>
      <c r="AD20" s="40">
        <v>37.82</v>
      </c>
      <c r="AE20" s="40">
        <v>37.82</v>
      </c>
      <c r="AF20" s="920">
        <v>0</v>
      </c>
      <c r="AG20" s="40"/>
      <c r="AH20" s="40"/>
      <c r="AI20" s="40"/>
      <c r="AJ20" s="957">
        <v>44999</v>
      </c>
      <c r="AK20" s="19">
        <v>45000</v>
      </c>
      <c r="AL20" s="7">
        <f t="shared" si="0"/>
        <v>2</v>
      </c>
      <c r="AM20" s="7">
        <v>1</v>
      </c>
      <c r="AN20" s="7" t="s">
        <v>503</v>
      </c>
    </row>
    <row r="21" spans="1:40" ht="15" customHeight="1">
      <c r="A21" s="292">
        <v>8565</v>
      </c>
      <c r="B21" s="293" t="s">
        <v>118</v>
      </c>
      <c r="C21" s="293">
        <v>30579999396</v>
      </c>
      <c r="D21" s="293" t="s">
        <v>119</v>
      </c>
      <c r="E21" s="293" t="s">
        <v>38</v>
      </c>
      <c r="F21" s="293" t="s">
        <v>87</v>
      </c>
      <c r="G21" s="293" t="s">
        <v>112</v>
      </c>
      <c r="H21" s="278" t="s">
        <v>120</v>
      </c>
      <c r="I21" s="278" t="s">
        <v>121</v>
      </c>
      <c r="J21" s="731" t="s">
        <v>20</v>
      </c>
      <c r="K21" s="731" t="s">
        <v>8232</v>
      </c>
      <c r="L21" s="731" t="s">
        <v>23</v>
      </c>
      <c r="M21" s="289">
        <v>0</v>
      </c>
      <c r="N21" s="289">
        <v>1.86</v>
      </c>
      <c r="O21" s="289">
        <v>0</v>
      </c>
      <c r="P21" s="289">
        <v>0</v>
      </c>
      <c r="Q21" s="360">
        <v>198.63</v>
      </c>
      <c r="R21" s="360">
        <v>193.42</v>
      </c>
      <c r="S21" s="289">
        <v>4.6500000000000004</v>
      </c>
      <c r="T21" s="289">
        <v>0.56000000000000005</v>
      </c>
      <c r="U21" s="289">
        <v>0</v>
      </c>
      <c r="V21" s="360">
        <v>195.59</v>
      </c>
      <c r="W21" s="289">
        <v>2.5</v>
      </c>
      <c r="X21" s="343">
        <v>0.54</v>
      </c>
      <c r="Y21" s="289">
        <v>0</v>
      </c>
      <c r="Z21" s="573" t="s">
        <v>69</v>
      </c>
      <c r="AA21" s="573" t="s">
        <v>317</v>
      </c>
      <c r="AB21" s="1038">
        <v>39325</v>
      </c>
      <c r="AC21" s="1002">
        <v>44940</v>
      </c>
      <c r="AD21" s="23">
        <v>168</v>
      </c>
      <c r="AE21" s="23">
        <v>193</v>
      </c>
      <c r="AF21" s="823">
        <v>25</v>
      </c>
      <c r="AG21" s="23"/>
      <c r="AH21" s="23"/>
      <c r="AI21" s="23"/>
      <c r="AJ21" s="958">
        <v>44999</v>
      </c>
      <c r="AK21" s="729">
        <v>45000</v>
      </c>
      <c r="AL21" s="293">
        <f t="shared" si="0"/>
        <v>2</v>
      </c>
      <c r="AM21" s="293">
        <v>1</v>
      </c>
      <c r="AN21" s="293" t="s">
        <v>503</v>
      </c>
    </row>
    <row r="22" spans="1:40" ht="15" customHeight="1">
      <c r="A22" s="34">
        <v>8567</v>
      </c>
      <c r="B22" s="34" t="s">
        <v>118</v>
      </c>
      <c r="C22" s="34">
        <v>30579999396</v>
      </c>
      <c r="D22" s="34" t="s">
        <v>122</v>
      </c>
      <c r="E22" s="34" t="s">
        <v>38</v>
      </c>
      <c r="F22" s="34" t="s">
        <v>87</v>
      </c>
      <c r="G22" s="34" t="s">
        <v>112</v>
      </c>
      <c r="H22" s="278" t="s">
        <v>123</v>
      </c>
      <c r="I22" s="278" t="s">
        <v>124</v>
      </c>
      <c r="J22" s="731" t="s">
        <v>20</v>
      </c>
      <c r="K22" s="731" t="s">
        <v>8232</v>
      </c>
      <c r="L22" s="731" t="s">
        <v>23</v>
      </c>
      <c r="M22" s="289">
        <v>0</v>
      </c>
      <c r="N22" s="289">
        <v>0</v>
      </c>
      <c r="O22" s="289">
        <v>20.46</v>
      </c>
      <c r="P22" s="289">
        <v>30.49</v>
      </c>
      <c r="Q22" s="360">
        <v>312.81</v>
      </c>
      <c r="R22" s="360">
        <v>214.62000000000003</v>
      </c>
      <c r="S22" s="289">
        <v>75.42</v>
      </c>
      <c r="T22" s="289">
        <v>0.14000000000000001</v>
      </c>
      <c r="U22" s="289">
        <v>2.17</v>
      </c>
      <c r="V22" s="360">
        <v>227.98000000000002</v>
      </c>
      <c r="W22" s="289">
        <v>52.03</v>
      </c>
      <c r="X22" s="289">
        <v>0.14000000000000001</v>
      </c>
      <c r="Y22" s="289">
        <v>2.17</v>
      </c>
      <c r="Z22" s="573" t="s">
        <v>69</v>
      </c>
      <c r="AA22" s="573" t="s">
        <v>317</v>
      </c>
      <c r="AB22" s="25">
        <v>39325</v>
      </c>
      <c r="AC22" s="27">
        <v>44940</v>
      </c>
      <c r="AD22" s="70">
        <v>214.62</v>
      </c>
      <c r="AE22" s="70">
        <v>214.62</v>
      </c>
      <c r="AF22" s="823">
        <v>0</v>
      </c>
      <c r="AG22" s="23"/>
      <c r="AH22" s="23"/>
      <c r="AI22" s="23"/>
      <c r="AJ22" s="958">
        <v>44999</v>
      </c>
      <c r="AK22" s="729">
        <v>45000</v>
      </c>
      <c r="AL22" s="293">
        <f t="shared" si="0"/>
        <v>2</v>
      </c>
      <c r="AM22" s="293">
        <v>1</v>
      </c>
      <c r="AN22" s="293" t="s">
        <v>503</v>
      </c>
    </row>
    <row r="23" spans="1:40" ht="15" customHeight="1">
      <c r="A23" s="9">
        <v>8571</v>
      </c>
      <c r="B23" s="9" t="s">
        <v>127</v>
      </c>
      <c r="C23" s="9">
        <v>30682512314</v>
      </c>
      <c r="D23" s="9" t="s">
        <v>128</v>
      </c>
      <c r="E23" s="9" t="s">
        <v>47</v>
      </c>
      <c r="F23" s="9" t="s">
        <v>129</v>
      </c>
      <c r="G23" s="9" t="s">
        <v>396</v>
      </c>
      <c r="H23" s="18" t="s">
        <v>599</v>
      </c>
      <c r="I23" s="18" t="s">
        <v>600</v>
      </c>
      <c r="J23" s="43" t="s">
        <v>20</v>
      </c>
      <c r="K23" s="43" t="s">
        <v>21</v>
      </c>
      <c r="L23" s="43" t="s">
        <v>22</v>
      </c>
      <c r="M23" s="65">
        <v>0</v>
      </c>
      <c r="N23" s="65">
        <v>0</v>
      </c>
      <c r="O23" s="65">
        <v>0</v>
      </c>
      <c r="P23" s="65">
        <v>0</v>
      </c>
      <c r="Q23" s="66">
        <v>187.38</v>
      </c>
      <c r="R23" s="39">
        <v>177.93999999999997</v>
      </c>
      <c r="S23" s="65">
        <v>1.9</v>
      </c>
      <c r="T23" s="65">
        <v>4.7699999999999996</v>
      </c>
      <c r="U23" s="65">
        <v>2.77</v>
      </c>
      <c r="V23" s="39">
        <v>146.83999999999997</v>
      </c>
      <c r="W23" s="65">
        <v>30.46</v>
      </c>
      <c r="X23" s="255">
        <v>4.43</v>
      </c>
      <c r="Y23" s="65">
        <v>5.65</v>
      </c>
      <c r="Z23" s="53" t="s">
        <v>59</v>
      </c>
      <c r="AA23" s="40" t="s">
        <v>601</v>
      </c>
      <c r="AB23" s="24">
        <v>39279</v>
      </c>
      <c r="AC23" s="33">
        <v>44939</v>
      </c>
      <c r="AD23" s="39">
        <v>177.93999999999997</v>
      </c>
      <c r="AE23" s="39">
        <v>177.93999999999997</v>
      </c>
      <c r="AF23" s="920">
        <v>0</v>
      </c>
      <c r="AG23" s="40"/>
      <c r="AH23" s="40"/>
      <c r="AI23" s="40"/>
      <c r="AJ23" s="957">
        <v>44999</v>
      </c>
      <c r="AK23" s="19">
        <v>45000</v>
      </c>
      <c r="AL23" s="7">
        <f t="shared" si="0"/>
        <v>2</v>
      </c>
      <c r="AM23" s="7">
        <v>1</v>
      </c>
      <c r="AN23" s="7" t="s">
        <v>503</v>
      </c>
    </row>
    <row r="24" spans="1:40" ht="15" customHeight="1">
      <c r="A24" s="37">
        <v>8580</v>
      </c>
      <c r="B24" s="9" t="s">
        <v>127</v>
      </c>
      <c r="C24" s="9">
        <v>30682512314</v>
      </c>
      <c r="D24" s="9" t="s">
        <v>130</v>
      </c>
      <c r="E24" s="9" t="s">
        <v>47</v>
      </c>
      <c r="F24" s="9" t="s">
        <v>131</v>
      </c>
      <c r="G24" s="9" t="s">
        <v>397</v>
      </c>
      <c r="H24" s="71" t="s">
        <v>606</v>
      </c>
      <c r="I24" s="71" t="s">
        <v>607</v>
      </c>
      <c r="J24" s="72" t="s">
        <v>20</v>
      </c>
      <c r="K24" s="72" t="s">
        <v>21</v>
      </c>
      <c r="L24" s="72" t="s">
        <v>22</v>
      </c>
      <c r="M24" s="73">
        <v>0</v>
      </c>
      <c r="N24" s="73">
        <v>0</v>
      </c>
      <c r="O24" s="73">
        <v>0</v>
      </c>
      <c r="P24" s="73">
        <v>0</v>
      </c>
      <c r="Q24" s="82">
        <v>674.39</v>
      </c>
      <c r="R24" s="74">
        <v>631.48</v>
      </c>
      <c r="S24" s="73">
        <v>28.16</v>
      </c>
      <c r="T24" s="73">
        <v>0.35</v>
      </c>
      <c r="U24" s="73">
        <v>14.4</v>
      </c>
      <c r="V24" s="74">
        <v>635.9</v>
      </c>
      <c r="W24" s="73">
        <v>38.49</v>
      </c>
      <c r="X24" s="254">
        <v>0</v>
      </c>
      <c r="Y24" s="73">
        <v>0</v>
      </c>
      <c r="Z24" s="83" t="s">
        <v>132</v>
      </c>
      <c r="AA24" s="84" t="s">
        <v>588</v>
      </c>
      <c r="AB24" s="85">
        <v>39263</v>
      </c>
      <c r="AC24" s="40" t="s">
        <v>589</v>
      </c>
      <c r="AD24" s="40">
        <v>276.72000000000003</v>
      </c>
      <c r="AE24" s="40">
        <v>276.72000000000003</v>
      </c>
      <c r="AF24" s="920">
        <v>276.72000000000003</v>
      </c>
      <c r="AG24" s="40"/>
      <c r="AH24" s="40"/>
      <c r="AI24" s="40"/>
      <c r="AJ24" s="957">
        <v>44999</v>
      </c>
      <c r="AK24" s="19">
        <v>45000</v>
      </c>
      <c r="AL24" s="7">
        <f t="shared" si="0"/>
        <v>2</v>
      </c>
      <c r="AM24" s="7">
        <v>1</v>
      </c>
      <c r="AN24" s="7" t="s">
        <v>503</v>
      </c>
    </row>
    <row r="25" spans="1:40" ht="15" customHeight="1">
      <c r="A25" s="9">
        <v>8581</v>
      </c>
      <c r="B25" s="9" t="s">
        <v>127</v>
      </c>
      <c r="C25" s="9">
        <v>30682512314</v>
      </c>
      <c r="D25" s="9" t="s">
        <v>133</v>
      </c>
      <c r="E25" s="9" t="s">
        <v>47</v>
      </c>
      <c r="F25" s="9" t="s">
        <v>129</v>
      </c>
      <c r="G25" s="9" t="s">
        <v>396</v>
      </c>
      <c r="H25" s="18" t="s">
        <v>596</v>
      </c>
      <c r="I25" s="18" t="s">
        <v>597</v>
      </c>
      <c r="J25" s="43" t="s">
        <v>20</v>
      </c>
      <c r="K25" s="43" t="s">
        <v>21</v>
      </c>
      <c r="L25" s="43" t="s">
        <v>22</v>
      </c>
      <c r="M25" s="65">
        <v>0</v>
      </c>
      <c r="N25" s="65">
        <v>0</v>
      </c>
      <c r="O25" s="65">
        <v>0</v>
      </c>
      <c r="P25" s="65">
        <v>0</v>
      </c>
      <c r="Q25" s="39">
        <v>222.07</v>
      </c>
      <c r="R25" s="39">
        <v>211.76999999999998</v>
      </c>
      <c r="S25" s="65">
        <v>3.71</v>
      </c>
      <c r="T25" s="65">
        <v>6.59</v>
      </c>
      <c r="U25" s="65">
        <v>0</v>
      </c>
      <c r="V25" s="39">
        <v>219.29</v>
      </c>
      <c r="W25" s="65">
        <v>0</v>
      </c>
      <c r="X25" s="255">
        <v>2.78</v>
      </c>
      <c r="Y25" s="65">
        <v>0</v>
      </c>
      <c r="Z25" s="53" t="s">
        <v>156</v>
      </c>
      <c r="AA25" s="40" t="s">
        <v>598</v>
      </c>
      <c r="AB25" s="24">
        <v>39231</v>
      </c>
      <c r="AC25" s="40" t="s">
        <v>557</v>
      </c>
      <c r="AD25" s="40">
        <v>130.02000000000001</v>
      </c>
      <c r="AE25" s="40">
        <v>130.02000000000001</v>
      </c>
      <c r="AF25" s="920">
        <v>0</v>
      </c>
      <c r="AG25" s="40"/>
      <c r="AH25" s="40"/>
      <c r="AI25" s="40"/>
      <c r="AJ25" s="957">
        <v>44999</v>
      </c>
      <c r="AK25" s="19">
        <v>45000</v>
      </c>
      <c r="AL25" s="7">
        <f t="shared" si="0"/>
        <v>2</v>
      </c>
      <c r="AM25" s="7">
        <v>1</v>
      </c>
      <c r="AN25" s="7" t="s">
        <v>503</v>
      </c>
    </row>
    <row r="26" spans="1:40" ht="15" customHeight="1">
      <c r="A26" s="34">
        <v>8582</v>
      </c>
      <c r="B26" s="34" t="s">
        <v>127</v>
      </c>
      <c r="C26" s="34">
        <v>30682512314</v>
      </c>
      <c r="D26" s="34" t="s">
        <v>134</v>
      </c>
      <c r="E26" s="34" t="s">
        <v>47</v>
      </c>
      <c r="F26" s="34" t="s">
        <v>135</v>
      </c>
      <c r="G26" s="34" t="s">
        <v>398</v>
      </c>
      <c r="H26" s="278" t="s">
        <v>602</v>
      </c>
      <c r="I26" s="278" t="s">
        <v>603</v>
      </c>
      <c r="J26" s="731" t="s">
        <v>20</v>
      </c>
      <c r="K26" s="731" t="s">
        <v>21</v>
      </c>
      <c r="L26" s="731" t="s">
        <v>23</v>
      </c>
      <c r="M26" s="289">
        <v>3.08</v>
      </c>
      <c r="N26" s="289">
        <v>0</v>
      </c>
      <c r="O26" s="289">
        <v>0</v>
      </c>
      <c r="P26" s="289">
        <v>0</v>
      </c>
      <c r="Q26" s="360">
        <v>520.76</v>
      </c>
      <c r="R26" s="360">
        <v>413.64</v>
      </c>
      <c r="S26" s="289">
        <v>91.8</v>
      </c>
      <c r="T26" s="289">
        <v>9.61</v>
      </c>
      <c r="U26" s="289">
        <v>5.71</v>
      </c>
      <c r="V26" s="360">
        <v>412.3</v>
      </c>
      <c r="W26" s="289">
        <v>90.6</v>
      </c>
      <c r="X26" s="343">
        <v>12.15</v>
      </c>
      <c r="Y26" s="289">
        <v>5.71</v>
      </c>
      <c r="Z26" s="573" t="s">
        <v>136</v>
      </c>
      <c r="AA26" s="278" t="s">
        <v>604</v>
      </c>
      <c r="AB26" s="26">
        <v>39279</v>
      </c>
      <c r="AC26" s="23" t="s">
        <v>605</v>
      </c>
      <c r="AD26" s="23">
        <v>196.57</v>
      </c>
      <c r="AE26" s="23">
        <v>228.82999999999998</v>
      </c>
      <c r="AF26" s="823">
        <v>32.26</v>
      </c>
      <c r="AG26" s="23"/>
      <c r="AH26" s="23"/>
      <c r="AI26" s="23"/>
      <c r="AJ26" s="958">
        <v>44999</v>
      </c>
      <c r="AK26" s="729">
        <v>45000</v>
      </c>
      <c r="AL26" s="293">
        <f t="shared" si="0"/>
        <v>2</v>
      </c>
      <c r="AM26" s="293">
        <v>1</v>
      </c>
      <c r="AN26" s="293" t="s">
        <v>503</v>
      </c>
    </row>
    <row r="27" spans="1:40" ht="15" customHeight="1">
      <c r="A27" s="37">
        <v>8584</v>
      </c>
      <c r="B27" s="9" t="s">
        <v>127</v>
      </c>
      <c r="C27" s="9">
        <v>30682512314</v>
      </c>
      <c r="D27" s="9" t="s">
        <v>138</v>
      </c>
      <c r="E27" s="9" t="s">
        <v>47</v>
      </c>
      <c r="F27" s="9" t="s">
        <v>139</v>
      </c>
      <c r="G27" s="9" t="s">
        <v>399</v>
      </c>
      <c r="H27" s="40" t="s">
        <v>140</v>
      </c>
      <c r="I27" s="40" t="s">
        <v>141</v>
      </c>
      <c r="J27" s="55" t="s">
        <v>20</v>
      </c>
      <c r="K27" s="55" t="s">
        <v>21</v>
      </c>
      <c r="L27" s="55" t="s">
        <v>22</v>
      </c>
      <c r="M27" s="134">
        <v>0</v>
      </c>
      <c r="N27" s="134">
        <v>0</v>
      </c>
      <c r="O27" s="134">
        <v>0</v>
      </c>
      <c r="P27" s="134">
        <v>0</v>
      </c>
      <c r="Q27" s="66">
        <v>473.23</v>
      </c>
      <c r="R27" s="66">
        <v>213.06</v>
      </c>
      <c r="S27" s="57">
        <v>246.74</v>
      </c>
      <c r="T27" s="57">
        <v>8.2200000000000006</v>
      </c>
      <c r="U27" s="57">
        <v>5.21</v>
      </c>
      <c r="V27" s="50">
        <v>304.03999999999996</v>
      </c>
      <c r="W27" s="57">
        <v>156.59</v>
      </c>
      <c r="X27" s="134">
        <v>8.99</v>
      </c>
      <c r="Y27" s="134">
        <v>3.61</v>
      </c>
      <c r="Z27" s="59" t="s">
        <v>142</v>
      </c>
      <c r="AA27" s="59" t="s">
        <v>326</v>
      </c>
      <c r="AB27" s="41">
        <v>39231</v>
      </c>
      <c r="AC27" s="366">
        <v>44967</v>
      </c>
      <c r="AD27" s="40">
        <v>117.16</v>
      </c>
      <c r="AE27" s="40">
        <v>117.16</v>
      </c>
      <c r="AF27" s="920">
        <v>0</v>
      </c>
      <c r="AG27" s="40"/>
      <c r="AH27" s="40"/>
      <c r="AI27" s="40"/>
      <c r="AJ27" s="957">
        <v>44999</v>
      </c>
      <c r="AK27" s="19">
        <v>45000</v>
      </c>
      <c r="AL27" s="7">
        <f t="shared" si="0"/>
        <v>2</v>
      </c>
      <c r="AM27" s="7">
        <v>1</v>
      </c>
      <c r="AN27" s="7" t="s">
        <v>503</v>
      </c>
    </row>
    <row r="28" spans="1:40" ht="15" customHeight="1">
      <c r="A28" s="37">
        <v>8585</v>
      </c>
      <c r="B28" s="9" t="s">
        <v>127</v>
      </c>
      <c r="C28" s="9">
        <v>30682512314</v>
      </c>
      <c r="D28" s="9" t="s">
        <v>143</v>
      </c>
      <c r="E28" s="9" t="s">
        <v>47</v>
      </c>
      <c r="F28" s="9" t="s">
        <v>144</v>
      </c>
      <c r="G28" s="9" t="s">
        <v>400</v>
      </c>
      <c r="H28" s="95" t="s">
        <v>621</v>
      </c>
      <c r="I28" s="95" t="s">
        <v>622</v>
      </c>
      <c r="J28" s="169" t="s">
        <v>20</v>
      </c>
      <c r="K28" s="169" t="s">
        <v>21</v>
      </c>
      <c r="L28" s="169" t="s">
        <v>22</v>
      </c>
      <c r="M28" s="93">
        <v>0</v>
      </c>
      <c r="N28" s="93">
        <v>0</v>
      </c>
      <c r="O28" s="93">
        <v>0</v>
      </c>
      <c r="P28" s="93">
        <v>0</v>
      </c>
      <c r="Q28" s="186">
        <v>420.95</v>
      </c>
      <c r="R28" s="92">
        <v>387.74999999999994</v>
      </c>
      <c r="S28" s="93">
        <v>24.78</v>
      </c>
      <c r="T28" s="93">
        <v>3.22</v>
      </c>
      <c r="U28" s="93">
        <v>5.2</v>
      </c>
      <c r="V28" s="92">
        <v>402.78</v>
      </c>
      <c r="W28" s="93">
        <v>9.75</v>
      </c>
      <c r="X28" s="93">
        <v>3.22</v>
      </c>
      <c r="Y28" s="93">
        <v>5.2</v>
      </c>
      <c r="Z28" s="170" t="s">
        <v>136</v>
      </c>
      <c r="AA28" s="171" t="s">
        <v>619</v>
      </c>
      <c r="AB28" s="85">
        <v>39279</v>
      </c>
      <c r="AC28" s="40" t="s">
        <v>620</v>
      </c>
      <c r="AD28" s="40">
        <v>246.43</v>
      </c>
      <c r="AE28" s="40">
        <v>246.43</v>
      </c>
      <c r="AF28" s="920">
        <v>0</v>
      </c>
      <c r="AG28" s="40"/>
      <c r="AH28" s="40"/>
      <c r="AI28" s="40"/>
      <c r="AJ28" s="957">
        <v>44999</v>
      </c>
      <c r="AK28" s="19">
        <v>45000</v>
      </c>
      <c r="AL28" s="7">
        <f t="shared" si="0"/>
        <v>2</v>
      </c>
      <c r="AM28" s="7">
        <v>1</v>
      </c>
      <c r="AN28" s="7" t="s">
        <v>503</v>
      </c>
    </row>
    <row r="29" spans="1:40" ht="15" customHeight="1">
      <c r="A29" s="6">
        <v>8586</v>
      </c>
      <c r="B29" s="7" t="s">
        <v>127</v>
      </c>
      <c r="C29" s="7">
        <v>30682512314</v>
      </c>
      <c r="D29" s="7" t="s">
        <v>91</v>
      </c>
      <c r="E29" s="7" t="s">
        <v>47</v>
      </c>
      <c r="F29" s="7" t="s">
        <v>145</v>
      </c>
      <c r="G29" s="7" t="s">
        <v>145</v>
      </c>
      <c r="H29" s="47" t="s">
        <v>586</v>
      </c>
      <c r="I29" s="47" t="s">
        <v>587</v>
      </c>
      <c r="J29" s="305" t="s">
        <v>20</v>
      </c>
      <c r="K29" s="305" t="s">
        <v>21</v>
      </c>
      <c r="L29" s="305" t="s">
        <v>22</v>
      </c>
      <c r="M29" s="49">
        <v>0.18</v>
      </c>
      <c r="N29" s="49">
        <v>0</v>
      </c>
      <c r="O29" s="49">
        <v>0</v>
      </c>
      <c r="P29" s="49">
        <v>0</v>
      </c>
      <c r="Q29" s="51">
        <v>532.37</v>
      </c>
      <c r="R29" s="51">
        <v>443.15</v>
      </c>
      <c r="S29" s="49">
        <v>81.34</v>
      </c>
      <c r="T29" s="49">
        <v>3.86</v>
      </c>
      <c r="U29" s="49">
        <v>4.0199999999999996</v>
      </c>
      <c r="V29" s="51">
        <v>472.06</v>
      </c>
      <c r="W29" s="49">
        <v>54.55</v>
      </c>
      <c r="X29" s="49">
        <v>2.2599999999999998</v>
      </c>
      <c r="Y29" s="49">
        <v>3.5</v>
      </c>
      <c r="Z29" s="306" t="s">
        <v>146</v>
      </c>
      <c r="AA29" s="47" t="s">
        <v>588</v>
      </c>
      <c r="AB29" s="24">
        <v>39135</v>
      </c>
      <c r="AC29" s="18" t="s">
        <v>589</v>
      </c>
      <c r="AD29" s="18">
        <v>288.43</v>
      </c>
      <c r="AE29" s="18">
        <v>288.43</v>
      </c>
      <c r="AF29" s="68">
        <v>0</v>
      </c>
      <c r="AG29" s="18"/>
      <c r="AH29" s="18"/>
      <c r="AI29" s="18"/>
      <c r="AJ29" s="957">
        <v>44999</v>
      </c>
      <c r="AK29" s="19">
        <v>45000</v>
      </c>
      <c r="AL29" s="7">
        <f t="shared" si="0"/>
        <v>2</v>
      </c>
      <c r="AM29" s="7">
        <v>1</v>
      </c>
      <c r="AN29" s="7" t="s">
        <v>503</v>
      </c>
    </row>
    <row r="30" spans="1:40" ht="15" customHeight="1">
      <c r="A30" s="37">
        <v>8589</v>
      </c>
      <c r="B30" s="9" t="s">
        <v>127</v>
      </c>
      <c r="C30" s="9">
        <v>30682512314</v>
      </c>
      <c r="D30" s="9" t="s">
        <v>147</v>
      </c>
      <c r="E30" s="9" t="s">
        <v>47</v>
      </c>
      <c r="F30" s="9" t="s">
        <v>144</v>
      </c>
      <c r="G30" s="9" t="s">
        <v>401</v>
      </c>
      <c r="H30" s="71" t="s">
        <v>569</v>
      </c>
      <c r="I30" s="71" t="s">
        <v>570</v>
      </c>
      <c r="J30" s="72" t="s">
        <v>20</v>
      </c>
      <c r="K30" s="72" t="s">
        <v>21</v>
      </c>
      <c r="L30" s="72" t="s">
        <v>22</v>
      </c>
      <c r="M30" s="73">
        <v>0</v>
      </c>
      <c r="N30" s="73">
        <v>0</v>
      </c>
      <c r="O30" s="73">
        <v>0</v>
      </c>
      <c r="P30" s="73">
        <v>0</v>
      </c>
      <c r="Q30" s="82">
        <v>635.94000000000005</v>
      </c>
      <c r="R30" s="74">
        <v>599.59</v>
      </c>
      <c r="S30" s="73">
        <v>20.62</v>
      </c>
      <c r="T30" s="73">
        <v>2.57</v>
      </c>
      <c r="U30" s="73">
        <v>13.16</v>
      </c>
      <c r="V30" s="74">
        <v>615.23</v>
      </c>
      <c r="W30" s="73">
        <v>4.9800000000000004</v>
      </c>
      <c r="X30" s="73">
        <v>2.57</v>
      </c>
      <c r="Y30" s="73">
        <v>13.16</v>
      </c>
      <c r="Z30" s="83" t="s">
        <v>136</v>
      </c>
      <c r="AA30" s="84" t="s">
        <v>571</v>
      </c>
      <c r="AB30" s="85">
        <v>39279</v>
      </c>
      <c r="AC30" s="40" t="s">
        <v>568</v>
      </c>
      <c r="AD30" s="40">
        <v>363.53</v>
      </c>
      <c r="AE30" s="40">
        <v>363.53</v>
      </c>
      <c r="AF30" s="920">
        <v>0</v>
      </c>
      <c r="AG30" s="40"/>
      <c r="AH30" s="40"/>
      <c r="AI30" s="40"/>
      <c r="AJ30" s="957">
        <v>44999</v>
      </c>
      <c r="AK30" s="19">
        <v>45000</v>
      </c>
      <c r="AL30" s="7">
        <f t="shared" si="0"/>
        <v>2</v>
      </c>
      <c r="AM30" s="7">
        <v>1</v>
      </c>
      <c r="AN30" s="7" t="s">
        <v>503</v>
      </c>
    </row>
    <row r="31" spans="1:40" ht="15" customHeight="1">
      <c r="A31" s="37">
        <v>8590</v>
      </c>
      <c r="B31" s="9" t="s">
        <v>127</v>
      </c>
      <c r="C31" s="9">
        <v>30682512314</v>
      </c>
      <c r="D31" s="9" t="s">
        <v>148</v>
      </c>
      <c r="E31" s="9" t="s">
        <v>47</v>
      </c>
      <c r="F31" s="9" t="s">
        <v>383</v>
      </c>
      <c r="G31" s="9" t="s">
        <v>383</v>
      </c>
      <c r="H31" s="18" t="s">
        <v>640</v>
      </c>
      <c r="I31" s="18" t="s">
        <v>641</v>
      </c>
      <c r="J31" s="43" t="s">
        <v>20</v>
      </c>
      <c r="K31" s="43" t="s">
        <v>21</v>
      </c>
      <c r="L31" s="43" t="s">
        <v>22</v>
      </c>
      <c r="M31" s="65">
        <v>0</v>
      </c>
      <c r="N31" s="65">
        <v>0</v>
      </c>
      <c r="O31" s="65">
        <v>0</v>
      </c>
      <c r="P31" s="65">
        <v>0</v>
      </c>
      <c r="Q31" s="66">
        <v>513.14</v>
      </c>
      <c r="R31" s="39">
        <v>504.11</v>
      </c>
      <c r="S31" s="65">
        <v>4.88</v>
      </c>
      <c r="T31" s="65">
        <v>0</v>
      </c>
      <c r="U31" s="65">
        <v>4.1500000000000004</v>
      </c>
      <c r="V31" s="39">
        <v>513.14</v>
      </c>
      <c r="W31" s="65">
        <v>0</v>
      </c>
      <c r="X31" s="65">
        <v>0</v>
      </c>
      <c r="Y31" s="65">
        <v>0</v>
      </c>
      <c r="Z31" s="53" t="s">
        <v>149</v>
      </c>
      <c r="AA31" s="40" t="s">
        <v>642</v>
      </c>
      <c r="AB31" s="24">
        <v>39309</v>
      </c>
      <c r="AC31" s="40" t="s">
        <v>643</v>
      </c>
      <c r="AD31" s="40">
        <v>333.42</v>
      </c>
      <c r="AE31" s="40">
        <v>333.42</v>
      </c>
      <c r="AF31" s="920">
        <v>0</v>
      </c>
      <c r="AG31" s="40"/>
      <c r="AH31" s="40"/>
      <c r="AI31" s="40"/>
      <c r="AJ31" s="957">
        <v>44999</v>
      </c>
      <c r="AK31" s="19">
        <v>45000</v>
      </c>
      <c r="AL31" s="7">
        <f t="shared" si="0"/>
        <v>2</v>
      </c>
      <c r="AM31" s="7">
        <v>1</v>
      </c>
      <c r="AN31" s="7" t="s">
        <v>503</v>
      </c>
    </row>
    <row r="32" spans="1:40" ht="15" customHeight="1">
      <c r="A32" s="37">
        <v>8600</v>
      </c>
      <c r="B32" s="9" t="s">
        <v>127</v>
      </c>
      <c r="C32" s="9">
        <v>30682512314</v>
      </c>
      <c r="D32" s="9" t="s">
        <v>150</v>
      </c>
      <c r="E32" s="9" t="s">
        <v>47</v>
      </c>
      <c r="F32" s="9" t="s">
        <v>144</v>
      </c>
      <c r="G32" s="9" t="s">
        <v>400</v>
      </c>
      <c r="H32" s="543" t="s">
        <v>617</v>
      </c>
      <c r="I32" s="543" t="s">
        <v>618</v>
      </c>
      <c r="J32" s="72" t="s">
        <v>20</v>
      </c>
      <c r="K32" s="169" t="s">
        <v>21</v>
      </c>
      <c r="L32" s="169" t="s">
        <v>22</v>
      </c>
      <c r="M32" s="93">
        <v>0.33</v>
      </c>
      <c r="N32" s="93">
        <v>0</v>
      </c>
      <c r="O32" s="93">
        <v>0</v>
      </c>
      <c r="P32" s="93">
        <v>0</v>
      </c>
      <c r="Q32" s="92">
        <v>484.12</v>
      </c>
      <c r="R32" s="92">
        <v>424.65000000000003</v>
      </c>
      <c r="S32" s="93">
        <v>29.89</v>
      </c>
      <c r="T32" s="93">
        <v>20.99</v>
      </c>
      <c r="U32" s="93">
        <v>8.59</v>
      </c>
      <c r="V32" s="92">
        <v>430.36</v>
      </c>
      <c r="W32" s="93">
        <v>32.11</v>
      </c>
      <c r="X32" s="93">
        <v>17.12</v>
      </c>
      <c r="Y32" s="93">
        <v>4.53</v>
      </c>
      <c r="Z32" s="170" t="s">
        <v>151</v>
      </c>
      <c r="AA32" s="171" t="s">
        <v>619</v>
      </c>
      <c r="AB32" s="85">
        <v>39176</v>
      </c>
      <c r="AC32" s="40" t="s">
        <v>620</v>
      </c>
      <c r="AD32" s="40">
        <v>196.96</v>
      </c>
      <c r="AE32" s="40">
        <v>196.96</v>
      </c>
      <c r="AF32" s="920">
        <v>0</v>
      </c>
      <c r="AG32" s="40"/>
      <c r="AH32" s="40"/>
      <c r="AI32" s="40"/>
      <c r="AJ32" s="957">
        <v>44999</v>
      </c>
      <c r="AK32" s="19">
        <v>45000</v>
      </c>
      <c r="AL32" s="7">
        <f t="shared" si="0"/>
        <v>2</v>
      </c>
      <c r="AM32" s="7">
        <v>1</v>
      </c>
      <c r="AN32" s="7" t="s">
        <v>503</v>
      </c>
    </row>
    <row r="33" spans="1:40" ht="15" customHeight="1">
      <c r="A33" s="9">
        <v>8602</v>
      </c>
      <c r="B33" s="9" t="s">
        <v>127</v>
      </c>
      <c r="C33" s="9">
        <v>30682512314</v>
      </c>
      <c r="D33" s="9" t="s">
        <v>152</v>
      </c>
      <c r="E33" s="9" t="s">
        <v>47</v>
      </c>
      <c r="F33" s="9" t="s">
        <v>135</v>
      </c>
      <c r="G33" s="9" t="s">
        <v>398</v>
      </c>
      <c r="H33" s="68" t="s">
        <v>554</v>
      </c>
      <c r="I33" s="18" t="s">
        <v>555</v>
      </c>
      <c r="J33" s="43" t="s">
        <v>20</v>
      </c>
      <c r="K33" s="43" t="s">
        <v>21</v>
      </c>
      <c r="L33" s="43" t="s">
        <v>22</v>
      </c>
      <c r="M33" s="65">
        <v>0</v>
      </c>
      <c r="N33" s="65">
        <v>0</v>
      </c>
      <c r="O33" s="65">
        <v>0</v>
      </c>
      <c r="P33" s="65">
        <v>0</v>
      </c>
      <c r="Q33" s="39">
        <v>163.15</v>
      </c>
      <c r="R33" s="39">
        <v>161.76</v>
      </c>
      <c r="S33" s="65">
        <v>0</v>
      </c>
      <c r="T33" s="65">
        <v>1.03</v>
      </c>
      <c r="U33" s="65">
        <v>0.36</v>
      </c>
      <c r="V33" s="39">
        <v>162.1</v>
      </c>
      <c r="W33" s="65">
        <v>0</v>
      </c>
      <c r="X33" s="65">
        <v>0.75</v>
      </c>
      <c r="Y33" s="65">
        <v>0.3</v>
      </c>
      <c r="Z33" s="53" t="s">
        <v>85</v>
      </c>
      <c r="AA33" s="40" t="s">
        <v>556</v>
      </c>
      <c r="AB33" s="24">
        <v>39199</v>
      </c>
      <c r="AC33" s="40" t="s">
        <v>557</v>
      </c>
      <c r="AD33" s="40">
        <v>160.99</v>
      </c>
      <c r="AE33" s="40">
        <v>160.99</v>
      </c>
      <c r="AF33" s="920">
        <v>0</v>
      </c>
      <c r="AG33" s="40"/>
      <c r="AH33" s="40"/>
      <c r="AI33" s="40"/>
      <c r="AJ33" s="957">
        <v>44999</v>
      </c>
      <c r="AK33" s="19">
        <v>45000</v>
      </c>
      <c r="AL33" s="7">
        <f t="shared" si="0"/>
        <v>2</v>
      </c>
      <c r="AM33" s="7">
        <v>1</v>
      </c>
      <c r="AN33" s="7" t="s">
        <v>503</v>
      </c>
    </row>
    <row r="34" spans="1:40" ht="15" customHeight="1">
      <c r="A34" s="37">
        <v>8605</v>
      </c>
      <c r="B34" s="9" t="s">
        <v>127</v>
      </c>
      <c r="C34" s="9">
        <v>30682512314</v>
      </c>
      <c r="D34" s="9" t="s">
        <v>153</v>
      </c>
      <c r="E34" s="9" t="s">
        <v>47</v>
      </c>
      <c r="F34" s="9" t="s">
        <v>129</v>
      </c>
      <c r="G34" s="9" t="s">
        <v>396</v>
      </c>
      <c r="H34" s="68" t="s">
        <v>558</v>
      </c>
      <c r="I34" s="18" t="s">
        <v>559</v>
      </c>
      <c r="J34" s="43" t="s">
        <v>20</v>
      </c>
      <c r="K34" s="43" t="s">
        <v>21</v>
      </c>
      <c r="L34" s="43" t="s">
        <v>22</v>
      </c>
      <c r="M34" s="65">
        <v>0</v>
      </c>
      <c r="N34" s="65">
        <v>0</v>
      </c>
      <c r="O34" s="65">
        <v>0</v>
      </c>
      <c r="P34" s="65">
        <v>0</v>
      </c>
      <c r="Q34" s="66">
        <v>195.65</v>
      </c>
      <c r="R34" s="39">
        <v>170.27</v>
      </c>
      <c r="S34" s="65">
        <v>7.22</v>
      </c>
      <c r="T34" s="65">
        <v>5.94</v>
      </c>
      <c r="U34" s="65">
        <v>12.22</v>
      </c>
      <c r="V34" s="39">
        <v>183.51999999999998</v>
      </c>
      <c r="W34" s="65">
        <v>6.33</v>
      </c>
      <c r="X34" s="65">
        <v>5.08</v>
      </c>
      <c r="Y34" s="65">
        <v>0.72</v>
      </c>
      <c r="Z34" s="53" t="s">
        <v>85</v>
      </c>
      <c r="AA34" s="40" t="s">
        <v>560</v>
      </c>
      <c r="AB34" s="24">
        <v>39199</v>
      </c>
      <c r="AC34" s="40" t="s">
        <v>557</v>
      </c>
      <c r="AD34" s="40">
        <v>105.18</v>
      </c>
      <c r="AE34" s="40">
        <v>105.18</v>
      </c>
      <c r="AF34" s="920">
        <v>0</v>
      </c>
      <c r="AG34" s="40"/>
      <c r="AH34" s="40"/>
      <c r="AI34" s="40"/>
      <c r="AJ34" s="957">
        <v>44999</v>
      </c>
      <c r="AK34" s="19">
        <v>45000</v>
      </c>
      <c r="AL34" s="7">
        <f t="shared" ref="AL34:AL65" si="1">NETWORKDAYS(AJ34,AK34)</f>
        <v>2</v>
      </c>
      <c r="AM34" s="7">
        <v>1</v>
      </c>
      <c r="AN34" s="7" t="s">
        <v>503</v>
      </c>
    </row>
    <row r="35" spans="1:40" ht="15" customHeight="1">
      <c r="A35" s="38">
        <v>8606</v>
      </c>
      <c r="B35" s="34" t="s">
        <v>127</v>
      </c>
      <c r="C35" s="34">
        <v>30682512314</v>
      </c>
      <c r="D35" s="34" t="s">
        <v>154</v>
      </c>
      <c r="E35" s="34" t="s">
        <v>47</v>
      </c>
      <c r="F35" s="34" t="s">
        <v>129</v>
      </c>
      <c r="G35" s="34" t="s">
        <v>396</v>
      </c>
      <c r="H35" s="926" t="s">
        <v>584</v>
      </c>
      <c r="I35" s="76" t="s">
        <v>585</v>
      </c>
      <c r="J35" s="77" t="s">
        <v>20</v>
      </c>
      <c r="K35" s="77" t="s">
        <v>21</v>
      </c>
      <c r="L35" s="77" t="s">
        <v>23</v>
      </c>
      <c r="M35" s="78">
        <v>1.78</v>
      </c>
      <c r="N35" s="78">
        <v>0</v>
      </c>
      <c r="O35" s="78">
        <v>0</v>
      </c>
      <c r="P35" s="78">
        <v>0</v>
      </c>
      <c r="Q35" s="79">
        <v>365.23</v>
      </c>
      <c r="R35" s="79">
        <v>329.67</v>
      </c>
      <c r="S35" s="78">
        <v>8.15</v>
      </c>
      <c r="T35" s="78">
        <v>0</v>
      </c>
      <c r="U35" s="78">
        <v>27.41</v>
      </c>
      <c r="V35" s="79">
        <v>363.45000000000005</v>
      </c>
      <c r="W35" s="78">
        <v>0</v>
      </c>
      <c r="X35" s="78">
        <v>1.78</v>
      </c>
      <c r="Y35" s="78">
        <v>0</v>
      </c>
      <c r="Z35" s="80" t="s">
        <v>85</v>
      </c>
      <c r="AA35" s="76" t="s">
        <v>567</v>
      </c>
      <c r="AB35" s="81">
        <v>39199</v>
      </c>
      <c r="AC35" s="23" t="s">
        <v>568</v>
      </c>
      <c r="AD35" s="23">
        <v>169.83</v>
      </c>
      <c r="AE35" s="23">
        <v>169.83</v>
      </c>
      <c r="AF35" s="823">
        <v>0</v>
      </c>
      <c r="AG35" s="23"/>
      <c r="AH35" s="23"/>
      <c r="AI35" s="23"/>
      <c r="AJ35" s="958">
        <v>44999</v>
      </c>
      <c r="AK35" s="729">
        <v>45000</v>
      </c>
      <c r="AL35" s="293">
        <f t="shared" si="1"/>
        <v>2</v>
      </c>
      <c r="AM35" s="293">
        <v>1</v>
      </c>
      <c r="AN35" s="293" t="s">
        <v>503</v>
      </c>
    </row>
    <row r="36" spans="1:40" ht="15" customHeight="1">
      <c r="A36" s="34">
        <v>8617</v>
      </c>
      <c r="B36" s="34" t="s">
        <v>127</v>
      </c>
      <c r="C36" s="34">
        <v>30682512314</v>
      </c>
      <c r="D36" s="34" t="s">
        <v>155</v>
      </c>
      <c r="E36" s="34" t="s">
        <v>47</v>
      </c>
      <c r="F36" s="34" t="s">
        <v>131</v>
      </c>
      <c r="G36" s="34" t="s">
        <v>397</v>
      </c>
      <c r="H36" s="76" t="s">
        <v>608</v>
      </c>
      <c r="I36" s="76" t="s">
        <v>609</v>
      </c>
      <c r="J36" s="88" t="s">
        <v>20</v>
      </c>
      <c r="K36" s="77" t="s">
        <v>21</v>
      </c>
      <c r="L36" s="77" t="s">
        <v>23</v>
      </c>
      <c r="M36" s="78">
        <v>1.208</v>
      </c>
      <c r="N36" s="78">
        <v>0</v>
      </c>
      <c r="O36" s="78">
        <v>0</v>
      </c>
      <c r="P36" s="78">
        <v>0</v>
      </c>
      <c r="Q36" s="79">
        <v>647.41</v>
      </c>
      <c r="R36" s="79">
        <v>607.17999999999995</v>
      </c>
      <c r="S36" s="78">
        <v>10.48</v>
      </c>
      <c r="T36" s="78">
        <v>14.3</v>
      </c>
      <c r="U36" s="78">
        <v>15.45</v>
      </c>
      <c r="V36" s="79">
        <v>609.09999999999991</v>
      </c>
      <c r="W36" s="78">
        <v>7.84</v>
      </c>
      <c r="X36" s="78">
        <v>15.47</v>
      </c>
      <c r="Y36" s="78">
        <v>15</v>
      </c>
      <c r="Z36" s="80" t="s">
        <v>156</v>
      </c>
      <c r="AA36" s="76" t="s">
        <v>588</v>
      </c>
      <c r="AB36" s="81">
        <v>39231</v>
      </c>
      <c r="AC36" s="23" t="s">
        <v>589</v>
      </c>
      <c r="AD36" s="23">
        <v>216.39999999999998</v>
      </c>
      <c r="AE36" s="23">
        <v>241.39999999999998</v>
      </c>
      <c r="AF36" s="823">
        <v>25</v>
      </c>
      <c r="AG36" s="23"/>
      <c r="AH36" s="23"/>
      <c r="AI36" s="23"/>
      <c r="AJ36" s="958">
        <v>44999</v>
      </c>
      <c r="AK36" s="729">
        <v>45000</v>
      </c>
      <c r="AL36" s="293">
        <f t="shared" si="1"/>
        <v>2</v>
      </c>
      <c r="AM36" s="293">
        <v>1</v>
      </c>
      <c r="AN36" s="293" t="s">
        <v>503</v>
      </c>
    </row>
    <row r="37" spans="1:40" ht="15" customHeight="1">
      <c r="A37" s="34">
        <v>8618</v>
      </c>
      <c r="B37" s="34" t="s">
        <v>127</v>
      </c>
      <c r="C37" s="34">
        <v>30682512314</v>
      </c>
      <c r="D37" s="34" t="s">
        <v>157</v>
      </c>
      <c r="E37" s="34" t="s">
        <v>47</v>
      </c>
      <c r="F37" s="34" t="s">
        <v>402</v>
      </c>
      <c r="G37" s="34" t="s">
        <v>403</v>
      </c>
      <c r="H37" s="76" t="s">
        <v>565</v>
      </c>
      <c r="I37" s="76" t="s">
        <v>566</v>
      </c>
      <c r="J37" s="77" t="s">
        <v>20</v>
      </c>
      <c r="K37" s="77" t="s">
        <v>21</v>
      </c>
      <c r="L37" s="77" t="s">
        <v>23</v>
      </c>
      <c r="M37" s="78">
        <v>2.0499999999999998</v>
      </c>
      <c r="N37" s="78">
        <v>0</v>
      </c>
      <c r="O37" s="78">
        <v>0</v>
      </c>
      <c r="P37" s="89">
        <v>0</v>
      </c>
      <c r="Q37" s="90">
        <v>463.27</v>
      </c>
      <c r="R37" s="90">
        <v>366.11</v>
      </c>
      <c r="S37" s="347">
        <v>25.4</v>
      </c>
      <c r="T37" s="78">
        <v>54.14</v>
      </c>
      <c r="U37" s="78">
        <v>17.62</v>
      </c>
      <c r="V37" s="79">
        <v>423.52</v>
      </c>
      <c r="W37" s="443">
        <v>0</v>
      </c>
      <c r="X37" s="443">
        <v>23.54</v>
      </c>
      <c r="Y37" s="443">
        <v>16.21</v>
      </c>
      <c r="Z37" s="80" t="s">
        <v>159</v>
      </c>
      <c r="AA37" s="76" t="s">
        <v>567</v>
      </c>
      <c r="AB37" s="81">
        <v>38975</v>
      </c>
      <c r="AC37" s="23" t="s">
        <v>568</v>
      </c>
      <c r="AD37" s="278">
        <v>199.23</v>
      </c>
      <c r="AE37" s="278">
        <v>206.45999999999998</v>
      </c>
      <c r="AF37" s="823">
        <v>7.23</v>
      </c>
      <c r="AG37" s="23"/>
      <c r="AH37" s="23"/>
      <c r="AI37" s="23"/>
      <c r="AJ37" s="958">
        <v>44999</v>
      </c>
      <c r="AK37" s="729">
        <v>45000</v>
      </c>
      <c r="AL37" s="293">
        <f t="shared" si="1"/>
        <v>2</v>
      </c>
      <c r="AM37" s="293">
        <v>1</v>
      </c>
      <c r="AN37" s="293" t="s">
        <v>503</v>
      </c>
    </row>
    <row r="38" spans="1:40" ht="15" customHeight="1">
      <c r="A38" s="37">
        <v>8717</v>
      </c>
      <c r="B38" s="9" t="s">
        <v>404</v>
      </c>
      <c r="C38" s="9">
        <v>24310925671</v>
      </c>
      <c r="D38" s="9" t="s">
        <v>165</v>
      </c>
      <c r="E38" s="9" t="s">
        <v>42</v>
      </c>
      <c r="F38" s="9" t="s">
        <v>108</v>
      </c>
      <c r="G38" s="9" t="s">
        <v>405</v>
      </c>
      <c r="H38" s="9" t="s">
        <v>746</v>
      </c>
      <c r="I38" s="9" t="s">
        <v>747</v>
      </c>
      <c r="J38" s="102" t="s">
        <v>20</v>
      </c>
      <c r="K38" s="102" t="s">
        <v>21</v>
      </c>
      <c r="L38" s="103" t="s">
        <v>22</v>
      </c>
      <c r="M38" s="62">
        <v>0</v>
      </c>
      <c r="N38" s="62">
        <v>0</v>
      </c>
      <c r="O38" s="62">
        <v>0</v>
      </c>
      <c r="P38" s="62">
        <v>0</v>
      </c>
      <c r="Q38" s="63">
        <v>208.5</v>
      </c>
      <c r="R38" s="64">
        <f>Q38-O38-S38-T38-U38</f>
        <v>172.48</v>
      </c>
      <c r="S38" s="62">
        <v>36.020000000000003</v>
      </c>
      <c r="T38" s="62">
        <v>0</v>
      </c>
      <c r="U38" s="62">
        <v>0</v>
      </c>
      <c r="V38" s="64">
        <f>Q38-P38-W38-X38-Y38</f>
        <v>196.08</v>
      </c>
      <c r="W38" s="62">
        <v>12.32</v>
      </c>
      <c r="X38" s="62">
        <v>0</v>
      </c>
      <c r="Y38" s="62">
        <v>0.1</v>
      </c>
      <c r="Z38" s="16" t="s">
        <v>55</v>
      </c>
      <c r="AA38" s="11" t="s">
        <v>748</v>
      </c>
      <c r="AB38" s="730">
        <v>39277</v>
      </c>
      <c r="AC38" s="11" t="str">
        <f>+_xlfn.CONCAT(MID(AA38,16,2),"/",MID(AA38,14,2),"/",MID(AA38,10,4))</f>
        <v>10/03/2023</v>
      </c>
      <c r="AD38" s="11">
        <v>122.18</v>
      </c>
      <c r="AE38" s="11">
        <v>122.18</v>
      </c>
      <c r="AF38" s="810">
        <v>0</v>
      </c>
      <c r="AG38" s="11"/>
      <c r="AH38" s="11"/>
      <c r="AI38" s="11"/>
      <c r="AJ38" s="957">
        <v>44999</v>
      </c>
      <c r="AK38" s="19">
        <v>45001</v>
      </c>
      <c r="AL38" s="7">
        <f t="shared" si="1"/>
        <v>3</v>
      </c>
      <c r="AM38" s="7">
        <v>1</v>
      </c>
      <c r="AN38" s="7" t="s">
        <v>503</v>
      </c>
    </row>
    <row r="39" spans="1:40" ht="15" customHeight="1">
      <c r="A39" s="9">
        <v>8718</v>
      </c>
      <c r="B39" s="9" t="s">
        <v>164</v>
      </c>
      <c r="C39" s="9">
        <v>20108776553</v>
      </c>
      <c r="D39" s="9" t="s">
        <v>166</v>
      </c>
      <c r="E39" s="9" t="s">
        <v>42</v>
      </c>
      <c r="F39" s="9" t="s">
        <v>108</v>
      </c>
      <c r="G39" s="9" t="s">
        <v>406</v>
      </c>
      <c r="H39" s="18" t="s">
        <v>537</v>
      </c>
      <c r="I39" s="18" t="s">
        <v>538</v>
      </c>
      <c r="J39" s="43" t="s">
        <v>20</v>
      </c>
      <c r="K39" s="43" t="s">
        <v>21</v>
      </c>
      <c r="L39" s="43" t="s">
        <v>22</v>
      </c>
      <c r="M39" s="65">
        <v>0</v>
      </c>
      <c r="N39" s="65">
        <v>0</v>
      </c>
      <c r="O39" s="65">
        <v>0</v>
      </c>
      <c r="P39" s="65">
        <v>0</v>
      </c>
      <c r="Q39" s="39">
        <v>123.56</v>
      </c>
      <c r="R39" s="39">
        <v>121.78</v>
      </c>
      <c r="S39" s="65">
        <v>0.69</v>
      </c>
      <c r="T39" s="65">
        <v>0.23</v>
      </c>
      <c r="U39" s="65">
        <v>0.86</v>
      </c>
      <c r="V39" s="39">
        <v>121.47</v>
      </c>
      <c r="W39" s="65">
        <v>0.69</v>
      </c>
      <c r="X39" s="65">
        <v>0.14000000000000001</v>
      </c>
      <c r="Y39" s="65">
        <v>1.26</v>
      </c>
      <c r="Z39" s="53" t="s">
        <v>107</v>
      </c>
      <c r="AA39" s="40" t="s">
        <v>539</v>
      </c>
      <c r="AB39" s="24">
        <v>39277</v>
      </c>
      <c r="AC39" s="40" t="s">
        <v>530</v>
      </c>
      <c r="AD39" s="40">
        <v>116.15</v>
      </c>
      <c r="AE39" s="40">
        <v>116.15</v>
      </c>
      <c r="AF39" s="40">
        <v>0</v>
      </c>
      <c r="AG39" s="40"/>
      <c r="AH39" s="40"/>
      <c r="AI39" s="40"/>
      <c r="AJ39" s="957">
        <v>44999</v>
      </c>
      <c r="AK39" s="19">
        <v>45000</v>
      </c>
      <c r="AL39" s="7">
        <f t="shared" si="1"/>
        <v>2</v>
      </c>
      <c r="AM39" s="7">
        <v>1</v>
      </c>
      <c r="AN39" s="7" t="s">
        <v>503</v>
      </c>
    </row>
    <row r="40" spans="1:40" ht="15" customHeight="1">
      <c r="A40" s="7">
        <v>8882</v>
      </c>
      <c r="B40" s="7" t="s">
        <v>407</v>
      </c>
      <c r="C40" s="7">
        <v>30707167846</v>
      </c>
      <c r="D40" s="7" t="s">
        <v>215</v>
      </c>
      <c r="E40" s="7" t="s">
        <v>338</v>
      </c>
      <c r="F40" s="7" t="s">
        <v>408</v>
      </c>
      <c r="G40" s="7" t="s">
        <v>409</v>
      </c>
      <c r="H40" s="9" t="s">
        <v>749</v>
      </c>
      <c r="I40" s="9" t="s">
        <v>750</v>
      </c>
      <c r="J40" s="102" t="s">
        <v>20</v>
      </c>
      <c r="K40" s="102" t="s">
        <v>21</v>
      </c>
      <c r="L40" s="103" t="s">
        <v>22</v>
      </c>
      <c r="M40" s="62">
        <v>0</v>
      </c>
      <c r="N40" s="62">
        <v>0</v>
      </c>
      <c r="O40" s="62">
        <v>0</v>
      </c>
      <c r="P40" s="62">
        <v>0</v>
      </c>
      <c r="Q40" s="63">
        <v>2983.9</v>
      </c>
      <c r="R40" s="64">
        <f>Q40-O40-S40-T40-U40</f>
        <v>2226</v>
      </c>
      <c r="S40" s="62">
        <v>111.37</v>
      </c>
      <c r="T40" s="62">
        <v>610.36</v>
      </c>
      <c r="U40" s="62">
        <v>36.17</v>
      </c>
      <c r="V40" s="64">
        <f>Q40-P40-W40-X40-Y40</f>
        <v>2283.75</v>
      </c>
      <c r="W40" s="62">
        <v>107.5</v>
      </c>
      <c r="X40" s="62">
        <v>564</v>
      </c>
      <c r="Y40" s="62">
        <v>28.65</v>
      </c>
      <c r="Z40" s="16" t="s">
        <v>507</v>
      </c>
      <c r="AA40" s="11" t="s">
        <v>751</v>
      </c>
      <c r="AB40" s="29">
        <v>39359</v>
      </c>
      <c r="AC40" s="11" t="str">
        <f>+_xlfn.CONCAT(MID(AA40,16,2),"/",MID(AA40,14,2),"/",MID(AA40,10,4))</f>
        <v>09/03/2023</v>
      </c>
      <c r="AD40" s="17">
        <v>373.81</v>
      </c>
      <c r="AE40" s="17">
        <v>373.81</v>
      </c>
      <c r="AF40" s="694">
        <v>0</v>
      </c>
      <c r="AG40" s="11"/>
      <c r="AH40" s="11"/>
      <c r="AI40" s="11"/>
      <c r="AJ40" s="957">
        <v>44999</v>
      </c>
      <c r="AK40" s="19">
        <v>45001</v>
      </c>
      <c r="AL40" s="7">
        <f t="shared" si="1"/>
        <v>3</v>
      </c>
      <c r="AM40" s="7">
        <v>1</v>
      </c>
      <c r="AN40" s="7" t="s">
        <v>503</v>
      </c>
    </row>
    <row r="41" spans="1:40" ht="15" customHeight="1">
      <c r="A41" s="37">
        <v>8883</v>
      </c>
      <c r="B41" s="7" t="s">
        <v>407</v>
      </c>
      <c r="C41" s="7">
        <v>30707167846</v>
      </c>
      <c r="D41" s="7" t="s">
        <v>410</v>
      </c>
      <c r="E41" s="7" t="s">
        <v>338</v>
      </c>
      <c r="F41" s="7" t="s">
        <v>343</v>
      </c>
      <c r="G41" s="7" t="s">
        <v>411</v>
      </c>
      <c r="H41" s="9" t="s">
        <v>752</v>
      </c>
      <c r="I41" s="9" t="s">
        <v>753</v>
      </c>
      <c r="J41" s="102" t="s">
        <v>20</v>
      </c>
      <c r="K41" s="102" t="s">
        <v>21</v>
      </c>
      <c r="L41" s="103" t="s">
        <v>22</v>
      </c>
      <c r="M41" s="62">
        <v>0</v>
      </c>
      <c r="N41" s="62">
        <v>0</v>
      </c>
      <c r="O41" s="62">
        <v>0</v>
      </c>
      <c r="P41" s="62">
        <v>0</v>
      </c>
      <c r="Q41" s="63">
        <v>933.76</v>
      </c>
      <c r="R41" s="64">
        <f>Q41-O41-S41-T41-U41</f>
        <v>833.62999999999988</v>
      </c>
      <c r="S41" s="62">
        <v>62.7</v>
      </c>
      <c r="T41" s="62">
        <v>32.22</v>
      </c>
      <c r="U41" s="62">
        <v>5.21</v>
      </c>
      <c r="V41" s="64">
        <f>Q41-P41-W41-X41-Y41</f>
        <v>854.72</v>
      </c>
      <c r="W41" s="62">
        <v>43.74</v>
      </c>
      <c r="X41" s="62">
        <v>31.02</v>
      </c>
      <c r="Y41" s="62">
        <v>4.28</v>
      </c>
      <c r="Z41" s="16" t="s">
        <v>229</v>
      </c>
      <c r="AA41" s="11" t="s">
        <v>754</v>
      </c>
      <c r="AB41" s="24">
        <v>39279</v>
      </c>
      <c r="AC41" s="11" t="str">
        <f>+_xlfn.CONCAT(MID(AA41,16,2),"/",MID(AA41,14,2),"/",MID(AA41,10,4))</f>
        <v>09/03/2023</v>
      </c>
      <c r="AD41" s="17">
        <v>237.98</v>
      </c>
      <c r="AE41" s="17">
        <v>237.98</v>
      </c>
      <c r="AF41" s="694">
        <v>0</v>
      </c>
      <c r="AG41" s="11"/>
      <c r="AH41" s="11"/>
      <c r="AI41" s="11"/>
      <c r="AJ41" s="957">
        <v>44999</v>
      </c>
      <c r="AK41" s="19">
        <v>45001</v>
      </c>
      <c r="AL41" s="7">
        <f t="shared" si="1"/>
        <v>3</v>
      </c>
      <c r="AM41" s="7">
        <v>1</v>
      </c>
      <c r="AN41" s="7" t="s">
        <v>503</v>
      </c>
    </row>
    <row r="42" spans="1:40" ht="15" customHeight="1">
      <c r="A42" s="292">
        <v>8893</v>
      </c>
      <c r="B42" s="293" t="s">
        <v>167</v>
      </c>
      <c r="C42" s="293">
        <v>30601180797</v>
      </c>
      <c r="D42" s="293" t="s">
        <v>161</v>
      </c>
      <c r="E42" s="293" t="s">
        <v>47</v>
      </c>
      <c r="F42" s="293" t="s">
        <v>412</v>
      </c>
      <c r="G42" s="293" t="s">
        <v>62</v>
      </c>
      <c r="H42" s="23" t="s">
        <v>168</v>
      </c>
      <c r="I42" s="23" t="s">
        <v>169</v>
      </c>
      <c r="J42" s="44" t="s">
        <v>20</v>
      </c>
      <c r="K42" s="44" t="s">
        <v>21</v>
      </c>
      <c r="L42" s="44" t="s">
        <v>23</v>
      </c>
      <c r="M42" s="69">
        <v>1.74</v>
      </c>
      <c r="N42" s="69">
        <v>111.8</v>
      </c>
      <c r="O42" s="69">
        <v>0</v>
      </c>
      <c r="P42" s="69">
        <v>147.66999999999999</v>
      </c>
      <c r="Q42" s="70">
        <v>1361.25</v>
      </c>
      <c r="R42" s="70">
        <v>568</v>
      </c>
      <c r="S42" s="69">
        <v>784.36</v>
      </c>
      <c r="T42" s="69">
        <v>8.89</v>
      </c>
      <c r="U42" s="69">
        <v>0</v>
      </c>
      <c r="V42" s="70">
        <v>494.60999999999996</v>
      </c>
      <c r="W42" s="69">
        <v>707.27</v>
      </c>
      <c r="X42" s="69">
        <v>11.7</v>
      </c>
      <c r="Y42" s="69">
        <v>0</v>
      </c>
      <c r="Z42" s="45" t="s">
        <v>93</v>
      </c>
      <c r="AA42" s="23" t="s">
        <v>325</v>
      </c>
      <c r="AB42" s="26">
        <v>39279</v>
      </c>
      <c r="AC42" s="23" t="s">
        <v>518</v>
      </c>
      <c r="AD42" s="23">
        <v>216.6</v>
      </c>
      <c r="AE42" s="23">
        <v>242.6</v>
      </c>
      <c r="AF42" s="823">
        <v>26</v>
      </c>
      <c r="AG42" s="23"/>
      <c r="AH42" s="23"/>
      <c r="AI42" s="23"/>
      <c r="AJ42" s="958">
        <v>44999</v>
      </c>
      <c r="AK42" s="729">
        <v>45000</v>
      </c>
      <c r="AL42" s="293">
        <f t="shared" si="1"/>
        <v>2</v>
      </c>
      <c r="AM42" s="293">
        <v>1</v>
      </c>
      <c r="AN42" s="293" t="s">
        <v>503</v>
      </c>
    </row>
    <row r="43" spans="1:40" ht="15" customHeight="1">
      <c r="A43" s="6">
        <v>8908</v>
      </c>
      <c r="B43" s="7" t="s">
        <v>127</v>
      </c>
      <c r="C43" s="7">
        <v>30682512314</v>
      </c>
      <c r="D43" s="7" t="s">
        <v>170</v>
      </c>
      <c r="E43" s="7" t="s">
        <v>47</v>
      </c>
      <c r="F43" s="7" t="s">
        <v>383</v>
      </c>
      <c r="G43" s="7" t="s">
        <v>383</v>
      </c>
      <c r="H43" s="18" t="s">
        <v>171</v>
      </c>
      <c r="I43" s="18" t="s">
        <v>172</v>
      </c>
      <c r="J43" s="43" t="s">
        <v>20</v>
      </c>
      <c r="K43" s="43" t="s">
        <v>21</v>
      </c>
      <c r="L43" s="43" t="s">
        <v>22</v>
      </c>
      <c r="M43" s="65">
        <v>0</v>
      </c>
      <c r="N43" s="65">
        <v>0</v>
      </c>
      <c r="O43" s="65">
        <v>0</v>
      </c>
      <c r="P43" s="65">
        <v>0</v>
      </c>
      <c r="Q43" s="66">
        <v>1277.5</v>
      </c>
      <c r="R43" s="39">
        <v>1202.4099999999999</v>
      </c>
      <c r="S43" s="65">
        <v>54.43</v>
      </c>
      <c r="T43" s="65">
        <v>0</v>
      </c>
      <c r="U43" s="65">
        <v>20.66</v>
      </c>
      <c r="V43" s="39">
        <v>1276.06</v>
      </c>
      <c r="W43" s="65">
        <v>1.44</v>
      </c>
      <c r="X43" s="65">
        <v>0</v>
      </c>
      <c r="Y43" s="65">
        <v>0</v>
      </c>
      <c r="Z43" s="53" t="s">
        <v>160</v>
      </c>
      <c r="AA43" s="40" t="s">
        <v>334</v>
      </c>
      <c r="AB43" s="22">
        <v>39222</v>
      </c>
      <c r="AC43" s="40" t="s">
        <v>519</v>
      </c>
      <c r="AD43" s="40">
        <v>540</v>
      </c>
      <c r="AE43" s="40">
        <v>540</v>
      </c>
      <c r="AF43" s="920">
        <v>0</v>
      </c>
      <c r="AG43" s="40"/>
      <c r="AH43" s="40"/>
      <c r="AI43" s="40"/>
      <c r="AJ43" s="957">
        <v>44999</v>
      </c>
      <c r="AK43" s="19">
        <v>45000</v>
      </c>
      <c r="AL43" s="7">
        <f t="shared" si="1"/>
        <v>2</v>
      </c>
      <c r="AM43" s="7">
        <v>1</v>
      </c>
      <c r="AN43" s="7" t="s">
        <v>503</v>
      </c>
    </row>
    <row r="44" spans="1:40" ht="15" customHeight="1">
      <c r="A44" s="292">
        <v>8982</v>
      </c>
      <c r="B44" s="293" t="s">
        <v>173</v>
      </c>
      <c r="C44" s="293">
        <v>30712140980</v>
      </c>
      <c r="D44" s="293" t="s">
        <v>174</v>
      </c>
      <c r="E44" s="293" t="s">
        <v>47</v>
      </c>
      <c r="F44" s="293" t="s">
        <v>175</v>
      </c>
      <c r="G44" s="293" t="s">
        <v>413</v>
      </c>
      <c r="H44" s="23" t="s">
        <v>176</v>
      </c>
      <c r="I44" s="23" t="s">
        <v>177</v>
      </c>
      <c r="J44" s="44" t="s">
        <v>20</v>
      </c>
      <c r="K44" s="44" t="s">
        <v>8232</v>
      </c>
      <c r="L44" s="44" t="s">
        <v>23</v>
      </c>
      <c r="M44" s="69">
        <v>0</v>
      </c>
      <c r="N44" s="69">
        <v>0</v>
      </c>
      <c r="O44" s="69">
        <v>0</v>
      </c>
      <c r="P44" s="69">
        <v>0</v>
      </c>
      <c r="Q44" s="70">
        <v>106.89</v>
      </c>
      <c r="R44" s="70">
        <v>102.28</v>
      </c>
      <c r="S44" s="69">
        <v>4.4400000000000004</v>
      </c>
      <c r="T44" s="69">
        <v>0.17</v>
      </c>
      <c r="U44" s="69">
        <v>0</v>
      </c>
      <c r="V44" s="70">
        <v>88.74</v>
      </c>
      <c r="W44" s="69">
        <v>17.98</v>
      </c>
      <c r="X44" s="69">
        <v>0.17</v>
      </c>
      <c r="Y44" s="69">
        <v>0</v>
      </c>
      <c r="Z44" s="45" t="s">
        <v>156</v>
      </c>
      <c r="AA44" s="23" t="s">
        <v>320</v>
      </c>
      <c r="AB44" s="30">
        <v>39231</v>
      </c>
      <c r="AC44" s="23" t="s">
        <v>517</v>
      </c>
      <c r="AD44" s="23">
        <v>0</v>
      </c>
      <c r="AE44" s="23">
        <v>0</v>
      </c>
      <c r="AF44" s="823">
        <v>0</v>
      </c>
      <c r="AG44" s="23"/>
      <c r="AH44" s="23"/>
      <c r="AI44" s="23"/>
      <c r="AJ44" s="958">
        <v>44999</v>
      </c>
      <c r="AK44" s="729">
        <v>45000</v>
      </c>
      <c r="AL44" s="293">
        <f t="shared" si="1"/>
        <v>2</v>
      </c>
      <c r="AM44" s="293">
        <v>1</v>
      </c>
      <c r="AN44" s="293" t="s">
        <v>503</v>
      </c>
    </row>
    <row r="45" spans="1:40" ht="15" customHeight="1">
      <c r="A45" s="292">
        <v>8984</v>
      </c>
      <c r="B45" s="293" t="s">
        <v>173</v>
      </c>
      <c r="C45" s="293">
        <v>30712140980</v>
      </c>
      <c r="D45" s="293" t="s">
        <v>178</v>
      </c>
      <c r="E45" s="293" t="s">
        <v>47</v>
      </c>
      <c r="F45" s="293" t="s">
        <v>175</v>
      </c>
      <c r="G45" s="293" t="s">
        <v>413</v>
      </c>
      <c r="H45" s="23" t="s">
        <v>179</v>
      </c>
      <c r="I45" s="23" t="s">
        <v>180</v>
      </c>
      <c r="J45" s="44" t="s">
        <v>20</v>
      </c>
      <c r="K45" s="44" t="s">
        <v>8232</v>
      </c>
      <c r="L45" s="44" t="s">
        <v>23</v>
      </c>
      <c r="M45" s="69">
        <v>0</v>
      </c>
      <c r="N45" s="69">
        <v>0</v>
      </c>
      <c r="O45" s="69">
        <v>0</v>
      </c>
      <c r="P45" s="69">
        <v>0</v>
      </c>
      <c r="Q45" s="70">
        <v>101.49</v>
      </c>
      <c r="R45" s="70">
        <v>97.019999999999982</v>
      </c>
      <c r="S45" s="69">
        <v>3.68</v>
      </c>
      <c r="T45" s="69">
        <v>0.36</v>
      </c>
      <c r="U45" s="69">
        <v>0.43</v>
      </c>
      <c r="V45" s="70">
        <v>82.06</v>
      </c>
      <c r="W45" s="69">
        <v>18.71</v>
      </c>
      <c r="X45" s="69">
        <v>0.22</v>
      </c>
      <c r="Y45" s="69">
        <v>0.5</v>
      </c>
      <c r="Z45" s="45" t="s">
        <v>59</v>
      </c>
      <c r="AA45" s="23" t="s">
        <v>320</v>
      </c>
      <c r="AB45" s="30">
        <v>39279</v>
      </c>
      <c r="AC45" s="23" t="s">
        <v>517</v>
      </c>
      <c r="AD45" s="70">
        <v>97.019999999999982</v>
      </c>
      <c r="AE45" s="70">
        <v>97.019999999999982</v>
      </c>
      <c r="AF45" s="823">
        <v>0</v>
      </c>
      <c r="AG45" s="23"/>
      <c r="AH45" s="23"/>
      <c r="AI45" s="23"/>
      <c r="AJ45" s="958">
        <v>44999</v>
      </c>
      <c r="AK45" s="729">
        <v>45000</v>
      </c>
      <c r="AL45" s="293">
        <f t="shared" si="1"/>
        <v>2</v>
      </c>
      <c r="AM45" s="293">
        <v>1</v>
      </c>
      <c r="AN45" s="293" t="s">
        <v>503</v>
      </c>
    </row>
    <row r="46" spans="1:40" ht="15" customHeight="1">
      <c r="A46" s="37">
        <v>9001</v>
      </c>
      <c r="B46" s="7" t="s">
        <v>181</v>
      </c>
      <c r="C46" s="7">
        <v>23167168809</v>
      </c>
      <c r="D46" s="7" t="s">
        <v>182</v>
      </c>
      <c r="E46" s="7" t="s">
        <v>38</v>
      </c>
      <c r="F46" s="7" t="s">
        <v>45</v>
      </c>
      <c r="G46" s="7" t="s">
        <v>414</v>
      </c>
      <c r="H46" s="18" t="s">
        <v>637</v>
      </c>
      <c r="I46" s="18" t="s">
        <v>638</v>
      </c>
      <c r="J46" s="43" t="s">
        <v>20</v>
      </c>
      <c r="K46" s="43" t="s">
        <v>21</v>
      </c>
      <c r="L46" s="43" t="s">
        <v>22</v>
      </c>
      <c r="M46" s="65">
        <v>0</v>
      </c>
      <c r="N46" s="65">
        <v>0</v>
      </c>
      <c r="O46" s="65">
        <v>0</v>
      </c>
      <c r="P46" s="65">
        <v>0</v>
      </c>
      <c r="Q46" s="39">
        <v>166.67</v>
      </c>
      <c r="R46" s="39">
        <v>160.64999999999998</v>
      </c>
      <c r="S46" s="65">
        <v>0</v>
      </c>
      <c r="T46" s="65">
        <v>0</v>
      </c>
      <c r="U46" s="65">
        <v>6.02</v>
      </c>
      <c r="V46" s="39">
        <v>166.67</v>
      </c>
      <c r="W46" s="65">
        <v>0</v>
      </c>
      <c r="X46" s="65">
        <v>0</v>
      </c>
      <c r="Y46" s="65">
        <v>0</v>
      </c>
      <c r="Z46" s="53" t="s">
        <v>73</v>
      </c>
      <c r="AA46" s="40" t="s">
        <v>639</v>
      </c>
      <c r="AB46" s="24">
        <v>39357</v>
      </c>
      <c r="AC46" s="40" t="s">
        <v>530</v>
      </c>
      <c r="AD46" s="40">
        <v>157.51</v>
      </c>
      <c r="AE46" s="40">
        <v>157.51</v>
      </c>
      <c r="AF46" s="920">
        <v>0</v>
      </c>
      <c r="AG46" s="40"/>
      <c r="AH46" s="40"/>
      <c r="AI46" s="40"/>
      <c r="AJ46" s="957">
        <v>44999</v>
      </c>
      <c r="AK46" s="19">
        <v>45000</v>
      </c>
      <c r="AL46" s="7">
        <f t="shared" si="1"/>
        <v>2</v>
      </c>
      <c r="AM46" s="7">
        <v>1</v>
      </c>
      <c r="AN46" s="7" t="s">
        <v>503</v>
      </c>
    </row>
    <row r="47" spans="1:40" ht="15" customHeight="1">
      <c r="A47" s="293">
        <v>9031</v>
      </c>
      <c r="B47" s="293" t="s">
        <v>184</v>
      </c>
      <c r="C47" s="293">
        <v>30707181202</v>
      </c>
      <c r="D47" s="293" t="s">
        <v>415</v>
      </c>
      <c r="E47" s="293" t="s">
        <v>42</v>
      </c>
      <c r="F47" s="293" t="s">
        <v>375</v>
      </c>
      <c r="G47" s="293" t="s">
        <v>416</v>
      </c>
      <c r="H47" s="101" t="s">
        <v>703</v>
      </c>
      <c r="I47" s="101" t="s">
        <v>704</v>
      </c>
      <c r="J47" s="44" t="s">
        <v>20</v>
      </c>
      <c r="K47" s="832" t="s">
        <v>8563</v>
      </c>
      <c r="L47" s="44" t="s">
        <v>23</v>
      </c>
      <c r="M47" s="69">
        <v>0</v>
      </c>
      <c r="N47" s="69">
        <v>8.43</v>
      </c>
      <c r="O47" s="69">
        <v>42.51</v>
      </c>
      <c r="P47" s="69">
        <v>107.71</v>
      </c>
      <c r="Q47" s="70">
        <v>3570.95</v>
      </c>
      <c r="R47" s="360">
        <v>2743.0499999999997</v>
      </c>
      <c r="S47" s="289">
        <v>609.6</v>
      </c>
      <c r="T47" s="69">
        <v>60.65</v>
      </c>
      <c r="U47" s="289">
        <v>115.14</v>
      </c>
      <c r="V47" s="360">
        <v>3315.09</v>
      </c>
      <c r="W47" s="69">
        <v>81.72</v>
      </c>
      <c r="X47" s="69">
        <v>56.58</v>
      </c>
      <c r="Y47" s="69">
        <v>9.85</v>
      </c>
      <c r="Z47" s="45" t="s">
        <v>46</v>
      </c>
      <c r="AA47" s="23" t="s">
        <v>705</v>
      </c>
      <c r="AB47" s="351">
        <v>39277</v>
      </c>
      <c r="AC47" s="26">
        <v>44932</v>
      </c>
      <c r="AD47" s="23">
        <v>960.41</v>
      </c>
      <c r="AE47" s="23">
        <v>960.41</v>
      </c>
      <c r="AF47" s="823">
        <v>0</v>
      </c>
      <c r="AG47" s="23"/>
      <c r="AH47" s="23"/>
      <c r="AI47" s="23"/>
      <c r="AJ47" s="958">
        <v>44999</v>
      </c>
      <c r="AK47" s="729">
        <v>45000</v>
      </c>
      <c r="AL47" s="293">
        <f t="shared" si="1"/>
        <v>2</v>
      </c>
      <c r="AM47" s="293">
        <v>1</v>
      </c>
      <c r="AN47" s="293" t="s">
        <v>503</v>
      </c>
    </row>
    <row r="48" spans="1:40" ht="15" customHeight="1">
      <c r="A48" s="6">
        <v>9092</v>
      </c>
      <c r="B48" s="7" t="s">
        <v>186</v>
      </c>
      <c r="C48" s="7">
        <v>20414114165</v>
      </c>
      <c r="D48" s="7" t="s">
        <v>188</v>
      </c>
      <c r="E48" s="7" t="s">
        <v>38</v>
      </c>
      <c r="F48" s="7" t="s">
        <v>45</v>
      </c>
      <c r="G48" s="7" t="s">
        <v>414</v>
      </c>
      <c r="H48" s="18" t="s">
        <v>627</v>
      </c>
      <c r="I48" s="18" t="s">
        <v>628</v>
      </c>
      <c r="J48" s="43" t="s">
        <v>20</v>
      </c>
      <c r="K48" s="43" t="s">
        <v>21</v>
      </c>
      <c r="L48" s="43" t="s">
        <v>22</v>
      </c>
      <c r="M48" s="65">
        <v>0</v>
      </c>
      <c r="N48" s="65">
        <v>0</v>
      </c>
      <c r="O48" s="65">
        <v>0</v>
      </c>
      <c r="P48" s="65">
        <v>0</v>
      </c>
      <c r="Q48" s="66">
        <v>52.51</v>
      </c>
      <c r="R48" s="51">
        <v>52.51</v>
      </c>
      <c r="S48" s="49">
        <v>0</v>
      </c>
      <c r="T48" s="49">
        <v>0</v>
      </c>
      <c r="U48" s="49">
        <v>0</v>
      </c>
      <c r="V48" s="51">
        <v>52.51</v>
      </c>
      <c r="W48" s="65">
        <v>0</v>
      </c>
      <c r="X48" s="65">
        <v>0</v>
      </c>
      <c r="Y48" s="65">
        <v>0</v>
      </c>
      <c r="Z48" s="53" t="s">
        <v>69</v>
      </c>
      <c r="AA48" s="40" t="s">
        <v>629</v>
      </c>
      <c r="AB48" s="94" t="s">
        <v>187</v>
      </c>
      <c r="AC48" s="40" t="s">
        <v>626</v>
      </c>
      <c r="AD48" s="40">
        <v>48.58</v>
      </c>
      <c r="AE48" s="40">
        <v>48.58</v>
      </c>
      <c r="AF48" s="920">
        <v>0</v>
      </c>
      <c r="AG48" s="40"/>
      <c r="AH48" s="40"/>
      <c r="AI48" s="40"/>
      <c r="AJ48" s="957">
        <v>44999</v>
      </c>
      <c r="AK48" s="19">
        <v>45000</v>
      </c>
      <c r="AL48" s="7">
        <f t="shared" si="1"/>
        <v>2</v>
      </c>
      <c r="AM48" s="7">
        <v>1</v>
      </c>
      <c r="AN48" s="7" t="s">
        <v>503</v>
      </c>
    </row>
    <row r="49" spans="1:40" ht="15" customHeight="1">
      <c r="A49" s="38">
        <v>9242</v>
      </c>
      <c r="B49" s="293" t="s">
        <v>417</v>
      </c>
      <c r="C49" s="293">
        <v>30603908178</v>
      </c>
      <c r="D49" s="293" t="s">
        <v>243</v>
      </c>
      <c r="E49" s="293" t="s">
        <v>42</v>
      </c>
      <c r="F49" s="293" t="s">
        <v>375</v>
      </c>
      <c r="G49" s="293" t="s">
        <v>416</v>
      </c>
      <c r="H49" s="87" t="s">
        <v>697</v>
      </c>
      <c r="I49" s="87" t="s">
        <v>698</v>
      </c>
      <c r="J49" s="731" t="s">
        <v>20</v>
      </c>
      <c r="K49" s="731" t="s">
        <v>21</v>
      </c>
      <c r="L49" s="731" t="s">
        <v>23</v>
      </c>
      <c r="M49" s="289">
        <v>1.3939999999999999</v>
      </c>
      <c r="N49" s="289">
        <v>0</v>
      </c>
      <c r="O49" s="289">
        <v>108.64700000000001</v>
      </c>
      <c r="P49" s="289">
        <v>98</v>
      </c>
      <c r="Q49" s="360">
        <v>1558.7</v>
      </c>
      <c r="R49" s="360">
        <v>1299.4000000000001</v>
      </c>
      <c r="S49" s="289">
        <v>125.739</v>
      </c>
      <c r="T49" s="289">
        <v>20.134</v>
      </c>
      <c r="U49" s="289">
        <v>4.78</v>
      </c>
      <c r="V49" s="360">
        <v>1298.7</v>
      </c>
      <c r="W49" s="289">
        <v>135.26</v>
      </c>
      <c r="X49" s="289">
        <v>21.96</v>
      </c>
      <c r="Y49" s="289">
        <v>4.78</v>
      </c>
      <c r="Z49" s="573" t="s">
        <v>46</v>
      </c>
      <c r="AA49" s="278" t="s">
        <v>699</v>
      </c>
      <c r="AB49" s="732">
        <v>39277</v>
      </c>
      <c r="AC49" s="26">
        <v>44932</v>
      </c>
      <c r="AD49" s="23">
        <v>691.67</v>
      </c>
      <c r="AE49" s="23">
        <v>691.67</v>
      </c>
      <c r="AF49" s="823">
        <v>0</v>
      </c>
      <c r="AG49" s="23"/>
      <c r="AH49" s="23"/>
      <c r="AI49" s="23"/>
      <c r="AJ49" s="958">
        <v>44999</v>
      </c>
      <c r="AK49" s="729">
        <v>45001</v>
      </c>
      <c r="AL49" s="293">
        <f t="shared" si="1"/>
        <v>3</v>
      </c>
      <c r="AM49" s="293">
        <v>1</v>
      </c>
      <c r="AN49" s="293" t="s">
        <v>503</v>
      </c>
    </row>
    <row r="50" spans="1:40" ht="15" customHeight="1">
      <c r="A50" s="7">
        <v>9320</v>
      </c>
      <c r="B50" s="7" t="s">
        <v>194</v>
      </c>
      <c r="C50" s="7">
        <v>30674322689</v>
      </c>
      <c r="D50" s="7" t="s">
        <v>196</v>
      </c>
      <c r="E50" s="7" t="s">
        <v>42</v>
      </c>
      <c r="F50" s="7" t="s">
        <v>68</v>
      </c>
      <c r="G50" s="7" t="s">
        <v>195</v>
      </c>
      <c r="H50" s="18" t="s">
        <v>197</v>
      </c>
      <c r="I50" s="18" t="s">
        <v>198</v>
      </c>
      <c r="J50" s="43" t="s">
        <v>20</v>
      </c>
      <c r="K50" s="43" t="s">
        <v>21</v>
      </c>
      <c r="L50" s="43" t="s">
        <v>22</v>
      </c>
      <c r="M50" s="65">
        <v>0</v>
      </c>
      <c r="N50" s="65">
        <v>0</v>
      </c>
      <c r="O50" s="65">
        <v>0</v>
      </c>
      <c r="P50" s="65">
        <v>0</v>
      </c>
      <c r="Q50" s="66">
        <v>16.84</v>
      </c>
      <c r="R50" s="51">
        <v>16.84</v>
      </c>
      <c r="S50" s="49">
        <v>0</v>
      </c>
      <c r="T50" s="49">
        <v>0</v>
      </c>
      <c r="U50" s="49">
        <v>0</v>
      </c>
      <c r="V50" s="51">
        <v>16.84</v>
      </c>
      <c r="W50" s="65">
        <v>0</v>
      </c>
      <c r="X50" s="65">
        <v>0</v>
      </c>
      <c r="Y50" s="65">
        <v>0</v>
      </c>
      <c r="Z50" s="53" t="s">
        <v>64</v>
      </c>
      <c r="AA50" s="40" t="s">
        <v>363</v>
      </c>
      <c r="AB50" s="733">
        <v>39325</v>
      </c>
      <c r="AC50" s="40" t="s">
        <v>520</v>
      </c>
      <c r="AD50" s="40">
        <v>0</v>
      </c>
      <c r="AE50" s="40">
        <v>0</v>
      </c>
      <c r="AF50" s="920">
        <v>0</v>
      </c>
      <c r="AG50" s="40"/>
      <c r="AH50" s="40"/>
      <c r="AI50" s="40"/>
      <c r="AJ50" s="957">
        <v>44999</v>
      </c>
      <c r="AK50" s="19">
        <v>45001</v>
      </c>
      <c r="AL50" s="7">
        <f t="shared" si="1"/>
        <v>3</v>
      </c>
      <c r="AM50" s="7">
        <v>1</v>
      </c>
      <c r="AN50" s="7" t="s">
        <v>503</v>
      </c>
    </row>
    <row r="51" spans="1:40" ht="15" customHeight="1">
      <c r="A51" s="293">
        <v>9330</v>
      </c>
      <c r="B51" s="293" t="s">
        <v>199</v>
      </c>
      <c r="C51" s="293">
        <v>33610105659</v>
      </c>
      <c r="D51" s="293" t="s">
        <v>418</v>
      </c>
      <c r="E51" s="293" t="s">
        <v>47</v>
      </c>
      <c r="F51" s="293" t="s">
        <v>201</v>
      </c>
      <c r="G51" s="293" t="s">
        <v>201</v>
      </c>
      <c r="H51" s="23" t="s">
        <v>644</v>
      </c>
      <c r="I51" s="23" t="s">
        <v>645</v>
      </c>
      <c r="J51" s="44" t="s">
        <v>20</v>
      </c>
      <c r="K51" s="44" t="s">
        <v>21</v>
      </c>
      <c r="L51" s="44" t="s">
        <v>23</v>
      </c>
      <c r="M51" s="69">
        <v>0</v>
      </c>
      <c r="N51" s="69">
        <v>15.87</v>
      </c>
      <c r="O51" s="69">
        <v>0</v>
      </c>
      <c r="P51" s="69">
        <v>0</v>
      </c>
      <c r="Q51" s="70">
        <v>1527.05</v>
      </c>
      <c r="R51" s="360">
        <v>1311.4</v>
      </c>
      <c r="S51" s="289">
        <v>106.79</v>
      </c>
      <c r="T51" s="289">
        <v>90.29</v>
      </c>
      <c r="U51" s="289">
        <v>18.57</v>
      </c>
      <c r="V51" s="360">
        <v>1221.02</v>
      </c>
      <c r="W51" s="69">
        <v>192.72</v>
      </c>
      <c r="X51" s="69">
        <v>90.86</v>
      </c>
      <c r="Y51" s="69">
        <v>22.45</v>
      </c>
      <c r="Z51" s="45" t="s">
        <v>203</v>
      </c>
      <c r="AA51" s="23" t="s">
        <v>646</v>
      </c>
      <c r="AB51" s="26">
        <v>39256</v>
      </c>
      <c r="AC51" s="23" t="s">
        <v>568</v>
      </c>
      <c r="AD51" s="23">
        <v>751.83</v>
      </c>
      <c r="AE51" s="23">
        <v>751.83</v>
      </c>
      <c r="AF51" s="823">
        <v>0</v>
      </c>
      <c r="AG51" s="23"/>
      <c r="AH51" s="23"/>
      <c r="AI51" s="23"/>
      <c r="AJ51" s="958">
        <v>44999</v>
      </c>
      <c r="AK51" s="729">
        <v>45001</v>
      </c>
      <c r="AL51" s="293">
        <f t="shared" si="1"/>
        <v>3</v>
      </c>
      <c r="AM51" s="293">
        <v>1</v>
      </c>
      <c r="AN51" s="293" t="s">
        <v>503</v>
      </c>
    </row>
    <row r="52" spans="1:40" ht="15" customHeight="1">
      <c r="A52" s="38">
        <v>9331</v>
      </c>
      <c r="B52" s="293" t="s">
        <v>199</v>
      </c>
      <c r="C52" s="293">
        <v>33610105659</v>
      </c>
      <c r="D52" s="293" t="s">
        <v>200</v>
      </c>
      <c r="E52" s="293" t="s">
        <v>47</v>
      </c>
      <c r="F52" s="293" t="s">
        <v>201</v>
      </c>
      <c r="G52" s="293" t="s">
        <v>201</v>
      </c>
      <c r="H52" s="23" t="s">
        <v>647</v>
      </c>
      <c r="I52" s="23" t="s">
        <v>648</v>
      </c>
      <c r="J52" s="44" t="s">
        <v>20</v>
      </c>
      <c r="K52" s="44" t="s">
        <v>21</v>
      </c>
      <c r="L52" s="44" t="s">
        <v>23</v>
      </c>
      <c r="M52" s="69">
        <v>0</v>
      </c>
      <c r="N52" s="69">
        <v>67.260000000000005</v>
      </c>
      <c r="O52" s="69">
        <v>0</v>
      </c>
      <c r="P52" s="69">
        <v>0</v>
      </c>
      <c r="Q52" s="70">
        <v>1173.44</v>
      </c>
      <c r="R52" s="360">
        <v>960.9</v>
      </c>
      <c r="S52" s="289">
        <v>199.1</v>
      </c>
      <c r="T52" s="289">
        <v>7.37</v>
      </c>
      <c r="U52" s="289">
        <v>6.07</v>
      </c>
      <c r="V52" s="360">
        <v>928.52</v>
      </c>
      <c r="W52" s="69">
        <v>234.65</v>
      </c>
      <c r="X52" s="69">
        <v>0.56999999999999995</v>
      </c>
      <c r="Y52" s="69">
        <v>9.6999999999999993</v>
      </c>
      <c r="Z52" s="45" t="s">
        <v>202</v>
      </c>
      <c r="AA52" s="23" t="s">
        <v>646</v>
      </c>
      <c r="AB52" s="26">
        <v>39208</v>
      </c>
      <c r="AC52" s="23" t="s">
        <v>568</v>
      </c>
      <c r="AD52" s="23">
        <v>254.94</v>
      </c>
      <c r="AE52" s="23">
        <v>254.94</v>
      </c>
      <c r="AF52" s="823">
        <v>0</v>
      </c>
      <c r="AG52" s="23"/>
      <c r="AH52" s="23"/>
      <c r="AI52" s="23"/>
      <c r="AJ52" s="958">
        <v>44999</v>
      </c>
      <c r="AK52" s="729">
        <v>45000</v>
      </c>
      <c r="AL52" s="293">
        <f t="shared" si="1"/>
        <v>2</v>
      </c>
      <c r="AM52" s="293">
        <v>1</v>
      </c>
      <c r="AN52" s="293" t="s">
        <v>503</v>
      </c>
    </row>
    <row r="53" spans="1:40" ht="15" customHeight="1">
      <c r="A53" s="7">
        <v>9345</v>
      </c>
      <c r="B53" s="7" t="s">
        <v>204</v>
      </c>
      <c r="C53" s="7">
        <v>27206417027</v>
      </c>
      <c r="D53" s="7" t="s">
        <v>205</v>
      </c>
      <c r="E53" s="7" t="s">
        <v>38</v>
      </c>
      <c r="F53" s="7" t="s">
        <v>45</v>
      </c>
      <c r="G53" s="7" t="s">
        <v>414</v>
      </c>
      <c r="H53" s="18" t="s">
        <v>630</v>
      </c>
      <c r="I53" s="18" t="s">
        <v>631</v>
      </c>
      <c r="J53" s="43" t="s">
        <v>20</v>
      </c>
      <c r="K53" s="43" t="s">
        <v>21</v>
      </c>
      <c r="L53" s="43" t="s">
        <v>22</v>
      </c>
      <c r="M53" s="65">
        <v>0</v>
      </c>
      <c r="N53" s="65">
        <v>0</v>
      </c>
      <c r="O53" s="65">
        <v>0</v>
      </c>
      <c r="P53" s="65">
        <v>0</v>
      </c>
      <c r="Q53" s="66">
        <v>129.19999999999999</v>
      </c>
      <c r="R53" s="51">
        <v>128.16999999999999</v>
      </c>
      <c r="S53" s="49">
        <v>0</v>
      </c>
      <c r="T53" s="49">
        <v>0.75</v>
      </c>
      <c r="U53" s="49">
        <v>0.28000000000000003</v>
      </c>
      <c r="V53" s="51">
        <v>128.67999999999998</v>
      </c>
      <c r="W53" s="65">
        <v>0</v>
      </c>
      <c r="X53" s="65">
        <v>0.28000000000000003</v>
      </c>
      <c r="Y53" s="65">
        <v>0.24</v>
      </c>
      <c r="Z53" s="53" t="s">
        <v>69</v>
      </c>
      <c r="AA53" s="40" t="s">
        <v>632</v>
      </c>
      <c r="AB53" s="24">
        <v>39325</v>
      </c>
      <c r="AC53" s="40" t="s">
        <v>626</v>
      </c>
      <c r="AD53" s="40">
        <v>94.25</v>
      </c>
      <c r="AE53" s="40">
        <v>94.25</v>
      </c>
      <c r="AF53" s="920">
        <v>0</v>
      </c>
      <c r="AG53" s="40"/>
      <c r="AH53" s="40"/>
      <c r="AI53" s="40"/>
      <c r="AJ53" s="957">
        <v>44999</v>
      </c>
      <c r="AK53" s="19">
        <v>45000</v>
      </c>
      <c r="AL53" s="7">
        <f t="shared" si="1"/>
        <v>2</v>
      </c>
      <c r="AM53" s="7">
        <v>1</v>
      </c>
      <c r="AN53" s="7" t="s">
        <v>503</v>
      </c>
    </row>
    <row r="54" spans="1:40" ht="15" customHeight="1">
      <c r="A54" s="7">
        <v>9346</v>
      </c>
      <c r="B54" s="7" t="s">
        <v>204</v>
      </c>
      <c r="C54" s="7">
        <v>27206417027</v>
      </c>
      <c r="D54" s="7" t="s">
        <v>206</v>
      </c>
      <c r="E54" s="7" t="s">
        <v>38</v>
      </c>
      <c r="F54" s="7" t="s">
        <v>45</v>
      </c>
      <c r="G54" s="7" t="s">
        <v>414</v>
      </c>
      <c r="H54" s="18" t="s">
        <v>633</v>
      </c>
      <c r="I54" s="18" t="s">
        <v>634</v>
      </c>
      <c r="J54" s="43" t="s">
        <v>20</v>
      </c>
      <c r="K54" s="43" t="s">
        <v>21</v>
      </c>
      <c r="L54" s="43" t="s">
        <v>22</v>
      </c>
      <c r="M54" s="65">
        <v>0</v>
      </c>
      <c r="N54" s="65">
        <v>0</v>
      </c>
      <c r="O54" s="65">
        <v>0</v>
      </c>
      <c r="P54" s="65">
        <v>0</v>
      </c>
      <c r="Q54" s="39">
        <v>53.14</v>
      </c>
      <c r="R54" s="51">
        <v>53.14</v>
      </c>
      <c r="S54" s="49">
        <v>0</v>
      </c>
      <c r="T54" s="49">
        <v>0</v>
      </c>
      <c r="U54" s="49">
        <v>0</v>
      </c>
      <c r="V54" s="51">
        <v>53.14</v>
      </c>
      <c r="W54" s="65">
        <v>0</v>
      </c>
      <c r="X54" s="65">
        <v>0</v>
      </c>
      <c r="Y54" s="65">
        <v>0</v>
      </c>
      <c r="Z54" s="53" t="s">
        <v>69</v>
      </c>
      <c r="AA54" s="40" t="s">
        <v>632</v>
      </c>
      <c r="AB54" s="24">
        <v>39325</v>
      </c>
      <c r="AC54" s="40" t="s">
        <v>626</v>
      </c>
      <c r="AD54" s="40">
        <v>0</v>
      </c>
      <c r="AE54" s="40">
        <v>0</v>
      </c>
      <c r="AF54" s="920">
        <v>0</v>
      </c>
      <c r="AG54" s="40"/>
      <c r="AH54" s="40"/>
      <c r="AI54" s="40"/>
      <c r="AJ54" s="957">
        <v>44999</v>
      </c>
      <c r="AK54" s="19">
        <v>45000</v>
      </c>
      <c r="AL54" s="7">
        <f t="shared" si="1"/>
        <v>2</v>
      </c>
      <c r="AM54" s="7">
        <v>1</v>
      </c>
      <c r="AN54" s="7" t="s">
        <v>503</v>
      </c>
    </row>
    <row r="55" spans="1:40" ht="15" customHeight="1">
      <c r="A55" s="37">
        <v>9399</v>
      </c>
      <c r="B55" s="7" t="s">
        <v>207</v>
      </c>
      <c r="C55" s="7">
        <v>30708409355</v>
      </c>
      <c r="D55" s="7" t="s">
        <v>162</v>
      </c>
      <c r="E55" s="7" t="s">
        <v>47</v>
      </c>
      <c r="F55" s="7" t="s">
        <v>71</v>
      </c>
      <c r="G55" s="7" t="s">
        <v>374</v>
      </c>
      <c r="H55" s="95" t="s">
        <v>578</v>
      </c>
      <c r="I55" s="96" t="s">
        <v>579</v>
      </c>
      <c r="J55" s="72" t="s">
        <v>20</v>
      </c>
      <c r="K55" s="72" t="s">
        <v>21</v>
      </c>
      <c r="L55" s="97" t="s">
        <v>22</v>
      </c>
      <c r="M55" s="93">
        <v>0</v>
      </c>
      <c r="N55" s="93">
        <v>0</v>
      </c>
      <c r="O55" s="93">
        <v>0</v>
      </c>
      <c r="P55" s="93">
        <v>0</v>
      </c>
      <c r="Q55" s="92">
        <v>273.08</v>
      </c>
      <c r="R55" s="92">
        <v>263.16999999999996</v>
      </c>
      <c r="S55" s="93">
        <v>9.91</v>
      </c>
      <c r="T55" s="93">
        <v>0</v>
      </c>
      <c r="U55" s="93">
        <v>0</v>
      </c>
      <c r="V55" s="92">
        <v>273.08</v>
      </c>
      <c r="W55" s="93">
        <v>0</v>
      </c>
      <c r="X55" s="93">
        <v>0</v>
      </c>
      <c r="Y55" s="99">
        <v>0</v>
      </c>
      <c r="Z55" s="83" t="s">
        <v>72</v>
      </c>
      <c r="AA55" s="84" t="s">
        <v>580</v>
      </c>
      <c r="AB55" s="85" t="s">
        <v>41</v>
      </c>
      <c r="AC55" s="40" t="s">
        <v>530</v>
      </c>
      <c r="AD55" s="54">
        <v>98.4</v>
      </c>
      <c r="AE55" s="54">
        <v>98.4</v>
      </c>
      <c r="AF55" s="61">
        <v>0</v>
      </c>
      <c r="AG55" s="40"/>
      <c r="AH55" s="40"/>
      <c r="AI55" s="40"/>
      <c r="AJ55" s="957">
        <v>44999</v>
      </c>
      <c r="AK55" s="19">
        <v>45000</v>
      </c>
      <c r="AL55" s="7">
        <f t="shared" si="1"/>
        <v>2</v>
      </c>
      <c r="AM55" s="7">
        <v>1</v>
      </c>
      <c r="AN55" s="7" t="s">
        <v>503</v>
      </c>
    </row>
    <row r="56" spans="1:40" ht="15" customHeight="1">
      <c r="A56" s="292">
        <v>9528</v>
      </c>
      <c r="B56" s="293" t="s">
        <v>199</v>
      </c>
      <c r="C56" s="293">
        <v>33610105659</v>
      </c>
      <c r="D56" s="293" t="s">
        <v>211</v>
      </c>
      <c r="E56" s="293" t="s">
        <v>47</v>
      </c>
      <c r="F56" s="293" t="s">
        <v>110</v>
      </c>
      <c r="G56" s="293" t="s">
        <v>257</v>
      </c>
      <c r="H56" s="278" t="s">
        <v>212</v>
      </c>
      <c r="I56" s="436" t="s">
        <v>213</v>
      </c>
      <c r="J56" s="44" t="s">
        <v>20</v>
      </c>
      <c r="K56" s="44" t="s">
        <v>21</v>
      </c>
      <c r="L56" s="288" t="s">
        <v>23</v>
      </c>
      <c r="M56" s="289">
        <v>2.71</v>
      </c>
      <c r="N56" s="289">
        <v>0</v>
      </c>
      <c r="O56" s="289">
        <v>0</v>
      </c>
      <c r="P56" s="289">
        <v>0</v>
      </c>
      <c r="Q56" s="360">
        <v>1210.3900000000001</v>
      </c>
      <c r="R56" s="360">
        <v>1022.2500000000001</v>
      </c>
      <c r="S56" s="289">
        <v>98.48</v>
      </c>
      <c r="T56" s="289">
        <v>13.58</v>
      </c>
      <c r="U56" s="289">
        <v>76.08</v>
      </c>
      <c r="V56" s="360">
        <v>1149.0500000000002</v>
      </c>
      <c r="W56" s="289">
        <v>16.59</v>
      </c>
      <c r="X56" s="289">
        <v>10.29</v>
      </c>
      <c r="Y56" s="291">
        <v>34.46</v>
      </c>
      <c r="Z56" s="45" t="s">
        <v>97</v>
      </c>
      <c r="AA56" s="23" t="s">
        <v>327</v>
      </c>
      <c r="AB56" s="27">
        <v>39254</v>
      </c>
      <c r="AC56" s="23" t="s">
        <v>518</v>
      </c>
      <c r="AD56" s="278">
        <v>697.46</v>
      </c>
      <c r="AE56" s="278">
        <v>697.46</v>
      </c>
      <c r="AF56" s="436">
        <v>0</v>
      </c>
      <c r="AG56" s="23"/>
      <c r="AH56" s="23"/>
      <c r="AI56" s="23"/>
      <c r="AJ56" s="958">
        <v>44999</v>
      </c>
      <c r="AK56" s="729">
        <v>45000</v>
      </c>
      <c r="AL56" s="293">
        <f t="shared" si="1"/>
        <v>2</v>
      </c>
      <c r="AM56" s="293">
        <v>1</v>
      </c>
      <c r="AN56" s="293" t="s">
        <v>503</v>
      </c>
    </row>
    <row r="57" spans="1:40" ht="15" customHeight="1">
      <c r="A57" s="292">
        <v>9574</v>
      </c>
      <c r="B57" s="293" t="s">
        <v>95</v>
      </c>
      <c r="C57" s="293">
        <v>30708033177</v>
      </c>
      <c r="D57" s="293" t="s">
        <v>258</v>
      </c>
      <c r="E57" s="293" t="s">
        <v>38</v>
      </c>
      <c r="F57" s="293" t="s">
        <v>70</v>
      </c>
      <c r="G57" s="293" t="s">
        <v>419</v>
      </c>
      <c r="H57" s="278" t="s">
        <v>623</v>
      </c>
      <c r="I57" s="436" t="s">
        <v>624</v>
      </c>
      <c r="J57" s="44" t="s">
        <v>20</v>
      </c>
      <c r="K57" s="44" t="s">
        <v>21</v>
      </c>
      <c r="L57" s="288" t="s">
        <v>23</v>
      </c>
      <c r="M57" s="289">
        <v>3.38</v>
      </c>
      <c r="N57" s="289">
        <v>2.71</v>
      </c>
      <c r="O57" s="289">
        <v>0</v>
      </c>
      <c r="P57" s="289">
        <v>78.83</v>
      </c>
      <c r="Q57" s="360">
        <v>1866.71</v>
      </c>
      <c r="R57" s="360">
        <v>1541.5</v>
      </c>
      <c r="S57" s="289">
        <v>308.33</v>
      </c>
      <c r="T57" s="289">
        <v>10.91</v>
      </c>
      <c r="U57" s="289">
        <v>5.97</v>
      </c>
      <c r="V57" s="360">
        <v>1747.3400000000001</v>
      </c>
      <c r="W57" s="289">
        <v>20.28</v>
      </c>
      <c r="X57" s="289">
        <v>14.29</v>
      </c>
      <c r="Y57" s="291">
        <v>5.97</v>
      </c>
      <c r="Z57" s="45" t="s">
        <v>73</v>
      </c>
      <c r="AA57" s="23" t="s">
        <v>625</v>
      </c>
      <c r="AB57" s="26">
        <v>39357</v>
      </c>
      <c r="AC57" s="23" t="s">
        <v>626</v>
      </c>
      <c r="AD57" s="278">
        <v>89.6</v>
      </c>
      <c r="AE57" s="278">
        <v>139.6</v>
      </c>
      <c r="AF57" s="436">
        <v>50</v>
      </c>
      <c r="AG57" s="23"/>
      <c r="AH57" s="23"/>
      <c r="AI57" s="23"/>
      <c r="AJ57" s="958">
        <v>44999</v>
      </c>
      <c r="AK57" s="729">
        <v>45000</v>
      </c>
      <c r="AL57" s="293">
        <f t="shared" si="1"/>
        <v>2</v>
      </c>
      <c r="AM57" s="293">
        <v>1</v>
      </c>
      <c r="AN57" s="293" t="s">
        <v>503</v>
      </c>
    </row>
    <row r="58" spans="1:40" ht="15" customHeight="1">
      <c r="A58" s="6">
        <v>9648</v>
      </c>
      <c r="B58" s="7" t="s">
        <v>420</v>
      </c>
      <c r="C58" s="7">
        <v>33708734689</v>
      </c>
      <c r="D58" s="7" t="s">
        <v>216</v>
      </c>
      <c r="E58" s="7" t="s">
        <v>38</v>
      </c>
      <c r="F58" s="7" t="s">
        <v>54</v>
      </c>
      <c r="G58" s="7" t="s">
        <v>217</v>
      </c>
      <c r="H58" s="47" t="s">
        <v>218</v>
      </c>
      <c r="I58" s="60" t="s">
        <v>219</v>
      </c>
      <c r="J58" s="43" t="s">
        <v>20</v>
      </c>
      <c r="K58" s="43" t="s">
        <v>21</v>
      </c>
      <c r="L58" s="48" t="s">
        <v>22</v>
      </c>
      <c r="M58" s="49">
        <v>0</v>
      </c>
      <c r="N58" s="49">
        <v>0</v>
      </c>
      <c r="O58" s="49">
        <v>0</v>
      </c>
      <c r="P58" s="49">
        <v>0</v>
      </c>
      <c r="Q58" s="50">
        <v>101.14</v>
      </c>
      <c r="R58" s="51">
        <v>100.58</v>
      </c>
      <c r="S58" s="49">
        <v>0</v>
      </c>
      <c r="T58" s="49">
        <v>0</v>
      </c>
      <c r="U58" s="49">
        <v>0.56000000000000005</v>
      </c>
      <c r="V58" s="51">
        <v>101.14</v>
      </c>
      <c r="W58" s="49">
        <v>0</v>
      </c>
      <c r="X58" s="49">
        <v>0</v>
      </c>
      <c r="Y58" s="52">
        <v>0</v>
      </c>
      <c r="Z58" s="53" t="s">
        <v>74</v>
      </c>
      <c r="AA58" s="40" t="s">
        <v>321</v>
      </c>
      <c r="AB58" s="22">
        <v>39325</v>
      </c>
      <c r="AC58" s="40" t="s">
        <v>521</v>
      </c>
      <c r="AD58" s="54">
        <v>96.27</v>
      </c>
      <c r="AE58" s="54">
        <v>96.27</v>
      </c>
      <c r="AF58" s="61">
        <v>0</v>
      </c>
      <c r="AG58" s="40"/>
      <c r="AH58" s="40"/>
      <c r="AI58" s="40"/>
      <c r="AJ58" s="957">
        <v>44999</v>
      </c>
      <c r="AK58" s="19">
        <v>45000</v>
      </c>
      <c r="AL58" s="7">
        <f t="shared" si="1"/>
        <v>2</v>
      </c>
      <c r="AM58" s="7">
        <v>1</v>
      </c>
      <c r="AN58" s="7" t="s">
        <v>503</v>
      </c>
    </row>
    <row r="59" spans="1:40" ht="15" customHeight="1">
      <c r="A59" s="292">
        <v>9654</v>
      </c>
      <c r="B59" s="293" t="s">
        <v>367</v>
      </c>
      <c r="C59" s="293">
        <v>33708614179</v>
      </c>
      <c r="D59" s="293" t="s">
        <v>192</v>
      </c>
      <c r="E59" s="293" t="s">
        <v>38</v>
      </c>
      <c r="F59" s="293" t="s">
        <v>45</v>
      </c>
      <c r="G59" s="293" t="s">
        <v>58</v>
      </c>
      <c r="H59" s="293" t="s">
        <v>755</v>
      </c>
      <c r="I59" s="294" t="s">
        <v>756</v>
      </c>
      <c r="J59" s="35" t="s">
        <v>20</v>
      </c>
      <c r="K59" s="35" t="s">
        <v>21</v>
      </c>
      <c r="L59" s="516" t="s">
        <v>23</v>
      </c>
      <c r="M59" s="517">
        <v>0</v>
      </c>
      <c r="N59" s="517">
        <v>10.199999999999999</v>
      </c>
      <c r="O59" s="517">
        <v>0</v>
      </c>
      <c r="P59" s="517">
        <v>16.739999999999998</v>
      </c>
      <c r="Q59" s="518">
        <v>1729.33</v>
      </c>
      <c r="R59" s="518">
        <f>Q59-O59-S59-T59-U59</f>
        <v>1603.4999999999998</v>
      </c>
      <c r="S59" s="517">
        <v>87.48</v>
      </c>
      <c r="T59" s="517">
        <v>0.72</v>
      </c>
      <c r="U59" s="517">
        <v>37.630000000000003</v>
      </c>
      <c r="V59" s="518">
        <f>Q59-P59-W59-X59-Y59</f>
        <v>1682.6799999999998</v>
      </c>
      <c r="W59" s="517">
        <v>28.95</v>
      </c>
      <c r="X59" s="517">
        <v>0.96</v>
      </c>
      <c r="Y59" s="519">
        <v>0</v>
      </c>
      <c r="Z59" s="36" t="s">
        <v>53</v>
      </c>
      <c r="AA59" s="34" t="s">
        <v>757</v>
      </c>
      <c r="AB59" s="27">
        <v>39277</v>
      </c>
      <c r="AC59" s="34" t="str">
        <f>+_xlfn.CONCAT(MID(AA59,16,2),"/",MID(AA59,14,2),"/",MID(AA59,10,4))</f>
        <v>10/03/2023</v>
      </c>
      <c r="AD59" s="293">
        <v>908.23</v>
      </c>
      <c r="AE59" s="293">
        <v>982.23</v>
      </c>
      <c r="AF59" s="294">
        <v>74</v>
      </c>
      <c r="AG59" s="34"/>
      <c r="AH59" s="34"/>
      <c r="AI59" s="34"/>
      <c r="AJ59" s="958">
        <v>44999</v>
      </c>
      <c r="AK59" s="729">
        <v>45001</v>
      </c>
      <c r="AL59" s="293">
        <f t="shared" si="1"/>
        <v>3</v>
      </c>
      <c r="AM59" s="293">
        <v>1</v>
      </c>
      <c r="AN59" s="293" t="s">
        <v>503</v>
      </c>
    </row>
    <row r="60" spans="1:40" ht="15" customHeight="1">
      <c r="A60" s="37">
        <v>9756</v>
      </c>
      <c r="B60" s="7" t="s">
        <v>222</v>
      </c>
      <c r="C60" s="7">
        <v>27028686957</v>
      </c>
      <c r="D60" s="7" t="s">
        <v>223</v>
      </c>
      <c r="E60" s="7" t="s">
        <v>47</v>
      </c>
      <c r="F60" s="7" t="s">
        <v>71</v>
      </c>
      <c r="G60" s="7" t="s">
        <v>370</v>
      </c>
      <c r="H60" s="47" t="s">
        <v>224</v>
      </c>
      <c r="I60" s="60" t="s">
        <v>225</v>
      </c>
      <c r="J60" s="43" t="s">
        <v>20</v>
      </c>
      <c r="K60" s="43" t="s">
        <v>21</v>
      </c>
      <c r="L60" s="48" t="s">
        <v>22</v>
      </c>
      <c r="M60" s="49">
        <v>0</v>
      </c>
      <c r="N60" s="49">
        <v>0</v>
      </c>
      <c r="O60" s="49">
        <v>0.49</v>
      </c>
      <c r="P60" s="49">
        <v>7.12</v>
      </c>
      <c r="Q60" s="50">
        <v>731.46</v>
      </c>
      <c r="R60" s="51">
        <v>688.55000000000007</v>
      </c>
      <c r="S60" s="49">
        <v>23.87</v>
      </c>
      <c r="T60" s="49">
        <v>5.16</v>
      </c>
      <c r="U60" s="49">
        <v>13.39</v>
      </c>
      <c r="V60" s="51">
        <v>723.6</v>
      </c>
      <c r="W60" s="49">
        <v>0</v>
      </c>
      <c r="X60" s="49">
        <v>0.74</v>
      </c>
      <c r="Y60" s="52">
        <v>0</v>
      </c>
      <c r="Z60" s="53" t="s">
        <v>72</v>
      </c>
      <c r="AA60" s="40" t="s">
        <v>328</v>
      </c>
      <c r="AB60" s="22">
        <v>39277</v>
      </c>
      <c r="AC60" s="40" t="s">
        <v>522</v>
      </c>
      <c r="AD60" s="54">
        <v>469.08</v>
      </c>
      <c r="AE60" s="54">
        <v>469.08</v>
      </c>
      <c r="AF60" s="61">
        <v>0</v>
      </c>
      <c r="AG60" s="40"/>
      <c r="AH60" s="40"/>
      <c r="AI60" s="40"/>
      <c r="AJ60" s="957">
        <v>44999</v>
      </c>
      <c r="AK60" s="19">
        <v>45000</v>
      </c>
      <c r="AL60" s="7">
        <f t="shared" si="1"/>
        <v>2</v>
      </c>
      <c r="AM60" s="7">
        <v>1</v>
      </c>
      <c r="AN60" s="7" t="s">
        <v>503</v>
      </c>
    </row>
    <row r="61" spans="1:40" ht="15" customHeight="1">
      <c r="A61" s="292">
        <v>9876</v>
      </c>
      <c r="B61" s="293" t="s">
        <v>421</v>
      </c>
      <c r="C61" s="293">
        <v>20204149659</v>
      </c>
      <c r="D61" s="293" t="s">
        <v>287</v>
      </c>
      <c r="E61" s="293" t="s">
        <v>37</v>
      </c>
      <c r="F61" s="293" t="s">
        <v>340</v>
      </c>
      <c r="G61" s="293" t="s">
        <v>422</v>
      </c>
      <c r="H61" s="293" t="s">
        <v>782</v>
      </c>
      <c r="I61" s="294" t="s">
        <v>783</v>
      </c>
      <c r="J61" s="35" t="s">
        <v>20</v>
      </c>
      <c r="K61" s="35" t="s">
        <v>21</v>
      </c>
      <c r="L61" s="516" t="s">
        <v>23</v>
      </c>
      <c r="M61" s="517">
        <v>63.67</v>
      </c>
      <c r="N61" s="517">
        <v>0</v>
      </c>
      <c r="O61" s="517">
        <v>0</v>
      </c>
      <c r="P61" s="517">
        <v>0</v>
      </c>
      <c r="Q61" s="518">
        <v>2423.5100000000002</v>
      </c>
      <c r="R61" s="518">
        <f>Q61-O61-S61-T61-U61</f>
        <v>2175.75</v>
      </c>
      <c r="S61" s="517">
        <v>153.86000000000001</v>
      </c>
      <c r="T61" s="517">
        <v>7.14</v>
      </c>
      <c r="U61" s="517">
        <v>86.76</v>
      </c>
      <c r="V61" s="518">
        <f>Q61-P61-W61-X61-Y61</f>
        <v>2343.8600000000006</v>
      </c>
      <c r="W61" s="517">
        <v>0</v>
      </c>
      <c r="X61" s="517">
        <v>70.45</v>
      </c>
      <c r="Y61" s="519">
        <v>9.1999999999999993</v>
      </c>
      <c r="Z61" s="36" t="s">
        <v>784</v>
      </c>
      <c r="AA61" s="34" t="s">
        <v>785</v>
      </c>
      <c r="AB61" s="27">
        <v>39275</v>
      </c>
      <c r="AC61" s="34" t="str">
        <f>+_xlfn.CONCAT(MID(AA61,16,2),"/",MID(AA61,14,2),"/",MID(AA61,10,4))</f>
        <v>08/03/2023</v>
      </c>
      <c r="AD61" s="34">
        <v>1136</v>
      </c>
      <c r="AE61" s="34">
        <v>1236</v>
      </c>
      <c r="AF61" s="921">
        <v>100</v>
      </c>
      <c r="AG61" s="34"/>
      <c r="AH61" s="34"/>
      <c r="AI61" s="34"/>
      <c r="AJ61" s="958">
        <v>44999</v>
      </c>
      <c r="AK61" s="729">
        <v>45001</v>
      </c>
      <c r="AL61" s="293">
        <f t="shared" si="1"/>
        <v>3</v>
      </c>
      <c r="AM61" s="293">
        <v>1</v>
      </c>
      <c r="AN61" s="293" t="s">
        <v>503</v>
      </c>
    </row>
    <row r="62" spans="1:40" ht="15" customHeight="1">
      <c r="A62" s="37">
        <v>9903</v>
      </c>
      <c r="B62" s="7" t="s">
        <v>423</v>
      </c>
      <c r="C62" s="7">
        <v>30708203307</v>
      </c>
      <c r="D62" s="7" t="s">
        <v>424</v>
      </c>
      <c r="E62" s="7" t="s">
        <v>341</v>
      </c>
      <c r="F62" s="7" t="s">
        <v>345</v>
      </c>
      <c r="G62" s="7" t="s">
        <v>425</v>
      </c>
      <c r="H62" s="7" t="s">
        <v>718</v>
      </c>
      <c r="I62" s="8" t="s">
        <v>719</v>
      </c>
      <c r="J62" s="10" t="s">
        <v>20</v>
      </c>
      <c r="K62" s="10" t="s">
        <v>21</v>
      </c>
      <c r="L62" s="12" t="s">
        <v>22</v>
      </c>
      <c r="M62" s="13">
        <v>0</v>
      </c>
      <c r="N62" s="13">
        <v>0</v>
      </c>
      <c r="O62" s="13">
        <v>0</v>
      </c>
      <c r="P62" s="13">
        <v>0</v>
      </c>
      <c r="Q62" s="14">
        <v>973.1</v>
      </c>
      <c r="R62" s="20">
        <f>Q62-O62-S62-T62-U62</f>
        <v>930.31000000000006</v>
      </c>
      <c r="S62" s="13">
        <v>0</v>
      </c>
      <c r="T62" s="13">
        <v>34.380000000000003</v>
      </c>
      <c r="U62" s="13">
        <v>8.41</v>
      </c>
      <c r="V62" s="20">
        <f>Q62-P62-W62-X62-Y62</f>
        <v>928.12</v>
      </c>
      <c r="W62" s="13">
        <v>0</v>
      </c>
      <c r="X62" s="13">
        <v>34.380000000000003</v>
      </c>
      <c r="Y62" s="15">
        <v>10.6</v>
      </c>
      <c r="Z62" s="16" t="s">
        <v>508</v>
      </c>
      <c r="AA62" s="11" t="s">
        <v>720</v>
      </c>
      <c r="AB62" s="22">
        <v>39277</v>
      </c>
      <c r="AC62" s="11" t="str">
        <f>+_xlfn.CONCAT(MID(AA62,16,2),"/",MID(AA62,14,2),"/",MID(AA62,10,4))</f>
        <v>03/03/2023</v>
      </c>
      <c r="AD62" s="17">
        <v>364.74</v>
      </c>
      <c r="AE62" s="17">
        <v>364.74</v>
      </c>
      <c r="AF62" s="694">
        <v>0</v>
      </c>
      <c r="AG62" s="11"/>
      <c r="AH62" s="11"/>
      <c r="AI62" s="11"/>
      <c r="AJ62" s="957">
        <v>44999</v>
      </c>
      <c r="AK62" s="19">
        <v>45001</v>
      </c>
      <c r="AL62" s="7">
        <f t="shared" si="1"/>
        <v>3</v>
      </c>
      <c r="AM62" s="7">
        <v>1</v>
      </c>
      <c r="AN62" s="7" t="s">
        <v>503</v>
      </c>
    </row>
    <row r="63" spans="1:40" ht="15" customHeight="1">
      <c r="A63" s="293">
        <v>10211</v>
      </c>
      <c r="B63" s="293" t="s">
        <v>238</v>
      </c>
      <c r="C63" s="293">
        <v>23174707499</v>
      </c>
      <c r="D63" s="293" t="s">
        <v>350</v>
      </c>
      <c r="E63" s="293" t="s">
        <v>339</v>
      </c>
      <c r="F63" s="293" t="s">
        <v>344</v>
      </c>
      <c r="G63" s="293" t="s">
        <v>348</v>
      </c>
      <c r="H63" s="278" t="s">
        <v>652</v>
      </c>
      <c r="I63" s="436" t="s">
        <v>653</v>
      </c>
      <c r="J63" s="44" t="s">
        <v>20</v>
      </c>
      <c r="K63" s="44" t="s">
        <v>21</v>
      </c>
      <c r="L63" s="288" t="s">
        <v>23</v>
      </c>
      <c r="M63" s="289">
        <v>0</v>
      </c>
      <c r="N63" s="289">
        <v>3.62</v>
      </c>
      <c r="O63" s="289">
        <v>63.04</v>
      </c>
      <c r="P63" s="289">
        <v>0</v>
      </c>
      <c r="Q63" s="360">
        <v>621.29999999999995</v>
      </c>
      <c r="R63" s="360">
        <v>383.24</v>
      </c>
      <c r="S63" s="289">
        <v>172.55</v>
      </c>
      <c r="T63" s="289">
        <v>1.96</v>
      </c>
      <c r="U63" s="289">
        <v>0.51</v>
      </c>
      <c r="V63" s="360">
        <v>523.11</v>
      </c>
      <c r="W63" s="289">
        <v>96.04</v>
      </c>
      <c r="X63" s="289">
        <v>1.64</v>
      </c>
      <c r="Y63" s="291">
        <v>0.51</v>
      </c>
      <c r="Z63" s="45" t="s">
        <v>79</v>
      </c>
      <c r="AA63" s="23" t="s">
        <v>654</v>
      </c>
      <c r="AB63" s="23" t="s">
        <v>41</v>
      </c>
      <c r="AC63" s="23" t="s">
        <v>655</v>
      </c>
      <c r="AD63" s="278">
        <v>227.99</v>
      </c>
      <c r="AE63" s="278">
        <v>227.99</v>
      </c>
      <c r="AF63" s="436">
        <v>0</v>
      </c>
      <c r="AG63" s="23"/>
      <c r="AH63" s="23"/>
      <c r="AI63" s="23"/>
      <c r="AJ63" s="958">
        <v>44999</v>
      </c>
      <c r="AK63" s="729">
        <v>45000</v>
      </c>
      <c r="AL63" s="293">
        <f t="shared" si="1"/>
        <v>2</v>
      </c>
      <c r="AM63" s="293">
        <v>1</v>
      </c>
      <c r="AN63" s="293" t="s">
        <v>503</v>
      </c>
    </row>
    <row r="64" spans="1:40" ht="15" customHeight="1">
      <c r="A64" s="293">
        <v>10434</v>
      </c>
      <c r="B64" s="293" t="s">
        <v>240</v>
      </c>
      <c r="C64" s="293">
        <v>23201460379</v>
      </c>
      <c r="D64" s="293" t="s">
        <v>220</v>
      </c>
      <c r="E64" s="293" t="s">
        <v>42</v>
      </c>
      <c r="F64" s="293" t="s">
        <v>62</v>
      </c>
      <c r="G64" s="293" t="s">
        <v>426</v>
      </c>
      <c r="H64" s="278" t="s">
        <v>241</v>
      </c>
      <c r="I64" s="436" t="s">
        <v>242</v>
      </c>
      <c r="J64" s="44" t="s">
        <v>20</v>
      </c>
      <c r="K64" s="44" t="s">
        <v>8232</v>
      </c>
      <c r="L64" s="288" t="s">
        <v>23</v>
      </c>
      <c r="M64" s="289">
        <v>0.6</v>
      </c>
      <c r="N64" s="289">
        <v>0</v>
      </c>
      <c r="O64" s="289">
        <v>0</v>
      </c>
      <c r="P64" s="289">
        <v>0</v>
      </c>
      <c r="Q64" s="360">
        <v>401.77</v>
      </c>
      <c r="R64" s="360">
        <v>390.84999999999997</v>
      </c>
      <c r="S64" s="289">
        <v>0</v>
      </c>
      <c r="T64" s="289">
        <v>0</v>
      </c>
      <c r="U64" s="289">
        <v>10.92</v>
      </c>
      <c r="V64" s="360">
        <v>390.15999999999997</v>
      </c>
      <c r="W64" s="289">
        <v>0</v>
      </c>
      <c r="X64" s="289">
        <v>0.69</v>
      </c>
      <c r="Y64" s="291">
        <v>10.92</v>
      </c>
      <c r="Z64" s="45" t="s">
        <v>185</v>
      </c>
      <c r="AA64" s="23" t="s">
        <v>364</v>
      </c>
      <c r="AB64" s="27">
        <v>39325</v>
      </c>
      <c r="AC64" s="23" t="s">
        <v>520</v>
      </c>
      <c r="AD64" s="23">
        <v>390</v>
      </c>
      <c r="AE64" s="23">
        <v>390</v>
      </c>
      <c r="AF64" s="823">
        <v>0</v>
      </c>
      <c r="AG64" s="23"/>
      <c r="AH64" s="23"/>
      <c r="AI64" s="23"/>
      <c r="AJ64" s="958">
        <v>44999</v>
      </c>
      <c r="AK64" s="729">
        <v>45001</v>
      </c>
      <c r="AL64" s="293">
        <f t="shared" si="1"/>
        <v>3</v>
      </c>
      <c r="AM64" s="293">
        <v>1</v>
      </c>
      <c r="AN64" s="293" t="s">
        <v>503</v>
      </c>
    </row>
    <row r="65" spans="1:40" ht="15" customHeight="1">
      <c r="A65" s="37">
        <v>10552</v>
      </c>
      <c r="B65" s="7" t="s">
        <v>244</v>
      </c>
      <c r="C65" s="7">
        <v>30615787511</v>
      </c>
      <c r="D65" s="7" t="s">
        <v>245</v>
      </c>
      <c r="E65" s="7" t="s">
        <v>38</v>
      </c>
      <c r="F65" s="7" t="s">
        <v>60</v>
      </c>
      <c r="G65" s="7" t="s">
        <v>230</v>
      </c>
      <c r="H65" s="47" t="s">
        <v>246</v>
      </c>
      <c r="I65" s="60" t="s">
        <v>247</v>
      </c>
      <c r="J65" s="43" t="s">
        <v>20</v>
      </c>
      <c r="K65" s="43" t="s">
        <v>21</v>
      </c>
      <c r="L65" s="48" t="s">
        <v>22</v>
      </c>
      <c r="M65" s="49">
        <v>0</v>
      </c>
      <c r="N65" s="49">
        <v>0</v>
      </c>
      <c r="O65" s="49">
        <v>0</v>
      </c>
      <c r="P65" s="49">
        <v>0</v>
      </c>
      <c r="Q65" s="50">
        <v>156.72</v>
      </c>
      <c r="R65" s="51">
        <v>155.66</v>
      </c>
      <c r="S65" s="49">
        <v>0</v>
      </c>
      <c r="T65" s="49">
        <v>0.36</v>
      </c>
      <c r="U65" s="49">
        <v>0.7</v>
      </c>
      <c r="V65" s="51">
        <v>156.02000000000001</v>
      </c>
      <c r="W65" s="49">
        <v>0</v>
      </c>
      <c r="X65" s="49">
        <v>0</v>
      </c>
      <c r="Y65" s="52">
        <v>0.7</v>
      </c>
      <c r="Z65" s="53" t="s">
        <v>61</v>
      </c>
      <c r="AA65" s="40" t="s">
        <v>318</v>
      </c>
      <c r="AB65" s="28">
        <v>39332</v>
      </c>
      <c r="AC65" s="40" t="s">
        <v>523</v>
      </c>
      <c r="AD65" s="54">
        <v>99.75</v>
      </c>
      <c r="AE65" s="54">
        <v>99.75</v>
      </c>
      <c r="AF65" s="61">
        <v>0</v>
      </c>
      <c r="AG65" s="40"/>
      <c r="AH65" s="40"/>
      <c r="AI65" s="40"/>
      <c r="AJ65" s="957">
        <v>44999</v>
      </c>
      <c r="AK65" s="19">
        <v>45000</v>
      </c>
      <c r="AL65" s="7">
        <f t="shared" si="1"/>
        <v>2</v>
      </c>
      <c r="AM65" s="7">
        <v>1</v>
      </c>
      <c r="AN65" s="7" t="s">
        <v>503</v>
      </c>
    </row>
    <row r="66" spans="1:40" ht="15" customHeight="1">
      <c r="A66" s="293">
        <v>10583</v>
      </c>
      <c r="B66" s="293" t="s">
        <v>248</v>
      </c>
      <c r="C66" s="293">
        <v>20168567449</v>
      </c>
      <c r="D66" s="293" t="s">
        <v>249</v>
      </c>
      <c r="E66" s="293" t="s">
        <v>42</v>
      </c>
      <c r="F66" s="293" t="s">
        <v>427</v>
      </c>
      <c r="G66" s="293" t="s">
        <v>428</v>
      </c>
      <c r="H66" s="278" t="s">
        <v>250</v>
      </c>
      <c r="I66" s="436" t="s">
        <v>251</v>
      </c>
      <c r="J66" s="44" t="s">
        <v>20</v>
      </c>
      <c r="K66" s="44" t="s">
        <v>8232</v>
      </c>
      <c r="L66" s="288" t="s">
        <v>23</v>
      </c>
      <c r="M66" s="289">
        <v>0</v>
      </c>
      <c r="N66" s="289">
        <v>0</v>
      </c>
      <c r="O66" s="289">
        <v>0</v>
      </c>
      <c r="P66" s="289">
        <v>0</v>
      </c>
      <c r="Q66" s="360">
        <v>242.29</v>
      </c>
      <c r="R66" s="360">
        <v>235.11</v>
      </c>
      <c r="S66" s="289">
        <v>0</v>
      </c>
      <c r="T66" s="289">
        <v>2.4500000000000002</v>
      </c>
      <c r="U66" s="289">
        <v>4.7300000000000004</v>
      </c>
      <c r="V66" s="360">
        <v>239.62</v>
      </c>
      <c r="W66" s="289">
        <v>0</v>
      </c>
      <c r="X66" s="289">
        <v>2.4500000000000002</v>
      </c>
      <c r="Y66" s="291">
        <v>0.22</v>
      </c>
      <c r="Z66" s="45" t="s">
        <v>55</v>
      </c>
      <c r="AA66" s="23" t="s">
        <v>331</v>
      </c>
      <c r="AB66" s="27">
        <v>39325</v>
      </c>
      <c r="AC66" s="23" t="s">
        <v>522</v>
      </c>
      <c r="AD66" s="23">
        <v>116</v>
      </c>
      <c r="AE66" s="23">
        <v>116</v>
      </c>
      <c r="AF66" s="823">
        <v>0</v>
      </c>
      <c r="AG66" s="23"/>
      <c r="AH66" s="23"/>
      <c r="AI66" s="23"/>
      <c r="AJ66" s="958">
        <v>44999</v>
      </c>
      <c r="AK66" s="729">
        <v>45001</v>
      </c>
      <c r="AL66" s="293">
        <f t="shared" ref="AL66:AL97" si="2">NETWORKDAYS(AJ66,AK66)</f>
        <v>3</v>
      </c>
      <c r="AM66" s="293">
        <v>1</v>
      </c>
      <c r="AN66" s="293" t="s">
        <v>503</v>
      </c>
    </row>
    <row r="67" spans="1:40" ht="15" customHeight="1">
      <c r="A67" s="7">
        <v>10585</v>
      </c>
      <c r="B67" s="7" t="s">
        <v>248</v>
      </c>
      <c r="C67" s="7">
        <v>20168567449</v>
      </c>
      <c r="D67" s="7" t="s">
        <v>183</v>
      </c>
      <c r="E67" s="7" t="s">
        <v>38</v>
      </c>
      <c r="F67" s="7" t="s">
        <v>390</v>
      </c>
      <c r="G67" s="7" t="s">
        <v>429</v>
      </c>
      <c r="H67" s="47" t="s">
        <v>252</v>
      </c>
      <c r="I67" s="60" t="s">
        <v>253</v>
      </c>
      <c r="J67" s="43" t="s">
        <v>20</v>
      </c>
      <c r="K67" s="43" t="s">
        <v>21</v>
      </c>
      <c r="L67" s="48" t="s">
        <v>22</v>
      </c>
      <c r="M67" s="49">
        <v>0</v>
      </c>
      <c r="N67" s="49">
        <v>0</v>
      </c>
      <c r="O67" s="49">
        <v>0</v>
      </c>
      <c r="P67" s="49">
        <v>0</v>
      </c>
      <c r="Q67" s="50">
        <v>144.54</v>
      </c>
      <c r="R67" s="51">
        <v>137.22999999999999</v>
      </c>
      <c r="S67" s="49">
        <v>2.69</v>
      </c>
      <c r="T67" s="49">
        <v>0.34</v>
      </c>
      <c r="U67" s="49">
        <v>4.28</v>
      </c>
      <c r="V67" s="51">
        <v>141.38999999999999</v>
      </c>
      <c r="W67" s="49">
        <v>0</v>
      </c>
      <c r="X67" s="49">
        <v>0</v>
      </c>
      <c r="Y67" s="52">
        <v>3.15</v>
      </c>
      <c r="Z67" s="53" t="s">
        <v>55</v>
      </c>
      <c r="AA67" s="40" t="s">
        <v>331</v>
      </c>
      <c r="AB67" s="22">
        <v>39325</v>
      </c>
      <c r="AC67" s="40" t="s">
        <v>522</v>
      </c>
      <c r="AD67" s="54">
        <v>108.72</v>
      </c>
      <c r="AE67" s="54">
        <v>108.72</v>
      </c>
      <c r="AF67" s="61">
        <v>0</v>
      </c>
      <c r="AG67" s="40"/>
      <c r="AH67" s="40"/>
      <c r="AI67" s="40"/>
      <c r="AJ67" s="957">
        <v>44999</v>
      </c>
      <c r="AK67" s="19">
        <v>45000</v>
      </c>
      <c r="AL67" s="7">
        <f t="shared" si="2"/>
        <v>2</v>
      </c>
      <c r="AM67" s="7">
        <v>1</v>
      </c>
      <c r="AN67" s="7" t="s">
        <v>503</v>
      </c>
    </row>
    <row r="68" spans="1:40" ht="15" customHeight="1">
      <c r="A68" s="37">
        <v>10587</v>
      </c>
      <c r="B68" s="7" t="s">
        <v>248</v>
      </c>
      <c r="C68" s="7">
        <v>20168567449</v>
      </c>
      <c r="D68" s="7" t="s">
        <v>254</v>
      </c>
      <c r="E68" s="7" t="s">
        <v>42</v>
      </c>
      <c r="F68" s="7" t="s">
        <v>427</v>
      </c>
      <c r="G68" s="7" t="s">
        <v>430</v>
      </c>
      <c r="H68" s="47" t="s">
        <v>255</v>
      </c>
      <c r="I68" s="60" t="s">
        <v>256</v>
      </c>
      <c r="J68" s="43" t="s">
        <v>20</v>
      </c>
      <c r="K68" s="43" t="s">
        <v>21</v>
      </c>
      <c r="L68" s="48" t="s">
        <v>22</v>
      </c>
      <c r="M68" s="49">
        <v>0</v>
      </c>
      <c r="N68" s="49">
        <v>0</v>
      </c>
      <c r="O68" s="49">
        <v>0</v>
      </c>
      <c r="P68" s="49">
        <v>0</v>
      </c>
      <c r="Q68" s="50">
        <v>407.37</v>
      </c>
      <c r="R68" s="51">
        <v>358.03000000000003</v>
      </c>
      <c r="S68" s="49">
        <v>49.2</v>
      </c>
      <c r="T68" s="49">
        <v>0</v>
      </c>
      <c r="U68" s="49">
        <v>0.14000000000000001</v>
      </c>
      <c r="V68" s="51">
        <v>407.37</v>
      </c>
      <c r="W68" s="49">
        <v>0</v>
      </c>
      <c r="X68" s="49">
        <v>0</v>
      </c>
      <c r="Y68" s="52">
        <v>0</v>
      </c>
      <c r="Z68" s="53" t="s">
        <v>55</v>
      </c>
      <c r="AA68" s="40" t="s">
        <v>335</v>
      </c>
      <c r="AB68" s="22">
        <v>39325</v>
      </c>
      <c r="AC68" s="40" t="s">
        <v>519</v>
      </c>
      <c r="AD68" s="54">
        <v>54</v>
      </c>
      <c r="AE68" s="54">
        <v>54</v>
      </c>
      <c r="AF68" s="61">
        <v>0</v>
      </c>
      <c r="AG68" s="40"/>
      <c r="AH68" s="40"/>
      <c r="AI68" s="40"/>
      <c r="AJ68" s="957">
        <v>44999</v>
      </c>
      <c r="AK68" s="19">
        <v>45000</v>
      </c>
      <c r="AL68" s="7">
        <f t="shared" si="2"/>
        <v>2</v>
      </c>
      <c r="AM68" s="7">
        <v>1</v>
      </c>
      <c r="AN68" s="7" t="s">
        <v>503</v>
      </c>
    </row>
    <row r="69" spans="1:40" ht="15" customHeight="1">
      <c r="A69" s="6">
        <v>10848</v>
      </c>
      <c r="B69" s="7" t="s">
        <v>259</v>
      </c>
      <c r="C69" s="7">
        <v>30708166479</v>
      </c>
      <c r="D69" s="7" t="s">
        <v>260</v>
      </c>
      <c r="E69" s="7" t="s">
        <v>38</v>
      </c>
      <c r="F69" s="7" t="s">
        <v>390</v>
      </c>
      <c r="G69" s="7" t="s">
        <v>431</v>
      </c>
      <c r="H69" s="47" t="s">
        <v>261</v>
      </c>
      <c r="I69" s="60" t="s">
        <v>262</v>
      </c>
      <c r="J69" s="43" t="s">
        <v>20</v>
      </c>
      <c r="K69" s="43" t="s">
        <v>21</v>
      </c>
      <c r="L69" s="48" t="s">
        <v>22</v>
      </c>
      <c r="M69" s="49">
        <v>0</v>
      </c>
      <c r="N69" s="49">
        <v>0</v>
      </c>
      <c r="O69" s="49">
        <v>0</v>
      </c>
      <c r="P69" s="49">
        <v>0</v>
      </c>
      <c r="Q69" s="50">
        <v>570</v>
      </c>
      <c r="R69" s="51">
        <v>558.0100000000001</v>
      </c>
      <c r="S69" s="49">
        <v>6.39</v>
      </c>
      <c r="T69" s="49">
        <v>0.67</v>
      </c>
      <c r="U69" s="49">
        <v>4.93</v>
      </c>
      <c r="V69" s="51">
        <v>569.20000000000005</v>
      </c>
      <c r="W69" s="49">
        <v>0</v>
      </c>
      <c r="X69" s="49">
        <v>0.8</v>
      </c>
      <c r="Y69" s="52">
        <v>0</v>
      </c>
      <c r="Z69" s="53" t="s">
        <v>74</v>
      </c>
      <c r="AA69" s="40" t="s">
        <v>336</v>
      </c>
      <c r="AB69" s="28">
        <v>39325</v>
      </c>
      <c r="AC69" s="40" t="s">
        <v>524</v>
      </c>
      <c r="AD69" s="7">
        <v>307</v>
      </c>
      <c r="AE69" s="7">
        <v>307</v>
      </c>
      <c r="AF69" s="8">
        <v>0</v>
      </c>
      <c r="AG69" s="9"/>
      <c r="AH69" s="9"/>
      <c r="AI69" s="9"/>
      <c r="AJ69" s="957">
        <v>44999</v>
      </c>
      <c r="AK69" s="19">
        <v>45001</v>
      </c>
      <c r="AL69" s="7">
        <f t="shared" si="2"/>
        <v>3</v>
      </c>
      <c r="AM69" s="7">
        <v>1</v>
      </c>
      <c r="AN69" s="7" t="s">
        <v>503</v>
      </c>
    </row>
    <row r="70" spans="1:40" ht="15" customHeight="1">
      <c r="A70" s="6">
        <v>10927</v>
      </c>
      <c r="B70" s="7" t="s">
        <v>238</v>
      </c>
      <c r="C70" s="7">
        <v>23174707499</v>
      </c>
      <c r="D70" s="7" t="s">
        <v>57</v>
      </c>
      <c r="E70" s="7" t="s">
        <v>339</v>
      </c>
      <c r="F70" s="7" t="s">
        <v>432</v>
      </c>
      <c r="G70" s="7" t="s">
        <v>348</v>
      </c>
      <c r="H70" s="47" t="s">
        <v>527</v>
      </c>
      <c r="I70" s="60" t="s">
        <v>528</v>
      </c>
      <c r="J70" s="43" t="s">
        <v>20</v>
      </c>
      <c r="K70" s="43" t="s">
        <v>21</v>
      </c>
      <c r="L70" s="48" t="s">
        <v>22</v>
      </c>
      <c r="M70" s="49">
        <v>0</v>
      </c>
      <c r="N70" s="49">
        <v>0</v>
      </c>
      <c r="O70" s="49">
        <v>0</v>
      </c>
      <c r="P70" s="49">
        <v>0</v>
      </c>
      <c r="Q70" s="51">
        <v>331</v>
      </c>
      <c r="R70" s="51">
        <v>321.39</v>
      </c>
      <c r="S70" s="49">
        <v>0</v>
      </c>
      <c r="T70" s="49">
        <v>2.4700000000000002</v>
      </c>
      <c r="U70" s="49">
        <v>7.14</v>
      </c>
      <c r="V70" s="51">
        <v>324.85999999999996</v>
      </c>
      <c r="W70" s="49">
        <v>0</v>
      </c>
      <c r="X70" s="49">
        <v>1.97</v>
      </c>
      <c r="Y70" s="52">
        <v>4.17</v>
      </c>
      <c r="Z70" s="53" t="s">
        <v>79</v>
      </c>
      <c r="AA70" s="40" t="s">
        <v>529</v>
      </c>
      <c r="AB70" s="24">
        <v>39277</v>
      </c>
      <c r="AC70" s="40" t="s">
        <v>530</v>
      </c>
      <c r="AD70" s="54">
        <v>63.28</v>
      </c>
      <c r="AE70" s="54">
        <v>63.28</v>
      </c>
      <c r="AF70" s="61">
        <v>0</v>
      </c>
      <c r="AG70" s="40"/>
      <c r="AH70" s="40"/>
      <c r="AI70" s="40"/>
      <c r="AJ70" s="957">
        <v>44999</v>
      </c>
      <c r="AK70" s="19">
        <v>45000</v>
      </c>
      <c r="AL70" s="7">
        <f t="shared" si="2"/>
        <v>2</v>
      </c>
      <c r="AM70" s="7">
        <v>1</v>
      </c>
      <c r="AN70" s="7" t="s">
        <v>503</v>
      </c>
    </row>
    <row r="71" spans="1:40" ht="15" customHeight="1">
      <c r="A71" s="6">
        <v>11001</v>
      </c>
      <c r="B71" s="7" t="s">
        <v>263</v>
      </c>
      <c r="C71" s="7">
        <v>30711101752</v>
      </c>
      <c r="D71" s="7" t="s">
        <v>264</v>
      </c>
      <c r="E71" s="7" t="s">
        <v>38</v>
      </c>
      <c r="F71" s="7" t="s">
        <v>70</v>
      </c>
      <c r="G71" s="7" t="s">
        <v>433</v>
      </c>
      <c r="H71" s="47" t="s">
        <v>614</v>
      </c>
      <c r="I71" s="60" t="s">
        <v>615</v>
      </c>
      <c r="J71" s="43" t="s">
        <v>20</v>
      </c>
      <c r="K71" s="43" t="s">
        <v>21</v>
      </c>
      <c r="L71" s="48" t="s">
        <v>22</v>
      </c>
      <c r="M71" s="49">
        <v>0</v>
      </c>
      <c r="N71" s="49">
        <v>0</v>
      </c>
      <c r="O71" s="49">
        <v>0</v>
      </c>
      <c r="P71" s="49">
        <v>0</v>
      </c>
      <c r="Q71" s="50">
        <v>72.17</v>
      </c>
      <c r="R71" s="51">
        <v>61.49</v>
      </c>
      <c r="S71" s="49">
        <v>8.7100000000000009</v>
      </c>
      <c r="T71" s="49">
        <v>0</v>
      </c>
      <c r="U71" s="49">
        <v>1.97</v>
      </c>
      <c r="V71" s="51">
        <v>66.94</v>
      </c>
      <c r="W71" s="49">
        <v>3.81</v>
      </c>
      <c r="X71" s="49">
        <v>0</v>
      </c>
      <c r="Y71" s="52">
        <v>1.42</v>
      </c>
      <c r="Z71" s="53" t="s">
        <v>69</v>
      </c>
      <c r="AA71" s="40" t="s">
        <v>616</v>
      </c>
      <c r="AB71" s="24">
        <v>39325</v>
      </c>
      <c r="AC71" s="40" t="s">
        <v>523</v>
      </c>
      <c r="AD71" s="54">
        <v>27.58</v>
      </c>
      <c r="AE71" s="54">
        <v>27.58</v>
      </c>
      <c r="AF71" s="61">
        <v>0</v>
      </c>
      <c r="AG71" s="40"/>
      <c r="AH71" s="40"/>
      <c r="AI71" s="40"/>
      <c r="AJ71" s="957">
        <v>44999</v>
      </c>
      <c r="AK71" s="19">
        <v>45000</v>
      </c>
      <c r="AL71" s="7">
        <f t="shared" si="2"/>
        <v>2</v>
      </c>
      <c r="AM71" s="7">
        <v>1</v>
      </c>
      <c r="AN71" s="7" t="s">
        <v>503</v>
      </c>
    </row>
    <row r="72" spans="1:40" ht="15" customHeight="1">
      <c r="A72" s="6">
        <v>11003</v>
      </c>
      <c r="B72" s="7" t="s">
        <v>263</v>
      </c>
      <c r="C72" s="7">
        <v>30711101752</v>
      </c>
      <c r="D72" s="7" t="s">
        <v>265</v>
      </c>
      <c r="E72" s="7" t="s">
        <v>38</v>
      </c>
      <c r="F72" s="7" t="s">
        <v>70</v>
      </c>
      <c r="G72" s="7" t="s">
        <v>433</v>
      </c>
      <c r="H72" s="54" t="s">
        <v>649</v>
      </c>
      <c r="I72" s="61" t="s">
        <v>650</v>
      </c>
      <c r="J72" s="55" t="s">
        <v>20</v>
      </c>
      <c r="K72" s="55" t="s">
        <v>21</v>
      </c>
      <c r="L72" s="56" t="s">
        <v>22</v>
      </c>
      <c r="M72" s="57">
        <v>0</v>
      </c>
      <c r="N72" s="57">
        <v>0</v>
      </c>
      <c r="O72" s="57">
        <v>0</v>
      </c>
      <c r="P72" s="57">
        <v>0</v>
      </c>
      <c r="Q72" s="50">
        <v>252.14</v>
      </c>
      <c r="R72" s="50">
        <v>241.34999999999997</v>
      </c>
      <c r="S72" s="57">
        <v>10.06</v>
      </c>
      <c r="T72" s="57">
        <v>0.08</v>
      </c>
      <c r="U72" s="57">
        <v>0.65</v>
      </c>
      <c r="V72" s="50">
        <v>251.40999999999997</v>
      </c>
      <c r="W72" s="57">
        <v>0</v>
      </c>
      <c r="X72" s="57">
        <v>0.08</v>
      </c>
      <c r="Y72" s="58">
        <v>0.65</v>
      </c>
      <c r="Z72" s="59" t="s">
        <v>69</v>
      </c>
      <c r="AA72" s="59" t="s">
        <v>651</v>
      </c>
      <c r="AB72" s="33">
        <v>39325</v>
      </c>
      <c r="AC72" s="33">
        <v>44930</v>
      </c>
      <c r="AD72" s="54">
        <v>89.38</v>
      </c>
      <c r="AE72" s="54">
        <v>89.38</v>
      </c>
      <c r="AF72" s="61">
        <v>0</v>
      </c>
      <c r="AG72" s="40"/>
      <c r="AH72" s="40"/>
      <c r="AI72" s="40"/>
      <c r="AJ72" s="957">
        <v>44999</v>
      </c>
      <c r="AK72" s="19">
        <v>45000</v>
      </c>
      <c r="AL72" s="7">
        <f t="shared" si="2"/>
        <v>2</v>
      </c>
      <c r="AM72" s="7">
        <v>1</v>
      </c>
      <c r="AN72" s="7" t="s">
        <v>503</v>
      </c>
    </row>
    <row r="73" spans="1:40" ht="15" customHeight="1">
      <c r="A73" s="37">
        <v>11004</v>
      </c>
      <c r="B73" s="7" t="s">
        <v>263</v>
      </c>
      <c r="C73" s="7">
        <v>30711101752</v>
      </c>
      <c r="D73" s="7" t="s">
        <v>266</v>
      </c>
      <c r="E73" s="7" t="s">
        <v>38</v>
      </c>
      <c r="F73" s="7" t="s">
        <v>45</v>
      </c>
      <c r="G73" s="7" t="s">
        <v>434</v>
      </c>
      <c r="H73" s="47" t="s">
        <v>267</v>
      </c>
      <c r="I73" s="60" t="s">
        <v>268</v>
      </c>
      <c r="J73" s="43" t="s">
        <v>20</v>
      </c>
      <c r="K73" s="43" t="s">
        <v>21</v>
      </c>
      <c r="L73" s="48" t="s">
        <v>22</v>
      </c>
      <c r="M73" s="49">
        <v>0</v>
      </c>
      <c r="N73" s="49">
        <v>0</v>
      </c>
      <c r="O73" s="49">
        <v>0</v>
      </c>
      <c r="P73" s="49">
        <v>0</v>
      </c>
      <c r="Q73" s="50">
        <v>28.49</v>
      </c>
      <c r="R73" s="51">
        <v>26.409999999999997</v>
      </c>
      <c r="S73" s="49">
        <v>0</v>
      </c>
      <c r="T73" s="49">
        <v>2.08</v>
      </c>
      <c r="U73" s="49">
        <v>0</v>
      </c>
      <c r="V73" s="51">
        <v>26.409999999999997</v>
      </c>
      <c r="W73" s="49">
        <v>0</v>
      </c>
      <c r="X73" s="49">
        <v>2.08</v>
      </c>
      <c r="Y73" s="52">
        <v>0</v>
      </c>
      <c r="Z73" s="53" t="s">
        <v>69</v>
      </c>
      <c r="AA73" s="40" t="s">
        <v>365</v>
      </c>
      <c r="AB73" s="24">
        <v>39325</v>
      </c>
      <c r="AC73" s="40" t="s">
        <v>525</v>
      </c>
      <c r="AD73" s="7">
        <v>26.4</v>
      </c>
      <c r="AE73" s="7">
        <v>26.4</v>
      </c>
      <c r="AF73" s="8">
        <v>0</v>
      </c>
      <c r="AG73" s="9"/>
      <c r="AH73" s="9"/>
      <c r="AI73" s="9"/>
      <c r="AJ73" s="957">
        <v>44999</v>
      </c>
      <c r="AK73" s="19">
        <v>45001</v>
      </c>
      <c r="AL73" s="7">
        <f t="shared" si="2"/>
        <v>3</v>
      </c>
      <c r="AM73" s="7">
        <v>1</v>
      </c>
      <c r="AN73" s="7" t="s">
        <v>503</v>
      </c>
    </row>
    <row r="74" spans="1:40" ht="15" customHeight="1">
      <c r="A74" s="293">
        <v>11035</v>
      </c>
      <c r="B74" s="293" t="s">
        <v>270</v>
      </c>
      <c r="C74" s="293">
        <v>30715422197</v>
      </c>
      <c r="D74" s="293" t="s">
        <v>271</v>
      </c>
      <c r="E74" s="293" t="s">
        <v>38</v>
      </c>
      <c r="F74" s="293" t="s">
        <v>393</v>
      </c>
      <c r="G74" s="293" t="s">
        <v>435</v>
      </c>
      <c r="H74" s="278" t="s">
        <v>272</v>
      </c>
      <c r="I74" s="436" t="s">
        <v>273</v>
      </c>
      <c r="J74" s="44" t="s">
        <v>20</v>
      </c>
      <c r="K74" s="44" t="s">
        <v>21</v>
      </c>
      <c r="L74" s="288" t="s">
        <v>23</v>
      </c>
      <c r="M74" s="289">
        <v>0</v>
      </c>
      <c r="N74" s="289">
        <v>23.29</v>
      </c>
      <c r="O74" s="289">
        <v>0</v>
      </c>
      <c r="P74" s="289">
        <v>0</v>
      </c>
      <c r="Q74" s="360">
        <v>156</v>
      </c>
      <c r="R74" s="360">
        <v>113.45</v>
      </c>
      <c r="S74" s="289">
        <v>41.33</v>
      </c>
      <c r="T74" s="289">
        <v>0</v>
      </c>
      <c r="U74" s="289">
        <v>1.22</v>
      </c>
      <c r="V74" s="360">
        <v>82.93</v>
      </c>
      <c r="W74" s="289">
        <v>71.849999999999994</v>
      </c>
      <c r="X74" s="289">
        <v>0</v>
      </c>
      <c r="Y74" s="291">
        <v>1.22</v>
      </c>
      <c r="Z74" s="45" t="s">
        <v>208</v>
      </c>
      <c r="AA74" s="23" t="s">
        <v>366</v>
      </c>
      <c r="AB74" s="27">
        <v>39316</v>
      </c>
      <c r="AC74" s="23" t="s">
        <v>525</v>
      </c>
      <c r="AD74" s="23">
        <f>AE74-AF74</f>
        <v>78</v>
      </c>
      <c r="AE74" s="23">
        <v>113</v>
      </c>
      <c r="AF74" s="823">
        <v>35</v>
      </c>
      <c r="AG74" s="23"/>
      <c r="AH74" s="23"/>
      <c r="AI74" s="23"/>
      <c r="AJ74" s="958">
        <v>44999</v>
      </c>
      <c r="AK74" s="729">
        <v>45001</v>
      </c>
      <c r="AL74" s="293">
        <f t="shared" si="2"/>
        <v>3</v>
      </c>
      <c r="AM74" s="293">
        <v>1</v>
      </c>
      <c r="AN74" s="293" t="s">
        <v>503</v>
      </c>
    </row>
    <row r="75" spans="1:40" ht="15" customHeight="1">
      <c r="A75" s="6">
        <v>11224</v>
      </c>
      <c r="B75" s="7" t="s">
        <v>275</v>
      </c>
      <c r="C75" s="7">
        <v>30637304891</v>
      </c>
      <c r="D75" s="7" t="s">
        <v>276</v>
      </c>
      <c r="E75" s="7" t="s">
        <v>42</v>
      </c>
      <c r="F75" s="7" t="s">
        <v>68</v>
      </c>
      <c r="G75" s="7" t="s">
        <v>500</v>
      </c>
      <c r="H75" s="47" t="s">
        <v>277</v>
      </c>
      <c r="I75" s="60" t="s">
        <v>278</v>
      </c>
      <c r="J75" s="43" t="s">
        <v>20</v>
      </c>
      <c r="K75" s="43" t="s">
        <v>21</v>
      </c>
      <c r="L75" s="48" t="s">
        <v>22</v>
      </c>
      <c r="M75" s="49">
        <v>0</v>
      </c>
      <c r="N75" s="49">
        <v>0</v>
      </c>
      <c r="O75" s="49">
        <v>0</v>
      </c>
      <c r="P75" s="49">
        <v>0</v>
      </c>
      <c r="Q75" s="50">
        <v>517.16999999999996</v>
      </c>
      <c r="R75" s="51">
        <v>475.59999999999991</v>
      </c>
      <c r="S75" s="49">
        <v>31.72</v>
      </c>
      <c r="T75" s="49">
        <v>0</v>
      </c>
      <c r="U75" s="49">
        <v>9.85</v>
      </c>
      <c r="V75" s="51">
        <v>488.87999999999994</v>
      </c>
      <c r="W75" s="49">
        <v>20.92</v>
      </c>
      <c r="X75" s="49">
        <v>0</v>
      </c>
      <c r="Y75" s="52">
        <v>7.37</v>
      </c>
      <c r="Z75" s="53" t="s">
        <v>65</v>
      </c>
      <c r="AA75" s="40" t="s">
        <v>329</v>
      </c>
      <c r="AB75" s="31">
        <v>39222</v>
      </c>
      <c r="AC75" s="40" t="s">
        <v>519</v>
      </c>
      <c r="AD75" s="54">
        <v>291.75</v>
      </c>
      <c r="AE75" s="54">
        <v>291.75</v>
      </c>
      <c r="AF75" s="61">
        <v>0</v>
      </c>
      <c r="AG75" s="40"/>
      <c r="AH75" s="40"/>
      <c r="AI75" s="40"/>
      <c r="AJ75" s="957">
        <v>44999</v>
      </c>
      <c r="AK75" s="19">
        <v>45000</v>
      </c>
      <c r="AL75" s="7">
        <f t="shared" si="2"/>
        <v>2</v>
      </c>
      <c r="AM75" s="7">
        <v>1</v>
      </c>
      <c r="AN75" s="7" t="s">
        <v>503</v>
      </c>
    </row>
    <row r="76" spans="1:40" ht="15" customHeight="1">
      <c r="A76" s="38">
        <v>11276</v>
      </c>
      <c r="B76" s="293" t="s">
        <v>279</v>
      </c>
      <c r="C76" s="293">
        <v>20236370292</v>
      </c>
      <c r="D76" s="293" t="s">
        <v>280</v>
      </c>
      <c r="E76" s="293" t="s">
        <v>38</v>
      </c>
      <c r="F76" s="293" t="s">
        <v>390</v>
      </c>
      <c r="G76" s="293" t="s">
        <v>436</v>
      </c>
      <c r="H76" s="87" t="s">
        <v>561</v>
      </c>
      <c r="I76" s="721" t="s">
        <v>562</v>
      </c>
      <c r="J76" s="77" t="s">
        <v>20</v>
      </c>
      <c r="K76" s="77" t="s">
        <v>8233</v>
      </c>
      <c r="L76" s="455" t="s">
        <v>23</v>
      </c>
      <c r="M76" s="89">
        <v>0</v>
      </c>
      <c r="N76" s="89">
        <v>0</v>
      </c>
      <c r="O76" s="89">
        <v>0</v>
      </c>
      <c r="P76" s="89">
        <v>0</v>
      </c>
      <c r="Q76" s="90">
        <v>293.01</v>
      </c>
      <c r="R76" s="90">
        <v>283.55</v>
      </c>
      <c r="S76" s="89">
        <v>0</v>
      </c>
      <c r="T76" s="89">
        <v>4.83</v>
      </c>
      <c r="U76" s="89">
        <v>4.63</v>
      </c>
      <c r="V76" s="90">
        <v>284.3</v>
      </c>
      <c r="W76" s="89">
        <v>0</v>
      </c>
      <c r="X76" s="89">
        <v>4.83</v>
      </c>
      <c r="Y76" s="456">
        <v>3.88</v>
      </c>
      <c r="Z76" s="80" t="s">
        <v>563</v>
      </c>
      <c r="AA76" s="76" t="s">
        <v>564</v>
      </c>
      <c r="AB76" s="81">
        <v>39277</v>
      </c>
      <c r="AC76" s="23" t="s">
        <v>523</v>
      </c>
      <c r="AD76" s="278">
        <v>193</v>
      </c>
      <c r="AE76" s="278">
        <v>193</v>
      </c>
      <c r="AF76" s="436">
        <v>0</v>
      </c>
      <c r="AG76" s="23"/>
      <c r="AH76" s="23"/>
      <c r="AI76" s="23"/>
      <c r="AJ76" s="958">
        <v>44999</v>
      </c>
      <c r="AK76" s="729">
        <v>45000</v>
      </c>
      <c r="AL76" s="293">
        <f t="shared" si="2"/>
        <v>2</v>
      </c>
      <c r="AM76" s="293">
        <v>1</v>
      </c>
      <c r="AN76" s="293" t="s">
        <v>503</v>
      </c>
    </row>
    <row r="77" spans="1:40" ht="15" customHeight="1">
      <c r="A77" s="6">
        <v>11446</v>
      </c>
      <c r="B77" s="7" t="s">
        <v>283</v>
      </c>
      <c r="C77" s="7">
        <v>20117096077</v>
      </c>
      <c r="D77" s="7" t="s">
        <v>233</v>
      </c>
      <c r="E77" s="7" t="s">
        <v>38</v>
      </c>
      <c r="F77" s="7" t="s">
        <v>390</v>
      </c>
      <c r="G77" s="7" t="s">
        <v>437</v>
      </c>
      <c r="H77" s="47" t="s">
        <v>284</v>
      </c>
      <c r="I77" s="60" t="s">
        <v>285</v>
      </c>
      <c r="J77" s="43" t="s">
        <v>20</v>
      </c>
      <c r="K77" s="43" t="s">
        <v>21</v>
      </c>
      <c r="L77" s="48" t="s">
        <v>22</v>
      </c>
      <c r="M77" s="49">
        <v>0</v>
      </c>
      <c r="N77" s="49">
        <v>0</v>
      </c>
      <c r="O77" s="49">
        <v>0</v>
      </c>
      <c r="P77" s="49">
        <v>0</v>
      </c>
      <c r="Q77" s="50">
        <v>81.06</v>
      </c>
      <c r="R77" s="51">
        <v>80.83</v>
      </c>
      <c r="S77" s="49">
        <v>0.23</v>
      </c>
      <c r="T77" s="49">
        <v>0</v>
      </c>
      <c r="U77" s="49">
        <v>0</v>
      </c>
      <c r="V77" s="51">
        <v>81.06</v>
      </c>
      <c r="W77" s="49">
        <v>0</v>
      </c>
      <c r="X77" s="49">
        <v>0</v>
      </c>
      <c r="Y77" s="52">
        <v>0</v>
      </c>
      <c r="Z77" s="53" t="s">
        <v>64</v>
      </c>
      <c r="AA77" s="40" t="s">
        <v>333</v>
      </c>
      <c r="AB77" s="22">
        <v>39325</v>
      </c>
      <c r="AC77" s="40" t="s">
        <v>524</v>
      </c>
      <c r="AD77" s="54">
        <v>80.83</v>
      </c>
      <c r="AE77" s="54">
        <v>80.83</v>
      </c>
      <c r="AF77" s="61">
        <v>0</v>
      </c>
      <c r="AG77" s="40"/>
      <c r="AH77" s="40"/>
      <c r="AI77" s="40"/>
      <c r="AJ77" s="957">
        <v>44999</v>
      </c>
      <c r="AK77" s="19">
        <v>45000</v>
      </c>
      <c r="AL77" s="7">
        <f t="shared" si="2"/>
        <v>2</v>
      </c>
      <c r="AM77" s="7">
        <v>1</v>
      </c>
      <c r="AN77" s="7" t="s">
        <v>503</v>
      </c>
    </row>
    <row r="78" spans="1:40" ht="15" customHeight="1">
      <c r="A78" s="7">
        <v>11788</v>
      </c>
      <c r="B78" s="7" t="s">
        <v>288</v>
      </c>
      <c r="C78" s="7">
        <v>20224916672</v>
      </c>
      <c r="D78" s="7" t="s">
        <v>234</v>
      </c>
      <c r="E78" s="7" t="s">
        <v>38</v>
      </c>
      <c r="F78" s="7" t="s">
        <v>438</v>
      </c>
      <c r="G78" s="7" t="s">
        <v>439</v>
      </c>
      <c r="H78" s="47" t="s">
        <v>289</v>
      </c>
      <c r="I78" s="60" t="s">
        <v>290</v>
      </c>
      <c r="J78" s="43" t="s">
        <v>20</v>
      </c>
      <c r="K78" s="43" t="s">
        <v>21</v>
      </c>
      <c r="L78" s="48" t="s">
        <v>22</v>
      </c>
      <c r="M78" s="49">
        <v>0</v>
      </c>
      <c r="N78" s="49">
        <v>0</v>
      </c>
      <c r="O78" s="49">
        <v>0</v>
      </c>
      <c r="P78" s="49">
        <v>0</v>
      </c>
      <c r="Q78" s="50">
        <v>177.31</v>
      </c>
      <c r="R78" s="51">
        <v>174.09</v>
      </c>
      <c r="S78" s="49">
        <v>0</v>
      </c>
      <c r="T78" s="49">
        <v>2.0099999999999998</v>
      </c>
      <c r="U78" s="49">
        <v>1.21</v>
      </c>
      <c r="V78" s="51">
        <v>174.83</v>
      </c>
      <c r="W78" s="49">
        <v>0</v>
      </c>
      <c r="X78" s="49">
        <v>2</v>
      </c>
      <c r="Y78" s="52">
        <v>0.48</v>
      </c>
      <c r="Z78" s="53" t="s">
        <v>89</v>
      </c>
      <c r="AA78" s="40" t="s">
        <v>333</v>
      </c>
      <c r="AB78" s="734" t="s">
        <v>90</v>
      </c>
      <c r="AC78" s="40" t="s">
        <v>524</v>
      </c>
      <c r="AD78" s="54">
        <v>118.12</v>
      </c>
      <c r="AE78" s="54">
        <v>118.12</v>
      </c>
      <c r="AF78" s="61">
        <v>0</v>
      </c>
      <c r="AG78" s="40"/>
      <c r="AH78" s="40"/>
      <c r="AI78" s="40"/>
      <c r="AJ78" s="957">
        <v>44999</v>
      </c>
      <c r="AK78" s="19">
        <v>45000</v>
      </c>
      <c r="AL78" s="7">
        <f t="shared" si="2"/>
        <v>2</v>
      </c>
      <c r="AM78" s="7">
        <v>1</v>
      </c>
      <c r="AN78" s="7" t="s">
        <v>503</v>
      </c>
    </row>
    <row r="79" spans="1:40" ht="15" customHeight="1">
      <c r="A79" s="34">
        <v>11792</v>
      </c>
      <c r="B79" s="293" t="s">
        <v>291</v>
      </c>
      <c r="C79" s="293">
        <v>20242908326</v>
      </c>
      <c r="D79" s="293" t="s">
        <v>292</v>
      </c>
      <c r="E79" s="293" t="s">
        <v>38</v>
      </c>
      <c r="F79" s="293" t="s">
        <v>438</v>
      </c>
      <c r="G79" s="293" t="s">
        <v>439</v>
      </c>
      <c r="H79" s="278" t="s">
        <v>293</v>
      </c>
      <c r="I79" s="436" t="s">
        <v>294</v>
      </c>
      <c r="J79" s="44" t="s">
        <v>20</v>
      </c>
      <c r="K79" s="44" t="s">
        <v>21</v>
      </c>
      <c r="L79" s="288" t="s">
        <v>23</v>
      </c>
      <c r="M79" s="289">
        <v>0</v>
      </c>
      <c r="N79" s="289">
        <v>1.29</v>
      </c>
      <c r="O79" s="289">
        <v>0</v>
      </c>
      <c r="P79" s="289">
        <v>0</v>
      </c>
      <c r="Q79" s="360">
        <v>154.86000000000001</v>
      </c>
      <c r="R79" s="360">
        <v>151.5</v>
      </c>
      <c r="S79" s="289">
        <v>0</v>
      </c>
      <c r="T79" s="289">
        <v>3.36</v>
      </c>
      <c r="U79" s="289">
        <v>0</v>
      </c>
      <c r="V79" s="360">
        <v>150.35000000000002</v>
      </c>
      <c r="W79" s="289">
        <v>1.29</v>
      </c>
      <c r="X79" s="289">
        <v>3.22</v>
      </c>
      <c r="Y79" s="291">
        <v>0</v>
      </c>
      <c r="Z79" s="45" t="s">
        <v>89</v>
      </c>
      <c r="AA79" s="23" t="s">
        <v>333</v>
      </c>
      <c r="AB79" s="32" t="s">
        <v>90</v>
      </c>
      <c r="AC79" s="23" t="s">
        <v>524</v>
      </c>
      <c r="AD79" s="23">
        <f>AE79-AF79</f>
        <v>64</v>
      </c>
      <c r="AE79" s="23">
        <v>84</v>
      </c>
      <c r="AF79" s="823">
        <v>20</v>
      </c>
      <c r="AG79" s="23"/>
      <c r="AH79" s="23"/>
      <c r="AI79" s="23"/>
      <c r="AJ79" s="958">
        <v>44999</v>
      </c>
      <c r="AK79" s="729">
        <v>45001</v>
      </c>
      <c r="AL79" s="293">
        <f t="shared" si="2"/>
        <v>3</v>
      </c>
      <c r="AM79" s="293">
        <v>1</v>
      </c>
      <c r="AN79" s="293" t="s">
        <v>503</v>
      </c>
    </row>
    <row r="80" spans="1:40" ht="15" customHeight="1">
      <c r="A80" s="6">
        <v>11977</v>
      </c>
      <c r="B80" s="7" t="s">
        <v>295</v>
      </c>
      <c r="C80" s="7">
        <v>30710721935</v>
      </c>
      <c r="D80" s="7" t="s">
        <v>296</v>
      </c>
      <c r="E80" s="7" t="s">
        <v>47</v>
      </c>
      <c r="F80" s="7" t="s">
        <v>71</v>
      </c>
      <c r="G80" s="7" t="s">
        <v>440</v>
      </c>
      <c r="H80" s="54" t="s">
        <v>297</v>
      </c>
      <c r="I80" s="61" t="s">
        <v>298</v>
      </c>
      <c r="J80" s="55" t="s">
        <v>20</v>
      </c>
      <c r="K80" s="55" t="s">
        <v>21</v>
      </c>
      <c r="L80" s="56" t="s">
        <v>22</v>
      </c>
      <c r="M80" s="57">
        <v>0</v>
      </c>
      <c r="N80" s="57">
        <v>0</v>
      </c>
      <c r="O80" s="57">
        <v>0</v>
      </c>
      <c r="P80" s="57">
        <v>0</v>
      </c>
      <c r="Q80" s="50">
        <v>913.79</v>
      </c>
      <c r="R80" s="50">
        <v>702.41999999999985</v>
      </c>
      <c r="S80" s="57">
        <v>203.68</v>
      </c>
      <c r="T80" s="57">
        <v>0</v>
      </c>
      <c r="U80" s="57">
        <v>7.69</v>
      </c>
      <c r="V80" s="50">
        <v>808.89999999999986</v>
      </c>
      <c r="W80" s="57">
        <v>97.2</v>
      </c>
      <c r="X80" s="57">
        <v>0</v>
      </c>
      <c r="Y80" s="58">
        <v>7.69</v>
      </c>
      <c r="Z80" s="59" t="s">
        <v>72</v>
      </c>
      <c r="AA80" s="59" t="s">
        <v>337</v>
      </c>
      <c r="AB80" s="33">
        <v>39277</v>
      </c>
      <c r="AC80" s="33">
        <v>44975</v>
      </c>
      <c r="AD80" s="54">
        <v>247.37</v>
      </c>
      <c r="AE80" s="54">
        <v>247.37</v>
      </c>
      <c r="AF80" s="61">
        <v>0</v>
      </c>
      <c r="AG80" s="40"/>
      <c r="AH80" s="40"/>
      <c r="AI80" s="40"/>
      <c r="AJ80" s="957">
        <v>44999</v>
      </c>
      <c r="AK80" s="19">
        <v>45000</v>
      </c>
      <c r="AL80" s="7">
        <f t="shared" si="2"/>
        <v>2</v>
      </c>
      <c r="AM80" s="7">
        <v>1</v>
      </c>
      <c r="AN80" s="7" t="s">
        <v>503</v>
      </c>
    </row>
    <row r="81" spans="1:40" ht="15" customHeight="1">
      <c r="A81" s="7">
        <v>11999</v>
      </c>
      <c r="B81" s="7" t="s">
        <v>299</v>
      </c>
      <c r="C81" s="7">
        <v>20166543704</v>
      </c>
      <c r="D81" s="7" t="s">
        <v>300</v>
      </c>
      <c r="E81" s="7" t="s">
        <v>38</v>
      </c>
      <c r="F81" s="7" t="s">
        <v>66</v>
      </c>
      <c r="G81" s="7" t="s">
        <v>441</v>
      </c>
      <c r="H81" s="54" t="s">
        <v>301</v>
      </c>
      <c r="I81" s="61" t="s">
        <v>302</v>
      </c>
      <c r="J81" s="55" t="s">
        <v>20</v>
      </c>
      <c r="K81" s="55" t="s">
        <v>21</v>
      </c>
      <c r="L81" s="56" t="s">
        <v>22</v>
      </c>
      <c r="M81" s="57">
        <v>0</v>
      </c>
      <c r="N81" s="57">
        <v>0</v>
      </c>
      <c r="O81" s="57">
        <v>0</v>
      </c>
      <c r="P81" s="57">
        <v>0</v>
      </c>
      <c r="Q81" s="50">
        <v>221.93</v>
      </c>
      <c r="R81" s="50">
        <v>214.66</v>
      </c>
      <c r="S81" s="57">
        <v>7.27</v>
      </c>
      <c r="T81" s="57">
        <v>0</v>
      </c>
      <c r="U81" s="57">
        <v>0</v>
      </c>
      <c r="V81" s="50">
        <v>219.92000000000002</v>
      </c>
      <c r="W81" s="57">
        <v>0</v>
      </c>
      <c r="X81" s="57">
        <v>0</v>
      </c>
      <c r="Y81" s="58">
        <v>2.0099999999999998</v>
      </c>
      <c r="Z81" s="59" t="s">
        <v>109</v>
      </c>
      <c r="AA81" s="40" t="s">
        <v>330</v>
      </c>
      <c r="AB81" s="42">
        <v>39147</v>
      </c>
      <c r="AC81" s="40" t="s">
        <v>524</v>
      </c>
      <c r="AD81" s="54">
        <v>104.56</v>
      </c>
      <c r="AE81" s="54">
        <v>104.56</v>
      </c>
      <c r="AF81" s="61">
        <v>0</v>
      </c>
      <c r="AG81" s="40"/>
      <c r="AH81" s="40"/>
      <c r="AI81" s="40"/>
      <c r="AJ81" s="957">
        <v>44999</v>
      </c>
      <c r="AK81" s="19">
        <v>45000</v>
      </c>
      <c r="AL81" s="7">
        <f t="shared" si="2"/>
        <v>2</v>
      </c>
      <c r="AM81" s="7">
        <v>1</v>
      </c>
      <c r="AN81" s="7" t="s">
        <v>503</v>
      </c>
    </row>
    <row r="82" spans="1:40" ht="15" customHeight="1">
      <c r="A82" s="9">
        <v>12001</v>
      </c>
      <c r="B82" s="7" t="s">
        <v>303</v>
      </c>
      <c r="C82" s="7">
        <v>20202814124</v>
      </c>
      <c r="D82" s="7" t="s">
        <v>304</v>
      </c>
      <c r="E82" s="7" t="s">
        <v>47</v>
      </c>
      <c r="F82" s="7" t="s">
        <v>71</v>
      </c>
      <c r="G82" s="7" t="s">
        <v>71</v>
      </c>
      <c r="H82" s="54" t="s">
        <v>305</v>
      </c>
      <c r="I82" s="61" t="s">
        <v>306</v>
      </c>
      <c r="J82" s="55" t="s">
        <v>20</v>
      </c>
      <c r="K82" s="55" t="s">
        <v>21</v>
      </c>
      <c r="L82" s="56" t="s">
        <v>22</v>
      </c>
      <c r="M82" s="57">
        <v>0</v>
      </c>
      <c r="N82" s="57">
        <v>0</v>
      </c>
      <c r="O82" s="57">
        <v>0</v>
      </c>
      <c r="P82" s="57">
        <v>0</v>
      </c>
      <c r="Q82" s="50">
        <v>224.79</v>
      </c>
      <c r="R82" s="50">
        <v>204.65</v>
      </c>
      <c r="S82" s="57">
        <v>1.81</v>
      </c>
      <c r="T82" s="57">
        <v>4.7300000000000004</v>
      </c>
      <c r="U82" s="57">
        <v>13.6</v>
      </c>
      <c r="V82" s="50">
        <v>220.73</v>
      </c>
      <c r="W82" s="57">
        <v>0.5</v>
      </c>
      <c r="X82" s="57">
        <v>3.56</v>
      </c>
      <c r="Y82" s="58">
        <v>0</v>
      </c>
      <c r="Z82" s="59" t="s">
        <v>113</v>
      </c>
      <c r="AA82" s="40" t="s">
        <v>362</v>
      </c>
      <c r="AB82" s="42" t="s">
        <v>56</v>
      </c>
      <c r="AC82" s="40" t="s">
        <v>526</v>
      </c>
      <c r="AD82" s="54">
        <v>204.65</v>
      </c>
      <c r="AE82" s="54">
        <v>204.65</v>
      </c>
      <c r="AF82" s="61">
        <v>0</v>
      </c>
      <c r="AG82" s="40"/>
      <c r="AH82" s="40"/>
      <c r="AI82" s="40"/>
      <c r="AJ82" s="957">
        <v>44999</v>
      </c>
      <c r="AK82" s="19">
        <v>45000</v>
      </c>
      <c r="AL82" s="7">
        <f t="shared" si="2"/>
        <v>2</v>
      </c>
      <c r="AM82" s="7">
        <v>1</v>
      </c>
      <c r="AN82" s="7" t="s">
        <v>503</v>
      </c>
    </row>
    <row r="83" spans="1:40" ht="15" customHeight="1">
      <c r="A83" s="6">
        <v>12051</v>
      </c>
      <c r="B83" s="7" t="s">
        <v>307</v>
      </c>
      <c r="C83" s="7">
        <v>20148498769</v>
      </c>
      <c r="D83" s="7" t="s">
        <v>308</v>
      </c>
      <c r="E83" s="7" t="s">
        <v>47</v>
      </c>
      <c r="F83" s="7" t="s">
        <v>442</v>
      </c>
      <c r="G83" s="7" t="s">
        <v>442</v>
      </c>
      <c r="H83" s="54" t="s">
        <v>309</v>
      </c>
      <c r="I83" s="61" t="s">
        <v>310</v>
      </c>
      <c r="J83" s="55" t="s">
        <v>20</v>
      </c>
      <c r="K83" s="55" t="s">
        <v>21</v>
      </c>
      <c r="L83" s="56" t="s">
        <v>22</v>
      </c>
      <c r="M83" s="57">
        <v>0</v>
      </c>
      <c r="N83" s="57">
        <v>0</v>
      </c>
      <c r="O83" s="57">
        <v>8.56</v>
      </c>
      <c r="P83" s="57">
        <v>8.64</v>
      </c>
      <c r="Q83" s="50">
        <v>381.91</v>
      </c>
      <c r="R83" s="50">
        <v>233.03000000000003</v>
      </c>
      <c r="S83" s="57">
        <v>140.32</v>
      </c>
      <c r="T83" s="57">
        <v>0</v>
      </c>
      <c r="U83" s="57">
        <v>0</v>
      </c>
      <c r="V83" s="50">
        <v>349.16000000000014</v>
      </c>
      <c r="W83" s="57">
        <v>24.1099999999999</v>
      </c>
      <c r="X83" s="57">
        <v>0</v>
      </c>
      <c r="Y83" s="58">
        <v>0</v>
      </c>
      <c r="Z83" s="59" t="s">
        <v>311</v>
      </c>
      <c r="AA83" s="40" t="s">
        <v>332</v>
      </c>
      <c r="AB83" s="42">
        <v>38358</v>
      </c>
      <c r="AC83" s="40" t="s">
        <v>526</v>
      </c>
      <c r="AD83" s="54">
        <v>42.05</v>
      </c>
      <c r="AE83" s="54">
        <v>42.05</v>
      </c>
      <c r="AF83" s="61">
        <v>0</v>
      </c>
      <c r="AG83" s="40"/>
      <c r="AH83" s="40"/>
      <c r="AI83" s="40"/>
      <c r="AJ83" s="957">
        <v>44999</v>
      </c>
      <c r="AK83" s="19">
        <v>45000</v>
      </c>
      <c r="AL83" s="7">
        <f t="shared" si="2"/>
        <v>2</v>
      </c>
      <c r="AM83" s="7">
        <v>1</v>
      </c>
      <c r="AN83" s="7" t="s">
        <v>503</v>
      </c>
    </row>
    <row r="84" spans="1:40" ht="15" customHeight="1">
      <c r="A84" s="6">
        <v>12398</v>
      </c>
      <c r="B84" s="7" t="s">
        <v>443</v>
      </c>
      <c r="C84" s="7">
        <v>30708034041</v>
      </c>
      <c r="D84" s="7" t="s">
        <v>221</v>
      </c>
      <c r="E84" s="7" t="s">
        <v>38</v>
      </c>
      <c r="F84" s="7" t="s">
        <v>66</v>
      </c>
      <c r="G84" s="7" t="s">
        <v>444</v>
      </c>
      <c r="H84" s="7" t="s">
        <v>721</v>
      </c>
      <c r="I84" s="8" t="s">
        <v>722</v>
      </c>
      <c r="J84" s="10" t="s">
        <v>20</v>
      </c>
      <c r="K84" s="10" t="s">
        <v>21</v>
      </c>
      <c r="L84" s="12" t="s">
        <v>22</v>
      </c>
      <c r="M84" s="13">
        <v>0</v>
      </c>
      <c r="N84" s="13">
        <v>0</v>
      </c>
      <c r="O84" s="13">
        <v>0</v>
      </c>
      <c r="P84" s="13">
        <v>0</v>
      </c>
      <c r="Q84" s="14">
        <v>187.48</v>
      </c>
      <c r="R84" s="20">
        <f>Q84-O84-S84-T84-U84</f>
        <v>185.14</v>
      </c>
      <c r="S84" s="13">
        <v>0.16</v>
      </c>
      <c r="T84" s="13">
        <v>0</v>
      </c>
      <c r="U84" s="13">
        <v>2.1800000000000002</v>
      </c>
      <c r="V84" s="20">
        <f>Q84-P84-W84-X84-Y84</f>
        <v>185.64</v>
      </c>
      <c r="W84" s="13">
        <v>1.84</v>
      </c>
      <c r="X84" s="13">
        <v>0</v>
      </c>
      <c r="Y84" s="15">
        <v>0</v>
      </c>
      <c r="Z84" s="16" t="s">
        <v>282</v>
      </c>
      <c r="AA84" s="11" t="s">
        <v>723</v>
      </c>
      <c r="AB84" s="24">
        <v>39277</v>
      </c>
      <c r="AC84" s="11" t="str">
        <f>+_xlfn.CONCAT(MID(AA84,16,2),"/",MID(AA84,14,2),"/",MID(AA84,10,4))</f>
        <v>28/02/2023</v>
      </c>
      <c r="AD84" s="17">
        <v>40.42</v>
      </c>
      <c r="AE84" s="17">
        <v>40.42</v>
      </c>
      <c r="AF84" s="694">
        <v>0</v>
      </c>
      <c r="AG84" s="11"/>
      <c r="AH84" s="11"/>
      <c r="AI84" s="11"/>
      <c r="AJ84" s="957">
        <v>44999</v>
      </c>
      <c r="AK84" s="19">
        <v>45001</v>
      </c>
      <c r="AL84" s="7">
        <f t="shared" si="2"/>
        <v>3</v>
      </c>
      <c r="AM84" s="7">
        <v>1</v>
      </c>
      <c r="AN84" s="7" t="s">
        <v>503</v>
      </c>
    </row>
    <row r="85" spans="1:40" ht="15" customHeight="1">
      <c r="A85" s="6">
        <v>12419</v>
      </c>
      <c r="B85" s="7" t="s">
        <v>445</v>
      </c>
      <c r="C85" s="7">
        <v>20245850566</v>
      </c>
      <c r="D85" s="7" t="s">
        <v>446</v>
      </c>
      <c r="E85" s="7" t="s">
        <v>38</v>
      </c>
      <c r="F85" s="7" t="s">
        <v>393</v>
      </c>
      <c r="G85" s="7" t="s">
        <v>447</v>
      </c>
      <c r="H85" s="7" t="s">
        <v>724</v>
      </c>
      <c r="I85" s="8" t="s">
        <v>725</v>
      </c>
      <c r="J85" s="10" t="s">
        <v>20</v>
      </c>
      <c r="K85" s="10" t="s">
        <v>21</v>
      </c>
      <c r="L85" s="12" t="s">
        <v>22</v>
      </c>
      <c r="M85" s="13">
        <v>0</v>
      </c>
      <c r="N85" s="13">
        <v>0</v>
      </c>
      <c r="O85" s="13">
        <v>0</v>
      </c>
      <c r="P85" s="13">
        <v>0</v>
      </c>
      <c r="Q85" s="14">
        <v>365.02</v>
      </c>
      <c r="R85" s="20">
        <f>Q85-O85-S85-T85-U85</f>
        <v>355.96</v>
      </c>
      <c r="S85" s="13">
        <v>4.74</v>
      </c>
      <c r="T85" s="13">
        <v>0</v>
      </c>
      <c r="U85" s="13">
        <v>4.32</v>
      </c>
      <c r="V85" s="20">
        <f>Q85-P85-W85-X85-Y85</f>
        <v>365.02</v>
      </c>
      <c r="W85" s="13">
        <v>0</v>
      </c>
      <c r="X85" s="13">
        <v>0</v>
      </c>
      <c r="Y85" s="15">
        <v>0</v>
      </c>
      <c r="Z85" s="16" t="s">
        <v>312</v>
      </c>
      <c r="AA85" s="11" t="s">
        <v>726</v>
      </c>
      <c r="AB85" s="18" t="s">
        <v>103</v>
      </c>
      <c r="AC85" s="11" t="str">
        <f>+_xlfn.CONCAT(MID(AA85,16,2),"/",MID(AA85,14,2),"/",MID(AA85,10,4))</f>
        <v>28/02/2023</v>
      </c>
      <c r="AD85" s="14">
        <v>355.96</v>
      </c>
      <c r="AE85" s="14">
        <v>355.96</v>
      </c>
      <c r="AF85" s="694">
        <v>0</v>
      </c>
      <c r="AG85" s="11"/>
      <c r="AH85" s="11"/>
      <c r="AI85" s="11"/>
      <c r="AJ85" s="957">
        <v>44999</v>
      </c>
      <c r="AK85" s="19">
        <v>45000</v>
      </c>
      <c r="AL85" s="7">
        <f t="shared" si="2"/>
        <v>2</v>
      </c>
      <c r="AM85" s="7">
        <v>1</v>
      </c>
      <c r="AN85" s="7" t="s">
        <v>503</v>
      </c>
    </row>
    <row r="86" spans="1:40" ht="15" customHeight="1">
      <c r="A86" s="6">
        <v>12433</v>
      </c>
      <c r="B86" s="7" t="s">
        <v>448</v>
      </c>
      <c r="C86" s="7">
        <v>20248593300</v>
      </c>
      <c r="D86" s="7" t="s">
        <v>449</v>
      </c>
      <c r="E86" s="7" t="s">
        <v>42</v>
      </c>
      <c r="F86" s="7" t="s">
        <v>106</v>
      </c>
      <c r="G86" s="7" t="s">
        <v>450</v>
      </c>
      <c r="H86" s="7" t="s">
        <v>727</v>
      </c>
      <c r="I86" s="8" t="s">
        <v>728</v>
      </c>
      <c r="J86" s="10" t="s">
        <v>20</v>
      </c>
      <c r="K86" s="10" t="s">
        <v>21</v>
      </c>
      <c r="L86" s="12" t="s">
        <v>22</v>
      </c>
      <c r="M86" s="13">
        <v>0</v>
      </c>
      <c r="N86" s="13">
        <v>0</v>
      </c>
      <c r="O86" s="13">
        <v>0</v>
      </c>
      <c r="P86" s="13">
        <v>0</v>
      </c>
      <c r="Q86" s="14">
        <v>9.19</v>
      </c>
      <c r="R86" s="20">
        <f>Q86-O86-S86-T86-U86</f>
        <v>8.3899999999999988</v>
      </c>
      <c r="S86" s="13">
        <v>0.56000000000000005</v>
      </c>
      <c r="T86" s="13">
        <v>0.24</v>
      </c>
      <c r="U86" s="13">
        <v>0</v>
      </c>
      <c r="V86" s="20">
        <f>Q86-P86-W86-X86-Y86</f>
        <v>9.0399999999999991</v>
      </c>
      <c r="W86" s="13">
        <v>0</v>
      </c>
      <c r="X86" s="13">
        <v>0.15</v>
      </c>
      <c r="Y86" s="15">
        <v>0</v>
      </c>
      <c r="Z86" s="16" t="s">
        <v>210</v>
      </c>
      <c r="AA86" s="11" t="s">
        <v>729</v>
      </c>
      <c r="AB86" s="18" t="s">
        <v>103</v>
      </c>
      <c r="AC86" s="11" t="str">
        <f>+_xlfn.CONCAT(MID(AA86,16,2),"/",MID(AA86,14,2),"/",MID(AA86,10,4))</f>
        <v>02/03/2023</v>
      </c>
      <c r="AD86" s="17">
        <v>8.01</v>
      </c>
      <c r="AE86" s="17">
        <v>8.01</v>
      </c>
      <c r="AF86" s="694">
        <v>0</v>
      </c>
      <c r="AG86" s="11"/>
      <c r="AH86" s="11"/>
      <c r="AI86" s="11"/>
      <c r="AJ86" s="957">
        <v>44999</v>
      </c>
      <c r="AK86" s="19">
        <v>45001</v>
      </c>
      <c r="AL86" s="7">
        <f t="shared" si="2"/>
        <v>3</v>
      </c>
      <c r="AM86" s="7">
        <v>1</v>
      </c>
      <c r="AN86" s="7" t="s">
        <v>503</v>
      </c>
    </row>
    <row r="87" spans="1:40" ht="15" customHeight="1">
      <c r="A87" s="38">
        <v>12526</v>
      </c>
      <c r="B87" s="293" t="s">
        <v>127</v>
      </c>
      <c r="C87" s="293">
        <v>30682512314</v>
      </c>
      <c r="D87" s="293" t="s">
        <v>451</v>
      </c>
      <c r="E87" s="293" t="s">
        <v>47</v>
      </c>
      <c r="F87" s="293" t="s">
        <v>145</v>
      </c>
      <c r="G87" s="293" t="s">
        <v>452</v>
      </c>
      <c r="H87" s="278" t="s">
        <v>700</v>
      </c>
      <c r="I87" s="436" t="s">
        <v>701</v>
      </c>
      <c r="J87" s="44" t="s">
        <v>20</v>
      </c>
      <c r="K87" s="44" t="s">
        <v>21</v>
      </c>
      <c r="L87" s="288" t="s">
        <v>23</v>
      </c>
      <c r="M87" s="289">
        <v>0</v>
      </c>
      <c r="N87" s="289">
        <v>36.340000000000003</v>
      </c>
      <c r="O87" s="289">
        <v>0</v>
      </c>
      <c r="P87" s="289">
        <v>0</v>
      </c>
      <c r="Q87" s="360">
        <v>1277.1500000000001</v>
      </c>
      <c r="R87" s="360">
        <v>1050.72</v>
      </c>
      <c r="S87" s="289">
        <v>178.89</v>
      </c>
      <c r="T87" s="289">
        <v>9.64</v>
      </c>
      <c r="U87" s="289">
        <v>37.9</v>
      </c>
      <c r="V87" s="360">
        <v>1026.5300000000002</v>
      </c>
      <c r="W87" s="289">
        <v>204.37</v>
      </c>
      <c r="X87" s="289">
        <v>8.43</v>
      </c>
      <c r="Y87" s="291">
        <v>37.82</v>
      </c>
      <c r="Z87" s="45" t="s">
        <v>702</v>
      </c>
      <c r="AA87" s="23" t="s">
        <v>588</v>
      </c>
      <c r="AB87" s="26">
        <v>39199</v>
      </c>
      <c r="AC87" s="23" t="s">
        <v>589</v>
      </c>
      <c r="AD87" s="278">
        <v>104</v>
      </c>
      <c r="AE87" s="278">
        <v>104</v>
      </c>
      <c r="AF87" s="436">
        <v>0</v>
      </c>
      <c r="AG87" s="23"/>
      <c r="AH87" s="23"/>
      <c r="AI87" s="23"/>
      <c r="AJ87" s="958">
        <v>44999</v>
      </c>
      <c r="AK87" s="729">
        <v>45001</v>
      </c>
      <c r="AL87" s="293">
        <f t="shared" si="2"/>
        <v>3</v>
      </c>
      <c r="AM87" s="293">
        <v>1</v>
      </c>
      <c r="AN87" s="293" t="s">
        <v>503</v>
      </c>
    </row>
    <row r="88" spans="1:40" ht="15" customHeight="1">
      <c r="A88" s="292">
        <v>12626</v>
      </c>
      <c r="B88" s="293" t="s">
        <v>453</v>
      </c>
      <c r="C88" s="293">
        <v>30603855902</v>
      </c>
      <c r="D88" s="293" t="s">
        <v>454</v>
      </c>
      <c r="E88" s="293" t="s">
        <v>346</v>
      </c>
      <c r="F88" s="293" t="s">
        <v>351</v>
      </c>
      <c r="G88" s="293" t="s">
        <v>454</v>
      </c>
      <c r="H88" s="278" t="s">
        <v>610</v>
      </c>
      <c r="I88" s="436" t="s">
        <v>611</v>
      </c>
      <c r="J88" s="44" t="s">
        <v>612</v>
      </c>
      <c r="K88" s="44" t="s">
        <v>21</v>
      </c>
      <c r="L88" s="735" t="s">
        <v>23</v>
      </c>
      <c r="M88" s="278">
        <v>908.38</v>
      </c>
      <c r="N88" s="289">
        <v>0</v>
      </c>
      <c r="O88" s="289">
        <v>0</v>
      </c>
      <c r="P88" s="278">
        <v>0</v>
      </c>
      <c r="Q88" s="278">
        <v>3656.73</v>
      </c>
      <c r="R88" s="360">
        <v>2536.7330000000002</v>
      </c>
      <c r="S88" s="289">
        <v>0</v>
      </c>
      <c r="T88" s="289">
        <v>1113.5899999999999</v>
      </c>
      <c r="U88" s="289">
        <v>6.407</v>
      </c>
      <c r="V88" s="360">
        <v>1612.03</v>
      </c>
      <c r="W88" s="278">
        <v>0</v>
      </c>
      <c r="X88" s="278">
        <v>2044.7</v>
      </c>
      <c r="Y88" s="436">
        <v>0</v>
      </c>
      <c r="Z88" s="91" t="s">
        <v>347</v>
      </c>
      <c r="AA88" s="23" t="s">
        <v>613</v>
      </c>
      <c r="AB88" s="27">
        <v>39325</v>
      </c>
      <c r="AC88" s="26">
        <v>44957</v>
      </c>
      <c r="AD88" s="278">
        <v>538</v>
      </c>
      <c r="AE88" s="278">
        <v>1138</v>
      </c>
      <c r="AF88" s="436">
        <v>600</v>
      </c>
      <c r="AG88" s="23"/>
      <c r="AH88" s="23"/>
      <c r="AI88" s="23"/>
      <c r="AJ88" s="958">
        <v>44999</v>
      </c>
      <c r="AK88" s="729">
        <v>45001</v>
      </c>
      <c r="AL88" s="293">
        <f t="shared" si="2"/>
        <v>3</v>
      </c>
      <c r="AM88" s="293">
        <v>1</v>
      </c>
      <c r="AN88" s="293" t="s">
        <v>503</v>
      </c>
    </row>
    <row r="89" spans="1:40" ht="15" customHeight="1">
      <c r="A89" s="293">
        <v>12627</v>
      </c>
      <c r="B89" s="293" t="s">
        <v>455</v>
      </c>
      <c r="C89" s="293">
        <v>30703362326</v>
      </c>
      <c r="D89" s="293" t="s">
        <v>158</v>
      </c>
      <c r="E89" s="293" t="s">
        <v>341</v>
      </c>
      <c r="F89" s="293" t="s">
        <v>314</v>
      </c>
      <c r="G89" s="293" t="s">
        <v>342</v>
      </c>
      <c r="H89" s="450" t="s">
        <v>540</v>
      </c>
      <c r="I89" s="451" t="s">
        <v>541</v>
      </c>
      <c r="J89" s="44" t="s">
        <v>20</v>
      </c>
      <c r="K89" s="44" t="s">
        <v>21</v>
      </c>
      <c r="L89" s="288" t="s">
        <v>23</v>
      </c>
      <c r="M89" s="289">
        <v>3261.13</v>
      </c>
      <c r="N89" s="289">
        <v>0</v>
      </c>
      <c r="O89" s="289">
        <v>0</v>
      </c>
      <c r="P89" s="289">
        <v>0</v>
      </c>
      <c r="Q89" s="360">
        <v>6483.5</v>
      </c>
      <c r="R89" s="360">
        <v>5288.64</v>
      </c>
      <c r="S89" s="289">
        <v>0</v>
      </c>
      <c r="T89" s="289">
        <v>1106.9000000000001</v>
      </c>
      <c r="U89" s="289">
        <v>87.96</v>
      </c>
      <c r="V89" s="360">
        <v>2054.64</v>
      </c>
      <c r="W89" s="289">
        <v>0</v>
      </c>
      <c r="X89" s="289">
        <v>4341.92</v>
      </c>
      <c r="Y89" s="291">
        <v>86.94</v>
      </c>
      <c r="Z89" s="45" t="s">
        <v>542</v>
      </c>
      <c r="AA89" s="23" t="s">
        <v>543</v>
      </c>
      <c r="AB89" s="23" t="s">
        <v>544</v>
      </c>
      <c r="AC89" s="27">
        <v>44945</v>
      </c>
      <c r="AD89" s="278">
        <v>280.41000000000003</v>
      </c>
      <c r="AE89" s="278">
        <v>2815.38</v>
      </c>
      <c r="AF89" s="436">
        <v>2534.9700000000003</v>
      </c>
      <c r="AG89" s="23"/>
      <c r="AH89" s="23"/>
      <c r="AI89" s="23"/>
      <c r="AJ89" s="958">
        <v>44999</v>
      </c>
      <c r="AK89" s="729">
        <v>45000</v>
      </c>
      <c r="AL89" s="293">
        <f t="shared" si="2"/>
        <v>2</v>
      </c>
      <c r="AM89" s="293">
        <v>1</v>
      </c>
      <c r="AN89" s="293" t="s">
        <v>503</v>
      </c>
    </row>
    <row r="90" spans="1:40" ht="15" customHeight="1">
      <c r="A90" s="37">
        <v>12900</v>
      </c>
      <c r="B90" s="7" t="s">
        <v>190</v>
      </c>
      <c r="C90" s="7">
        <v>20145385181</v>
      </c>
      <c r="D90" s="7" t="s">
        <v>456</v>
      </c>
      <c r="E90" s="7" t="s">
        <v>42</v>
      </c>
      <c r="F90" s="7" t="s">
        <v>286</v>
      </c>
      <c r="G90" s="7" t="s">
        <v>457</v>
      </c>
      <c r="H90" s="7" t="s">
        <v>730</v>
      </c>
      <c r="I90" s="8" t="s">
        <v>731</v>
      </c>
      <c r="J90" s="10" t="s">
        <v>20</v>
      </c>
      <c r="K90" s="10" t="s">
        <v>21</v>
      </c>
      <c r="L90" s="12" t="s">
        <v>22</v>
      </c>
      <c r="M90" s="13">
        <v>0</v>
      </c>
      <c r="N90" s="13">
        <v>0</v>
      </c>
      <c r="O90" s="13">
        <v>0</v>
      </c>
      <c r="P90" s="13">
        <v>0</v>
      </c>
      <c r="Q90" s="14">
        <v>63.35</v>
      </c>
      <c r="R90" s="20">
        <f>Q90-O90-S90-T90-U90</f>
        <v>61.31</v>
      </c>
      <c r="S90" s="13">
        <v>1.63</v>
      </c>
      <c r="T90" s="13">
        <v>0</v>
      </c>
      <c r="U90" s="13">
        <v>0.41</v>
      </c>
      <c r="V90" s="20">
        <f>Q90-P90-W90-X90-Y90</f>
        <v>63.35</v>
      </c>
      <c r="W90" s="13">
        <v>0</v>
      </c>
      <c r="X90" s="13">
        <v>0</v>
      </c>
      <c r="Y90" s="15">
        <v>0</v>
      </c>
      <c r="Z90" s="16" t="s">
        <v>356</v>
      </c>
      <c r="AA90" s="11" t="s">
        <v>732</v>
      </c>
      <c r="AB90" s="736">
        <v>39325</v>
      </c>
      <c r="AC90" s="11" t="str">
        <f>+_xlfn.CONCAT(MID(AA90,16,2),"/",MID(AA90,14,2),"/",MID(AA90,10,4))</f>
        <v>25/02/2023</v>
      </c>
      <c r="AD90" s="17">
        <v>0</v>
      </c>
      <c r="AE90" s="17">
        <v>0</v>
      </c>
      <c r="AF90" s="694">
        <v>0</v>
      </c>
      <c r="AG90" s="11"/>
      <c r="AH90" s="11"/>
      <c r="AI90" s="11"/>
      <c r="AJ90" s="957">
        <v>44999</v>
      </c>
      <c r="AK90" s="19">
        <v>45001</v>
      </c>
      <c r="AL90" s="7">
        <f t="shared" si="2"/>
        <v>3</v>
      </c>
      <c r="AM90" s="7">
        <v>1</v>
      </c>
      <c r="AN90" s="7" t="s">
        <v>503</v>
      </c>
    </row>
    <row r="91" spans="1:40" ht="15" customHeight="1">
      <c r="A91" s="6">
        <v>12905</v>
      </c>
      <c r="B91" s="7" t="s">
        <v>458</v>
      </c>
      <c r="C91" s="7">
        <v>30715699687</v>
      </c>
      <c r="D91" s="7" t="s">
        <v>227</v>
      </c>
      <c r="E91" s="7" t="s">
        <v>47</v>
      </c>
      <c r="F91" s="7" t="s">
        <v>71</v>
      </c>
      <c r="G91" s="7" t="s">
        <v>374</v>
      </c>
      <c r="H91" s="47" t="s">
        <v>672</v>
      </c>
      <c r="I91" s="60" t="s">
        <v>673</v>
      </c>
      <c r="J91" s="43" t="s">
        <v>20</v>
      </c>
      <c r="K91" s="43" t="s">
        <v>21</v>
      </c>
      <c r="L91" s="48" t="s">
        <v>22</v>
      </c>
      <c r="M91" s="49">
        <v>0</v>
      </c>
      <c r="N91" s="49">
        <v>0</v>
      </c>
      <c r="O91" s="49">
        <v>0</v>
      </c>
      <c r="P91" s="49">
        <v>0</v>
      </c>
      <c r="Q91" s="51">
        <v>198.73</v>
      </c>
      <c r="R91" s="51">
        <v>188.26</v>
      </c>
      <c r="S91" s="49">
        <v>0</v>
      </c>
      <c r="T91" s="49">
        <v>1.61</v>
      </c>
      <c r="U91" s="49">
        <v>8.86</v>
      </c>
      <c r="V91" s="51">
        <v>188.26</v>
      </c>
      <c r="W91" s="49">
        <v>0</v>
      </c>
      <c r="X91" s="49">
        <v>1.61</v>
      </c>
      <c r="Y91" s="52">
        <v>8.86</v>
      </c>
      <c r="Z91" s="53" t="s">
        <v>509</v>
      </c>
      <c r="AA91" s="40" t="s">
        <v>674</v>
      </c>
      <c r="AB91" s="24">
        <v>39325</v>
      </c>
      <c r="AC91" s="40" t="s">
        <v>675</v>
      </c>
      <c r="AD91" s="54">
        <v>68.989999999999995</v>
      </c>
      <c r="AE91" s="54">
        <v>68.989999999999995</v>
      </c>
      <c r="AF91" s="61">
        <v>0</v>
      </c>
      <c r="AG91" s="40"/>
      <c r="AH91" s="40"/>
      <c r="AI91" s="40"/>
      <c r="AJ91" s="957">
        <v>44999</v>
      </c>
      <c r="AK91" s="19">
        <v>45000</v>
      </c>
      <c r="AL91" s="7">
        <f t="shared" si="2"/>
        <v>2</v>
      </c>
      <c r="AM91" s="7">
        <v>1</v>
      </c>
      <c r="AN91" s="7" t="s">
        <v>503</v>
      </c>
    </row>
    <row r="92" spans="1:40" ht="15" customHeight="1">
      <c r="A92" s="7">
        <v>12935</v>
      </c>
      <c r="B92" s="7" t="s">
        <v>459</v>
      </c>
      <c r="C92" s="7">
        <v>30707129316</v>
      </c>
      <c r="D92" s="7" t="s">
        <v>460</v>
      </c>
      <c r="E92" s="7" t="s">
        <v>47</v>
      </c>
      <c r="F92" s="7" t="s">
        <v>461</v>
      </c>
      <c r="G92" s="7" t="s">
        <v>461</v>
      </c>
      <c r="H92" s="18" t="s">
        <v>695</v>
      </c>
      <c r="I92" s="18" t="s">
        <v>696</v>
      </c>
      <c r="J92" s="426" t="s">
        <v>20</v>
      </c>
      <c r="K92" s="426" t="s">
        <v>21</v>
      </c>
      <c r="L92" s="426" t="s">
        <v>22</v>
      </c>
      <c r="M92" s="1004">
        <v>0</v>
      </c>
      <c r="N92" s="1004">
        <v>0</v>
      </c>
      <c r="O92" s="1004">
        <v>0</v>
      </c>
      <c r="P92" s="1004">
        <v>0</v>
      </c>
      <c r="Q92" s="39">
        <v>665.97</v>
      </c>
      <c r="R92" s="39">
        <v>624.80000000000007</v>
      </c>
      <c r="S92" s="1004">
        <v>4.5199999999999996</v>
      </c>
      <c r="T92" s="1004">
        <v>8.2799999999999994</v>
      </c>
      <c r="U92" s="1004">
        <v>28.37</v>
      </c>
      <c r="V92" s="39">
        <v>641.43000000000006</v>
      </c>
      <c r="W92" s="1004">
        <v>11.79</v>
      </c>
      <c r="X92" s="1004">
        <v>8.18</v>
      </c>
      <c r="Y92" s="1004">
        <v>4.57</v>
      </c>
      <c r="Z92" s="67" t="s">
        <v>136</v>
      </c>
      <c r="AA92" s="18" t="s">
        <v>694</v>
      </c>
      <c r="AB92" s="24">
        <v>39279</v>
      </c>
      <c r="AC92" s="18" t="s">
        <v>9371</v>
      </c>
      <c r="AD92" s="17">
        <v>110</v>
      </c>
      <c r="AE92" s="17">
        <v>110</v>
      </c>
      <c r="AF92" s="694">
        <v>0</v>
      </c>
      <c r="AG92" s="11"/>
      <c r="AH92" s="11"/>
      <c r="AI92" s="11"/>
      <c r="AJ92" s="957">
        <v>44999</v>
      </c>
      <c r="AK92" s="19">
        <v>45001</v>
      </c>
      <c r="AL92" s="7">
        <f t="shared" si="2"/>
        <v>3</v>
      </c>
      <c r="AM92" s="7">
        <v>1</v>
      </c>
      <c r="AN92" s="7" t="s">
        <v>503</v>
      </c>
    </row>
    <row r="93" spans="1:40" ht="15" customHeight="1">
      <c r="A93" s="9">
        <v>12970</v>
      </c>
      <c r="B93" s="7" t="s">
        <v>462</v>
      </c>
      <c r="C93" s="7">
        <v>30714399671</v>
      </c>
      <c r="D93" s="7" t="s">
        <v>463</v>
      </c>
      <c r="E93" s="7" t="s">
        <v>38</v>
      </c>
      <c r="F93" s="7" t="s">
        <v>70</v>
      </c>
      <c r="G93" s="7" t="s">
        <v>464</v>
      </c>
      <c r="H93" s="7" t="s">
        <v>733</v>
      </c>
      <c r="I93" s="8" t="s">
        <v>734</v>
      </c>
      <c r="J93" s="10" t="s">
        <v>20</v>
      </c>
      <c r="K93" s="10" t="s">
        <v>21</v>
      </c>
      <c r="L93" s="12" t="s">
        <v>22</v>
      </c>
      <c r="M93" s="13">
        <v>0</v>
      </c>
      <c r="N93" s="13">
        <v>0</v>
      </c>
      <c r="O93" s="13">
        <v>0</v>
      </c>
      <c r="P93" s="13">
        <v>0</v>
      </c>
      <c r="Q93" s="14">
        <v>52.97</v>
      </c>
      <c r="R93" s="20">
        <f t="shared" ref="R93:R98" si="3">Q93-O93-S93-T93-U93</f>
        <v>52.61</v>
      </c>
      <c r="S93" s="13">
        <v>0</v>
      </c>
      <c r="T93" s="13">
        <v>0.36</v>
      </c>
      <c r="U93" s="13">
        <v>0</v>
      </c>
      <c r="V93" s="20">
        <f t="shared" ref="V93:V98" si="4">Q93-P93-W93-X93-Y93</f>
        <v>52.839999999999996</v>
      </c>
      <c r="W93" s="13">
        <v>0</v>
      </c>
      <c r="X93" s="13">
        <v>0.13</v>
      </c>
      <c r="Y93" s="15">
        <v>0</v>
      </c>
      <c r="Z93" s="16" t="s">
        <v>193</v>
      </c>
      <c r="AA93" s="11" t="s">
        <v>735</v>
      </c>
      <c r="AB93" s="411" t="s">
        <v>274</v>
      </c>
      <c r="AC93" s="11" t="str">
        <f t="shared" ref="AC93:AC98" si="5">+_xlfn.CONCAT(MID(AA93,16,2),"/",MID(AA93,14,2),"/",MID(AA93,10,4))</f>
        <v>28/02/2023</v>
      </c>
      <c r="AD93" s="17">
        <v>0</v>
      </c>
      <c r="AE93" s="17">
        <v>0</v>
      </c>
      <c r="AF93" s="694">
        <v>0</v>
      </c>
      <c r="AG93" s="11"/>
      <c r="AH93" s="11"/>
      <c r="AI93" s="11"/>
      <c r="AJ93" s="957">
        <v>44999</v>
      </c>
      <c r="AK93" s="19">
        <v>45001</v>
      </c>
      <c r="AL93" s="7">
        <f t="shared" si="2"/>
        <v>3</v>
      </c>
      <c r="AM93" s="7">
        <v>1</v>
      </c>
      <c r="AN93" s="7" t="s">
        <v>503</v>
      </c>
    </row>
    <row r="94" spans="1:40" ht="15" customHeight="1">
      <c r="A94" s="780">
        <v>13098</v>
      </c>
      <c r="B94" s="293" t="s">
        <v>465</v>
      </c>
      <c r="C94" s="293">
        <v>30509619391</v>
      </c>
      <c r="D94" s="293" t="s">
        <v>125</v>
      </c>
      <c r="E94" s="293" t="s">
        <v>47</v>
      </c>
      <c r="F94" s="293" t="s">
        <v>175</v>
      </c>
      <c r="G94" s="293" t="s">
        <v>466</v>
      </c>
      <c r="H94" s="293" t="s">
        <v>736</v>
      </c>
      <c r="I94" s="294" t="s">
        <v>737</v>
      </c>
      <c r="J94" s="35" t="s">
        <v>20</v>
      </c>
      <c r="K94" s="35" t="s">
        <v>8232</v>
      </c>
      <c r="L94" s="516" t="s">
        <v>23</v>
      </c>
      <c r="M94" s="517">
        <v>0.49</v>
      </c>
      <c r="N94" s="517">
        <v>0</v>
      </c>
      <c r="O94" s="517">
        <v>0</v>
      </c>
      <c r="P94" s="517">
        <v>0</v>
      </c>
      <c r="Q94" s="518">
        <v>862.18</v>
      </c>
      <c r="R94" s="518">
        <f t="shared" si="3"/>
        <v>575.58999999999992</v>
      </c>
      <c r="S94" s="517">
        <v>250.32</v>
      </c>
      <c r="T94" s="517">
        <v>16.03</v>
      </c>
      <c r="U94" s="517">
        <v>20.239999999999998</v>
      </c>
      <c r="V94" s="518">
        <f t="shared" si="4"/>
        <v>577.31999999999994</v>
      </c>
      <c r="W94" s="517">
        <v>249.13</v>
      </c>
      <c r="X94" s="517">
        <v>16.53</v>
      </c>
      <c r="Y94" s="519">
        <v>19.2</v>
      </c>
      <c r="Z94" s="36" t="s">
        <v>511</v>
      </c>
      <c r="AA94" s="34" t="s">
        <v>738</v>
      </c>
      <c r="AB94" s="26">
        <v>39231</v>
      </c>
      <c r="AC94" s="34" t="str">
        <f t="shared" si="5"/>
        <v>27/02/2023</v>
      </c>
      <c r="AD94" s="293">
        <v>275.14</v>
      </c>
      <c r="AE94" s="293">
        <v>275.14</v>
      </c>
      <c r="AF94" s="294">
        <v>0</v>
      </c>
      <c r="AG94" s="34"/>
      <c r="AH94" s="34"/>
      <c r="AI94" s="34"/>
      <c r="AJ94" s="958">
        <v>44999</v>
      </c>
      <c r="AK94" s="729">
        <v>45001</v>
      </c>
      <c r="AL94" s="293">
        <f t="shared" si="2"/>
        <v>3</v>
      </c>
      <c r="AM94" s="293">
        <v>1</v>
      </c>
      <c r="AN94" s="293" t="s">
        <v>503</v>
      </c>
    </row>
    <row r="95" spans="1:40" ht="15" customHeight="1">
      <c r="A95" s="781">
        <v>17309</v>
      </c>
      <c r="B95" s="779" t="s">
        <v>443</v>
      </c>
      <c r="C95" s="7">
        <v>30708034041</v>
      </c>
      <c r="D95" s="7" t="s">
        <v>467</v>
      </c>
      <c r="E95" s="7" t="s">
        <v>38</v>
      </c>
      <c r="F95" s="7" t="s">
        <v>66</v>
      </c>
      <c r="G95" s="7" t="s">
        <v>67</v>
      </c>
      <c r="H95" s="7" t="s">
        <v>739</v>
      </c>
      <c r="I95" s="8" t="s">
        <v>740</v>
      </c>
      <c r="J95" s="10" t="s">
        <v>20</v>
      </c>
      <c r="K95" s="10" t="s">
        <v>21</v>
      </c>
      <c r="L95" s="12" t="s">
        <v>22</v>
      </c>
      <c r="M95" s="13">
        <v>0</v>
      </c>
      <c r="N95" s="13">
        <v>0</v>
      </c>
      <c r="O95" s="13">
        <v>0</v>
      </c>
      <c r="P95" s="13">
        <v>0</v>
      </c>
      <c r="Q95" s="14">
        <v>167.85</v>
      </c>
      <c r="R95" s="20">
        <f t="shared" si="3"/>
        <v>163.56</v>
      </c>
      <c r="S95" s="13">
        <v>4.29</v>
      </c>
      <c r="T95" s="13">
        <v>0</v>
      </c>
      <c r="U95" s="13">
        <v>0</v>
      </c>
      <c r="V95" s="20">
        <f t="shared" si="4"/>
        <v>164.73</v>
      </c>
      <c r="W95" s="13">
        <v>3.12</v>
      </c>
      <c r="X95" s="13">
        <v>0</v>
      </c>
      <c r="Y95" s="15">
        <v>0</v>
      </c>
      <c r="Z95" s="16" t="s">
        <v>163</v>
      </c>
      <c r="AA95" s="11" t="s">
        <v>723</v>
      </c>
      <c r="AB95" s="22">
        <v>39277</v>
      </c>
      <c r="AC95" s="11" t="str">
        <f t="shared" si="5"/>
        <v>28/02/2023</v>
      </c>
      <c r="AD95" s="14">
        <v>163.56</v>
      </c>
      <c r="AE95" s="14">
        <v>163.56</v>
      </c>
      <c r="AF95" s="694">
        <v>0</v>
      </c>
      <c r="AG95" s="11"/>
      <c r="AH95" s="11"/>
      <c r="AI95" s="11"/>
      <c r="AJ95" s="957">
        <v>44999</v>
      </c>
      <c r="AK95" s="19">
        <v>45000</v>
      </c>
      <c r="AL95" s="7">
        <f t="shared" si="2"/>
        <v>2</v>
      </c>
      <c r="AM95" s="7">
        <v>1</v>
      </c>
      <c r="AN95" s="7" t="s">
        <v>503</v>
      </c>
    </row>
    <row r="96" spans="1:40" ht="15" customHeight="1">
      <c r="A96" s="9">
        <v>13496</v>
      </c>
      <c r="B96" s="7" t="s">
        <v>468</v>
      </c>
      <c r="C96" s="7">
        <v>30708681993</v>
      </c>
      <c r="D96" s="7" t="s">
        <v>469</v>
      </c>
      <c r="E96" s="7" t="s">
        <v>38</v>
      </c>
      <c r="F96" s="7" t="s">
        <v>70</v>
      </c>
      <c r="G96" s="7" t="s">
        <v>470</v>
      </c>
      <c r="H96" s="7" t="s">
        <v>741</v>
      </c>
      <c r="I96" s="8" t="s">
        <v>742</v>
      </c>
      <c r="J96" s="10" t="s">
        <v>20</v>
      </c>
      <c r="K96" s="10" t="s">
        <v>21</v>
      </c>
      <c r="L96" s="12" t="s">
        <v>22</v>
      </c>
      <c r="M96" s="13">
        <v>0</v>
      </c>
      <c r="N96" s="13">
        <v>0</v>
      </c>
      <c r="O96" s="13">
        <v>0</v>
      </c>
      <c r="P96" s="13">
        <v>0</v>
      </c>
      <c r="Q96" s="14">
        <v>286.48</v>
      </c>
      <c r="R96" s="20">
        <f t="shared" si="3"/>
        <v>276.51000000000005</v>
      </c>
      <c r="S96" s="13">
        <v>6.18</v>
      </c>
      <c r="T96" s="13">
        <v>1.58</v>
      </c>
      <c r="U96" s="13">
        <v>2.21</v>
      </c>
      <c r="V96" s="20">
        <f t="shared" si="4"/>
        <v>284.90000000000003</v>
      </c>
      <c r="W96" s="13">
        <v>0</v>
      </c>
      <c r="X96" s="13">
        <v>1.58</v>
      </c>
      <c r="Y96" s="15">
        <v>0</v>
      </c>
      <c r="Z96" s="16" t="s">
        <v>193</v>
      </c>
      <c r="AA96" s="11" t="s">
        <v>743</v>
      </c>
      <c r="AB96" s="22">
        <v>39277</v>
      </c>
      <c r="AC96" s="11" t="str">
        <f t="shared" si="5"/>
        <v>23/02/2023</v>
      </c>
      <c r="AD96" s="17">
        <v>193.36</v>
      </c>
      <c r="AE96" s="17">
        <v>193.36</v>
      </c>
      <c r="AF96" s="694">
        <v>0</v>
      </c>
      <c r="AG96" s="11"/>
      <c r="AH96" s="11"/>
      <c r="AI96" s="11"/>
      <c r="AJ96" s="957">
        <v>44999</v>
      </c>
      <c r="AK96" s="19">
        <v>45001</v>
      </c>
      <c r="AL96" s="7">
        <f t="shared" si="2"/>
        <v>3</v>
      </c>
      <c r="AM96" s="7">
        <v>1</v>
      </c>
      <c r="AN96" s="7" t="s">
        <v>503</v>
      </c>
    </row>
    <row r="97" spans="1:40" ht="15" customHeight="1">
      <c r="A97" s="6">
        <v>13497</v>
      </c>
      <c r="B97" s="7" t="s">
        <v>468</v>
      </c>
      <c r="C97" s="7">
        <v>30708681993</v>
      </c>
      <c r="D97" s="7" t="s">
        <v>471</v>
      </c>
      <c r="E97" s="7" t="s">
        <v>38</v>
      </c>
      <c r="F97" s="7" t="s">
        <v>70</v>
      </c>
      <c r="G97" s="7" t="s">
        <v>470</v>
      </c>
      <c r="H97" s="7" t="s">
        <v>744</v>
      </c>
      <c r="I97" s="8" t="s">
        <v>745</v>
      </c>
      <c r="J97" s="10" t="s">
        <v>20</v>
      </c>
      <c r="K97" s="10" t="s">
        <v>21</v>
      </c>
      <c r="L97" s="12" t="s">
        <v>22</v>
      </c>
      <c r="M97" s="13">
        <v>0</v>
      </c>
      <c r="N97" s="13">
        <v>0</v>
      </c>
      <c r="O97" s="13">
        <v>0</v>
      </c>
      <c r="P97" s="13">
        <v>0</v>
      </c>
      <c r="Q97" s="14">
        <v>50.56</v>
      </c>
      <c r="R97" s="20">
        <f t="shared" si="3"/>
        <v>46.28</v>
      </c>
      <c r="S97" s="13">
        <v>4.28</v>
      </c>
      <c r="T97" s="13">
        <v>0</v>
      </c>
      <c r="U97" s="13">
        <v>0</v>
      </c>
      <c r="V97" s="20">
        <f t="shared" si="4"/>
        <v>38.61</v>
      </c>
      <c r="W97" s="13">
        <v>11.95</v>
      </c>
      <c r="X97" s="13">
        <v>0</v>
      </c>
      <c r="Y97" s="15">
        <v>0</v>
      </c>
      <c r="Z97" s="16" t="s">
        <v>193</v>
      </c>
      <c r="AA97" s="11" t="s">
        <v>743</v>
      </c>
      <c r="AB97" s="22">
        <v>39277</v>
      </c>
      <c r="AC97" s="11" t="str">
        <f t="shared" si="5"/>
        <v>23/02/2023</v>
      </c>
      <c r="AD97" s="17">
        <v>0</v>
      </c>
      <c r="AE97" s="17">
        <v>0</v>
      </c>
      <c r="AF97" s="694">
        <v>0</v>
      </c>
      <c r="AG97" s="11"/>
      <c r="AH97" s="11"/>
      <c r="AI97" s="11"/>
      <c r="AJ97" s="957">
        <v>44999</v>
      </c>
      <c r="AK97" s="19">
        <v>45000</v>
      </c>
      <c r="AL97" s="7">
        <f t="shared" si="2"/>
        <v>2</v>
      </c>
      <c r="AM97" s="7">
        <v>1</v>
      </c>
      <c r="AN97" s="7" t="s">
        <v>503</v>
      </c>
    </row>
    <row r="98" spans="1:40" ht="15" customHeight="1">
      <c r="A98" s="106">
        <v>13498</v>
      </c>
      <c r="B98" s="106" t="s">
        <v>468</v>
      </c>
      <c r="C98" s="106">
        <v>30708681993</v>
      </c>
      <c r="D98" s="106" t="s">
        <v>472</v>
      </c>
      <c r="E98" s="106" t="s">
        <v>38</v>
      </c>
      <c r="F98" s="106" t="s">
        <v>70</v>
      </c>
      <c r="G98" s="106" t="s">
        <v>470</v>
      </c>
      <c r="H98" s="106" t="s">
        <v>786</v>
      </c>
      <c r="I98" s="112" t="s">
        <v>787</v>
      </c>
      <c r="J98" s="107" t="s">
        <v>20</v>
      </c>
      <c r="K98" s="107" t="s">
        <v>21</v>
      </c>
      <c r="L98" s="113" t="s">
        <v>22</v>
      </c>
      <c r="M98" s="108">
        <v>0</v>
      </c>
      <c r="N98" s="108">
        <v>0</v>
      </c>
      <c r="O98" s="108">
        <v>0</v>
      </c>
      <c r="P98" s="108">
        <v>0</v>
      </c>
      <c r="Q98" s="109">
        <v>48.38</v>
      </c>
      <c r="R98" s="110">
        <f t="shared" si="3"/>
        <v>46.64</v>
      </c>
      <c r="S98" s="108">
        <v>1.74</v>
      </c>
      <c r="T98" s="108">
        <v>0</v>
      </c>
      <c r="U98" s="108">
        <v>0</v>
      </c>
      <c r="V98" s="110">
        <f t="shared" si="4"/>
        <v>48.38</v>
      </c>
      <c r="W98" s="108">
        <v>0</v>
      </c>
      <c r="X98" s="108">
        <v>0</v>
      </c>
      <c r="Y98" s="114">
        <v>0</v>
      </c>
      <c r="Z98" s="111" t="s">
        <v>193</v>
      </c>
      <c r="AA98" s="104" t="s">
        <v>788</v>
      </c>
      <c r="AB98" s="115">
        <v>39318</v>
      </c>
      <c r="AC98" s="11" t="str">
        <f t="shared" si="5"/>
        <v>10/03/2023</v>
      </c>
      <c r="AD98" s="17">
        <v>46</v>
      </c>
      <c r="AE98" s="17">
        <v>46</v>
      </c>
      <c r="AF98" s="694">
        <v>0</v>
      </c>
      <c r="AG98" s="11"/>
      <c r="AH98" s="11"/>
      <c r="AI98" s="11"/>
      <c r="AJ98" s="957">
        <v>44999</v>
      </c>
      <c r="AK98" s="19">
        <v>45001</v>
      </c>
      <c r="AL98" s="7">
        <f t="shared" ref="AL98:AL117" si="6">NETWORKDAYS(AJ98,AK98)</f>
        <v>3</v>
      </c>
      <c r="AM98" s="7">
        <v>1</v>
      </c>
      <c r="AN98" s="7" t="s">
        <v>503</v>
      </c>
    </row>
    <row r="99" spans="1:40" ht="15" customHeight="1">
      <c r="A99" s="6">
        <v>13911</v>
      </c>
      <c r="B99" s="7" t="s">
        <v>473</v>
      </c>
      <c r="C99" s="7">
        <v>30510335569</v>
      </c>
      <c r="D99" s="7" t="s">
        <v>474</v>
      </c>
      <c r="E99" s="7" t="s">
        <v>42</v>
      </c>
      <c r="F99" s="7" t="s">
        <v>105</v>
      </c>
      <c r="G99" s="7" t="s">
        <v>475</v>
      </c>
      <c r="H99" s="47" t="s">
        <v>665</v>
      </c>
      <c r="I99" s="60" t="s">
        <v>666</v>
      </c>
      <c r="J99" s="43" t="s">
        <v>20</v>
      </c>
      <c r="K99" s="43" t="s">
        <v>21</v>
      </c>
      <c r="L99" s="48" t="s">
        <v>22</v>
      </c>
      <c r="M99" s="49">
        <v>0</v>
      </c>
      <c r="N99" s="49">
        <v>0</v>
      </c>
      <c r="O99" s="49">
        <v>0</v>
      </c>
      <c r="P99" s="49">
        <v>0</v>
      </c>
      <c r="Q99" s="51">
        <v>58.89</v>
      </c>
      <c r="R99" s="51">
        <v>58.89</v>
      </c>
      <c r="S99" s="49">
        <v>0</v>
      </c>
      <c r="T99" s="49">
        <v>0</v>
      </c>
      <c r="U99" s="49">
        <v>0</v>
      </c>
      <c r="V99" s="51">
        <v>58.89</v>
      </c>
      <c r="W99" s="49">
        <v>0</v>
      </c>
      <c r="X99" s="49">
        <v>0</v>
      </c>
      <c r="Y99" s="52">
        <v>0</v>
      </c>
      <c r="Z99" s="53" t="s">
        <v>512</v>
      </c>
      <c r="AA99" s="40" t="s">
        <v>667</v>
      </c>
      <c r="AB99" s="24">
        <v>39318</v>
      </c>
      <c r="AC99" s="40" t="s">
        <v>668</v>
      </c>
      <c r="AD99" s="54">
        <v>0</v>
      </c>
      <c r="AE99" s="54">
        <v>0</v>
      </c>
      <c r="AF99" s="61">
        <v>0</v>
      </c>
      <c r="AG99" s="40"/>
      <c r="AH99" s="40"/>
      <c r="AI99" s="40"/>
      <c r="AJ99" s="957">
        <v>44999</v>
      </c>
      <c r="AK99" s="19">
        <v>45000</v>
      </c>
      <c r="AL99" s="7">
        <f t="shared" si="6"/>
        <v>2</v>
      </c>
      <c r="AM99" s="7">
        <v>1</v>
      </c>
      <c r="AN99" s="7" t="s">
        <v>503</v>
      </c>
    </row>
    <row r="100" spans="1:40" ht="15" customHeight="1">
      <c r="A100" s="6">
        <v>13914</v>
      </c>
      <c r="B100" s="7" t="s">
        <v>473</v>
      </c>
      <c r="C100" s="7">
        <v>30510335569</v>
      </c>
      <c r="D100" s="7" t="s">
        <v>476</v>
      </c>
      <c r="E100" s="7" t="s">
        <v>38</v>
      </c>
      <c r="F100" s="7" t="s">
        <v>84</v>
      </c>
      <c r="G100" s="7" t="s">
        <v>477</v>
      </c>
      <c r="H100" s="95" t="s">
        <v>669</v>
      </c>
      <c r="I100" s="96" t="s">
        <v>670</v>
      </c>
      <c r="J100" s="72" t="s">
        <v>20</v>
      </c>
      <c r="K100" s="72" t="s">
        <v>21</v>
      </c>
      <c r="L100" s="97" t="s">
        <v>22</v>
      </c>
      <c r="M100" s="93">
        <v>0</v>
      </c>
      <c r="N100" s="93">
        <v>0</v>
      </c>
      <c r="O100" s="93">
        <v>0</v>
      </c>
      <c r="P100" s="93">
        <v>0</v>
      </c>
      <c r="Q100" s="92">
        <v>327</v>
      </c>
      <c r="R100" s="92">
        <v>311.26</v>
      </c>
      <c r="S100" s="93">
        <v>0</v>
      </c>
      <c r="T100" s="93">
        <v>9.0399999999999991</v>
      </c>
      <c r="U100" s="93">
        <v>6.7</v>
      </c>
      <c r="V100" s="92">
        <v>314.77</v>
      </c>
      <c r="W100" s="93">
        <v>0</v>
      </c>
      <c r="X100" s="93">
        <v>9.0399999999999991</v>
      </c>
      <c r="Y100" s="99">
        <v>3.19</v>
      </c>
      <c r="Z100" s="83" t="s">
        <v>94</v>
      </c>
      <c r="AA100" s="84" t="s">
        <v>671</v>
      </c>
      <c r="AB100" s="85" t="s">
        <v>44</v>
      </c>
      <c r="AC100" s="40" t="s">
        <v>530</v>
      </c>
      <c r="AD100" s="54">
        <v>0</v>
      </c>
      <c r="AE100" s="54">
        <v>0</v>
      </c>
      <c r="AF100" s="61">
        <v>0</v>
      </c>
      <c r="AG100" s="40"/>
      <c r="AH100" s="40"/>
      <c r="AI100" s="40"/>
      <c r="AJ100" s="957">
        <v>44999</v>
      </c>
      <c r="AK100" s="19">
        <v>45000</v>
      </c>
      <c r="AL100" s="7">
        <f t="shared" si="6"/>
        <v>2</v>
      </c>
      <c r="AM100" s="7">
        <v>1</v>
      </c>
      <c r="AN100" s="7" t="s">
        <v>503</v>
      </c>
    </row>
    <row r="101" spans="1:40" ht="15" customHeight="1">
      <c r="A101" s="37">
        <v>14043</v>
      </c>
      <c r="B101" s="7" t="s">
        <v>478</v>
      </c>
      <c r="C101" s="7">
        <v>23145045029</v>
      </c>
      <c r="D101" s="7" t="s">
        <v>479</v>
      </c>
      <c r="E101" s="7" t="s">
        <v>38</v>
      </c>
      <c r="F101" s="7" t="s">
        <v>54</v>
      </c>
      <c r="G101" s="7" t="s">
        <v>104</v>
      </c>
      <c r="H101" s="106" t="s">
        <v>758</v>
      </c>
      <c r="I101" s="112" t="s">
        <v>759</v>
      </c>
      <c r="J101" s="107" t="s">
        <v>20</v>
      </c>
      <c r="K101" s="107" t="s">
        <v>21</v>
      </c>
      <c r="L101" s="113" t="s">
        <v>22</v>
      </c>
      <c r="M101" s="108">
        <v>0</v>
      </c>
      <c r="N101" s="108">
        <v>0</v>
      </c>
      <c r="O101" s="108">
        <v>0</v>
      </c>
      <c r="P101" s="108">
        <v>0</v>
      </c>
      <c r="Q101" s="109">
        <v>115.64</v>
      </c>
      <c r="R101" s="110">
        <f>Q101-O101-S101-T101-U101</f>
        <v>112.06</v>
      </c>
      <c r="S101" s="108">
        <v>2.02</v>
      </c>
      <c r="T101" s="108">
        <v>0</v>
      </c>
      <c r="U101" s="108">
        <v>1.56</v>
      </c>
      <c r="V101" s="110">
        <f>Q101-P101-W101-X101-Y101</f>
        <v>114.08</v>
      </c>
      <c r="W101" s="108">
        <v>0</v>
      </c>
      <c r="X101" s="108">
        <v>0</v>
      </c>
      <c r="Y101" s="114">
        <v>1.56</v>
      </c>
      <c r="Z101" s="111" t="s">
        <v>209</v>
      </c>
      <c r="AA101" s="104" t="s">
        <v>760</v>
      </c>
      <c r="AB101" s="24">
        <v>39302</v>
      </c>
      <c r="AC101" s="11" t="str">
        <f>+_xlfn.CONCAT(MID(AA101,16,2),"/",MID(AA101,14,2),"/",MID(AA101,10,4))</f>
        <v>05/03/2023</v>
      </c>
      <c r="AD101" s="14">
        <v>112.06</v>
      </c>
      <c r="AE101" s="14">
        <v>112.06</v>
      </c>
      <c r="AF101" s="694">
        <v>0</v>
      </c>
      <c r="AG101" s="11"/>
      <c r="AH101" s="11"/>
      <c r="AI101" s="11"/>
      <c r="AJ101" s="957">
        <v>44999</v>
      </c>
      <c r="AK101" s="19">
        <v>45000</v>
      </c>
      <c r="AL101" s="7">
        <f t="shared" si="6"/>
        <v>2</v>
      </c>
      <c r="AM101" s="7">
        <v>1</v>
      </c>
      <c r="AN101" s="7" t="s">
        <v>503</v>
      </c>
    </row>
    <row r="102" spans="1:40" ht="15" customHeight="1">
      <c r="A102" s="6">
        <v>14108</v>
      </c>
      <c r="B102" s="7" t="s">
        <v>357</v>
      </c>
      <c r="C102" s="7">
        <v>20173912146</v>
      </c>
      <c r="D102" s="7" t="s">
        <v>114</v>
      </c>
      <c r="E102" s="7" t="s">
        <v>42</v>
      </c>
      <c r="F102" s="7" t="s">
        <v>54</v>
      </c>
      <c r="G102" s="7" t="s">
        <v>54</v>
      </c>
      <c r="H102" s="47" t="s">
        <v>684</v>
      </c>
      <c r="I102" s="60" t="s">
        <v>685</v>
      </c>
      <c r="J102" s="43" t="s">
        <v>20</v>
      </c>
      <c r="K102" s="43" t="s">
        <v>21</v>
      </c>
      <c r="L102" s="48" t="s">
        <v>22</v>
      </c>
      <c r="M102" s="49">
        <v>0</v>
      </c>
      <c r="N102" s="49">
        <v>0</v>
      </c>
      <c r="O102" s="49">
        <v>0</v>
      </c>
      <c r="P102" s="49">
        <v>0</v>
      </c>
      <c r="Q102" s="51">
        <v>99.33</v>
      </c>
      <c r="R102" s="51">
        <v>90.8</v>
      </c>
      <c r="S102" s="49">
        <v>1.94</v>
      </c>
      <c r="T102" s="49">
        <v>6.59</v>
      </c>
      <c r="U102" s="49">
        <v>0</v>
      </c>
      <c r="V102" s="51">
        <v>90.559999999999988</v>
      </c>
      <c r="W102" s="49">
        <v>2.1800000000000002</v>
      </c>
      <c r="X102" s="49">
        <v>6.59</v>
      </c>
      <c r="Y102" s="52">
        <v>0</v>
      </c>
      <c r="Z102" s="67" t="s">
        <v>513</v>
      </c>
      <c r="AA102" s="18" t="s">
        <v>686</v>
      </c>
      <c r="AB102" s="24">
        <v>39302</v>
      </c>
      <c r="AC102" s="18" t="s">
        <v>526</v>
      </c>
      <c r="AD102" s="54">
        <v>39</v>
      </c>
      <c r="AE102" s="54">
        <v>39</v>
      </c>
      <c r="AF102" s="920">
        <v>0</v>
      </c>
      <c r="AG102" s="40"/>
      <c r="AH102" s="40"/>
      <c r="AI102" s="40"/>
      <c r="AJ102" s="957">
        <v>44999</v>
      </c>
      <c r="AK102" s="19">
        <v>45001</v>
      </c>
      <c r="AL102" s="7">
        <f t="shared" si="6"/>
        <v>3</v>
      </c>
      <c r="AM102" s="7">
        <v>1</v>
      </c>
      <c r="AN102" s="7" t="s">
        <v>503</v>
      </c>
    </row>
    <row r="103" spans="1:40" ht="15" customHeight="1">
      <c r="A103" s="7">
        <v>14109</v>
      </c>
      <c r="B103" s="7" t="s">
        <v>357</v>
      </c>
      <c r="C103" s="7">
        <v>20173912146</v>
      </c>
      <c r="D103" s="7" t="s">
        <v>111</v>
      </c>
      <c r="E103" s="7" t="s">
        <v>42</v>
      </c>
      <c r="F103" s="7" t="s">
        <v>54</v>
      </c>
      <c r="G103" s="7" t="s">
        <v>480</v>
      </c>
      <c r="H103" s="47" t="s">
        <v>687</v>
      </c>
      <c r="I103" s="60" t="s">
        <v>688</v>
      </c>
      <c r="J103" s="43" t="s">
        <v>20</v>
      </c>
      <c r="K103" s="43" t="s">
        <v>21</v>
      </c>
      <c r="L103" s="48" t="s">
        <v>22</v>
      </c>
      <c r="M103" s="49">
        <v>0</v>
      </c>
      <c r="N103" s="49">
        <v>0</v>
      </c>
      <c r="O103" s="49">
        <v>0</v>
      </c>
      <c r="P103" s="49">
        <v>0</v>
      </c>
      <c r="Q103" s="51">
        <v>111.86</v>
      </c>
      <c r="R103" s="51">
        <v>110.55</v>
      </c>
      <c r="S103" s="49">
        <v>0</v>
      </c>
      <c r="T103" s="49">
        <v>0.91</v>
      </c>
      <c r="U103" s="49">
        <v>0.4</v>
      </c>
      <c r="V103" s="51">
        <v>101.25000000000001</v>
      </c>
      <c r="W103" s="49">
        <v>9.18</v>
      </c>
      <c r="X103" s="49">
        <v>0.91</v>
      </c>
      <c r="Y103" s="52">
        <v>0.52</v>
      </c>
      <c r="Z103" s="67" t="s">
        <v>513</v>
      </c>
      <c r="AA103" s="18" t="s">
        <v>689</v>
      </c>
      <c r="AB103" s="24">
        <v>39302</v>
      </c>
      <c r="AC103" s="18" t="s">
        <v>690</v>
      </c>
      <c r="AD103" s="47">
        <v>17.46</v>
      </c>
      <c r="AE103" s="47">
        <v>17.46</v>
      </c>
      <c r="AF103" s="60">
        <v>0</v>
      </c>
      <c r="AG103" s="18"/>
      <c r="AH103" s="18"/>
      <c r="AI103" s="18"/>
      <c r="AJ103" s="957">
        <v>44999</v>
      </c>
      <c r="AK103" s="19">
        <v>45000</v>
      </c>
      <c r="AL103" s="7">
        <f t="shared" si="6"/>
        <v>2</v>
      </c>
      <c r="AM103" s="7">
        <v>1</v>
      </c>
      <c r="AN103" s="7" t="s">
        <v>503</v>
      </c>
    </row>
    <row r="104" spans="1:40" ht="15" customHeight="1">
      <c r="A104" s="37">
        <v>14110</v>
      </c>
      <c r="B104" s="7" t="s">
        <v>357</v>
      </c>
      <c r="C104" s="7">
        <v>20173912146</v>
      </c>
      <c r="D104" s="7" t="s">
        <v>481</v>
      </c>
      <c r="E104" s="7" t="s">
        <v>42</v>
      </c>
      <c r="F104" s="7" t="s">
        <v>54</v>
      </c>
      <c r="G104" s="7" t="s">
        <v>482</v>
      </c>
      <c r="H104" s="47" t="s">
        <v>691</v>
      </c>
      <c r="I104" s="60" t="s">
        <v>692</v>
      </c>
      <c r="J104" s="43" t="s">
        <v>20</v>
      </c>
      <c r="K104" s="43" t="s">
        <v>21</v>
      </c>
      <c r="L104" s="48" t="s">
        <v>22</v>
      </c>
      <c r="M104" s="49">
        <v>0</v>
      </c>
      <c r="N104" s="49">
        <v>0</v>
      </c>
      <c r="O104" s="49">
        <v>0</v>
      </c>
      <c r="P104" s="49">
        <v>0</v>
      </c>
      <c r="Q104" s="51">
        <v>29.52</v>
      </c>
      <c r="R104" s="51">
        <v>29.46</v>
      </c>
      <c r="S104" s="49">
        <v>0</v>
      </c>
      <c r="T104" s="49">
        <v>0.06</v>
      </c>
      <c r="U104" s="49">
        <v>0</v>
      </c>
      <c r="V104" s="51">
        <v>26.77</v>
      </c>
      <c r="W104" s="49">
        <v>2.75</v>
      </c>
      <c r="X104" s="49">
        <v>0</v>
      </c>
      <c r="Y104" s="52">
        <v>0</v>
      </c>
      <c r="Z104" s="67" t="s">
        <v>355</v>
      </c>
      <c r="AA104" s="18" t="s">
        <v>693</v>
      </c>
      <c r="AB104" s="24">
        <v>39190</v>
      </c>
      <c r="AC104" s="18" t="s">
        <v>690</v>
      </c>
      <c r="AD104" s="7">
        <v>29.4</v>
      </c>
      <c r="AE104" s="7">
        <v>29.4</v>
      </c>
      <c r="AF104" s="8">
        <v>0</v>
      </c>
      <c r="AG104" s="9"/>
      <c r="AH104" s="9"/>
      <c r="AI104" s="9"/>
      <c r="AJ104" s="957">
        <v>44999</v>
      </c>
      <c r="AK104" s="19">
        <v>45001</v>
      </c>
      <c r="AL104" s="7">
        <f t="shared" si="6"/>
        <v>3</v>
      </c>
      <c r="AM104" s="7">
        <v>1</v>
      </c>
      <c r="AN104" s="7" t="s">
        <v>503</v>
      </c>
    </row>
    <row r="105" spans="1:40" ht="15" customHeight="1">
      <c r="A105" s="6">
        <v>14223</v>
      </c>
      <c r="B105" s="7" t="s">
        <v>358</v>
      </c>
      <c r="C105" s="7">
        <v>30674345166</v>
      </c>
      <c r="D105" s="7" t="s">
        <v>359</v>
      </c>
      <c r="E105" s="7" t="s">
        <v>341</v>
      </c>
      <c r="F105" s="7" t="s">
        <v>360</v>
      </c>
      <c r="G105" s="7" t="s">
        <v>359</v>
      </c>
      <c r="H105" s="47" t="s">
        <v>534</v>
      </c>
      <c r="I105" s="60" t="s">
        <v>535</v>
      </c>
      <c r="J105" s="43" t="s">
        <v>20</v>
      </c>
      <c r="K105" s="43" t="s">
        <v>21</v>
      </c>
      <c r="L105" s="48" t="s">
        <v>22</v>
      </c>
      <c r="M105" s="49">
        <v>0</v>
      </c>
      <c r="N105" s="49">
        <v>0</v>
      </c>
      <c r="O105" s="49">
        <v>0</v>
      </c>
      <c r="P105" s="49">
        <v>0</v>
      </c>
      <c r="Q105" s="51">
        <v>2431.4</v>
      </c>
      <c r="R105" s="51">
        <v>2351.4300000000003</v>
      </c>
      <c r="S105" s="49">
        <v>0</v>
      </c>
      <c r="T105" s="49">
        <v>66.22</v>
      </c>
      <c r="U105" s="49">
        <v>13.75</v>
      </c>
      <c r="V105" s="51">
        <v>2387.19</v>
      </c>
      <c r="W105" s="49">
        <v>0.94</v>
      </c>
      <c r="X105" s="49">
        <v>43.27</v>
      </c>
      <c r="Y105" s="52">
        <v>0</v>
      </c>
      <c r="Z105" s="67" t="s">
        <v>361</v>
      </c>
      <c r="AA105" s="18" t="s">
        <v>536</v>
      </c>
      <c r="AB105" s="18" t="s">
        <v>56</v>
      </c>
      <c r="AC105" s="18" t="s">
        <v>520</v>
      </c>
      <c r="AD105" s="47">
        <v>647.82000000000005</v>
      </c>
      <c r="AE105" s="47">
        <v>647.82000000000005</v>
      </c>
      <c r="AF105" s="60">
        <v>0</v>
      </c>
      <c r="AG105" s="18"/>
      <c r="AH105" s="18"/>
      <c r="AI105" s="18"/>
      <c r="AJ105" s="957">
        <v>44999</v>
      </c>
      <c r="AK105" s="19">
        <v>45000</v>
      </c>
      <c r="AL105" s="7">
        <f t="shared" si="6"/>
        <v>2</v>
      </c>
      <c r="AM105" s="7">
        <v>1</v>
      </c>
      <c r="AN105" s="7" t="s">
        <v>503</v>
      </c>
    </row>
    <row r="106" spans="1:40" ht="15" customHeight="1">
      <c r="A106" s="292">
        <v>14224</v>
      </c>
      <c r="B106" s="293" t="s">
        <v>358</v>
      </c>
      <c r="C106" s="293">
        <v>30674345166</v>
      </c>
      <c r="D106" s="293" t="s">
        <v>483</v>
      </c>
      <c r="E106" s="293" t="s">
        <v>341</v>
      </c>
      <c r="F106" s="293" t="s">
        <v>360</v>
      </c>
      <c r="G106" s="293" t="s">
        <v>359</v>
      </c>
      <c r="H106" s="501" t="s">
        <v>761</v>
      </c>
      <c r="I106" s="502" t="s">
        <v>762</v>
      </c>
      <c r="J106" s="693" t="s">
        <v>20</v>
      </c>
      <c r="K106" s="503" t="s">
        <v>21</v>
      </c>
      <c r="L106" s="504" t="s">
        <v>23</v>
      </c>
      <c r="M106" s="116">
        <v>10.9</v>
      </c>
      <c r="N106" s="116">
        <v>0</v>
      </c>
      <c r="O106" s="116">
        <v>0</v>
      </c>
      <c r="P106" s="116">
        <v>0</v>
      </c>
      <c r="Q106" s="117">
        <v>1396.3</v>
      </c>
      <c r="R106" s="117">
        <f>Q106-O106-S106-T106-U106</f>
        <v>1356.21</v>
      </c>
      <c r="S106" s="116">
        <v>0</v>
      </c>
      <c r="T106" s="116">
        <v>15.37</v>
      </c>
      <c r="U106" s="116">
        <v>24.72</v>
      </c>
      <c r="V106" s="117">
        <f>Q106-P106-W106-X106-Y106</f>
        <v>1370.03</v>
      </c>
      <c r="W106" s="116">
        <v>0</v>
      </c>
      <c r="X106" s="116">
        <v>26.27</v>
      </c>
      <c r="Y106" s="505">
        <v>0</v>
      </c>
      <c r="Z106" s="506" t="s">
        <v>514</v>
      </c>
      <c r="AA106" s="501" t="s">
        <v>763</v>
      </c>
      <c r="AB106" s="26">
        <v>39316</v>
      </c>
      <c r="AC106" s="34" t="str">
        <f>+_xlfn.CONCAT(MID(AA106,16,2),"/",MID(AA106,14,2),"/",MID(AA106,10,4))</f>
        <v>05/03/2023</v>
      </c>
      <c r="AD106" s="293">
        <v>684.65</v>
      </c>
      <c r="AE106" s="293">
        <v>684.65</v>
      </c>
      <c r="AF106" s="294">
        <v>0</v>
      </c>
      <c r="AG106" s="34"/>
      <c r="AH106" s="34"/>
      <c r="AI106" s="34"/>
      <c r="AJ106" s="958">
        <v>44999</v>
      </c>
      <c r="AK106" s="729">
        <v>45001</v>
      </c>
      <c r="AL106" s="293">
        <f t="shared" si="6"/>
        <v>3</v>
      </c>
      <c r="AM106" s="293">
        <v>1</v>
      </c>
      <c r="AN106" s="293" t="s">
        <v>503</v>
      </c>
    </row>
    <row r="107" spans="1:40" ht="15" customHeight="1">
      <c r="A107" s="118">
        <v>14234</v>
      </c>
      <c r="B107" s="296" t="s">
        <v>358</v>
      </c>
      <c r="C107" s="296">
        <v>30674345166</v>
      </c>
      <c r="D107" s="296" t="s">
        <v>484</v>
      </c>
      <c r="E107" s="296" t="s">
        <v>341</v>
      </c>
      <c r="F107" s="296" t="s">
        <v>314</v>
      </c>
      <c r="G107" s="296" t="s">
        <v>485</v>
      </c>
      <c r="H107" s="737" t="s">
        <v>682</v>
      </c>
      <c r="I107" s="738" t="s">
        <v>683</v>
      </c>
      <c r="J107" s="1021" t="s">
        <v>789</v>
      </c>
      <c r="K107" s="119" t="s">
        <v>21</v>
      </c>
      <c r="L107" s="283" t="s">
        <v>23</v>
      </c>
      <c r="M107" s="284">
        <v>0</v>
      </c>
      <c r="N107" s="284">
        <v>9546.5499999999993</v>
      </c>
      <c r="O107" s="284">
        <v>0</v>
      </c>
      <c r="P107" s="284">
        <v>0</v>
      </c>
      <c r="Q107" s="739">
        <v>11765.19</v>
      </c>
      <c r="R107" s="511">
        <f>Q107-S107-T107-U107-O107</f>
        <v>7323.3300000000008</v>
      </c>
      <c r="S107" s="284">
        <v>3317.9</v>
      </c>
      <c r="T107" s="284">
        <v>1083.95</v>
      </c>
      <c r="U107" s="284">
        <v>40.01</v>
      </c>
      <c r="V107" s="739">
        <f>Q107-W107-X107-Y107-P107</f>
        <v>1186.3100000000013</v>
      </c>
      <c r="W107" s="284">
        <v>9546.5499999999993</v>
      </c>
      <c r="X107" s="284">
        <v>1032.33</v>
      </c>
      <c r="Y107" s="286">
        <v>0</v>
      </c>
      <c r="Z107" s="120" t="s">
        <v>790</v>
      </c>
      <c r="AA107" s="120" t="s">
        <v>791</v>
      </c>
      <c r="AB107" s="121">
        <v>39316</v>
      </c>
      <c r="AC107" s="121">
        <v>44995</v>
      </c>
      <c r="AD107" s="297">
        <v>0</v>
      </c>
      <c r="AE107" s="297">
        <v>5600</v>
      </c>
      <c r="AF107" s="922">
        <v>5600</v>
      </c>
      <c r="AG107" s="163"/>
      <c r="AH107" s="163"/>
      <c r="AI107" s="163"/>
      <c r="AJ107" s="959">
        <v>44999</v>
      </c>
      <c r="AK107" s="298">
        <v>45001</v>
      </c>
      <c r="AL107" s="296">
        <f t="shared" si="6"/>
        <v>3</v>
      </c>
      <c r="AM107" s="296">
        <v>1</v>
      </c>
      <c r="AN107" s="296" t="s">
        <v>503</v>
      </c>
    </row>
    <row r="108" spans="1:40" ht="15" customHeight="1">
      <c r="A108" s="6">
        <v>14303</v>
      </c>
      <c r="B108" s="7" t="s">
        <v>486</v>
      </c>
      <c r="C108" s="7">
        <v>30636943742</v>
      </c>
      <c r="D108" s="7" t="s">
        <v>487</v>
      </c>
      <c r="E108" s="7" t="s">
        <v>42</v>
      </c>
      <c r="F108" s="7" t="s">
        <v>68</v>
      </c>
      <c r="G108" s="7" t="s">
        <v>195</v>
      </c>
      <c r="H108" s="404" t="s">
        <v>659</v>
      </c>
      <c r="I108" s="740" t="s">
        <v>660</v>
      </c>
      <c r="J108" s="43" t="s">
        <v>20</v>
      </c>
      <c r="K108" s="43" t="s">
        <v>21</v>
      </c>
      <c r="L108" s="48" t="s">
        <v>22</v>
      </c>
      <c r="M108" s="49">
        <v>0</v>
      </c>
      <c r="N108" s="49">
        <v>0</v>
      </c>
      <c r="O108" s="49">
        <v>0</v>
      </c>
      <c r="P108" s="49">
        <v>0</v>
      </c>
      <c r="Q108" s="98">
        <v>204.14099999999999</v>
      </c>
      <c r="R108" s="98">
        <v>201.06199999999998</v>
      </c>
      <c r="S108" s="49">
        <v>0.48199999999999998</v>
      </c>
      <c r="T108" s="49">
        <v>0</v>
      </c>
      <c r="U108" s="49">
        <v>2.597</v>
      </c>
      <c r="V108" s="98">
        <v>201.48099999999999</v>
      </c>
      <c r="W108" s="49">
        <v>0</v>
      </c>
      <c r="X108" s="49">
        <v>0</v>
      </c>
      <c r="Y108" s="52">
        <v>2.66</v>
      </c>
      <c r="Z108" s="53" t="s">
        <v>74</v>
      </c>
      <c r="AA108" s="40" t="s">
        <v>661</v>
      </c>
      <c r="AB108" s="741" t="s">
        <v>56</v>
      </c>
      <c r="AC108" s="40" t="s">
        <v>626</v>
      </c>
      <c r="AD108" s="54">
        <v>201</v>
      </c>
      <c r="AE108" s="54">
        <v>201</v>
      </c>
      <c r="AF108" s="61">
        <v>0</v>
      </c>
      <c r="AG108" s="40"/>
      <c r="AH108" s="40"/>
      <c r="AI108" s="40"/>
      <c r="AJ108" s="957">
        <v>44999</v>
      </c>
      <c r="AK108" s="19">
        <v>45001</v>
      </c>
      <c r="AL108" s="7">
        <f t="shared" si="6"/>
        <v>3</v>
      </c>
      <c r="AM108" s="7">
        <v>1</v>
      </c>
      <c r="AN108" s="7" t="s">
        <v>503</v>
      </c>
    </row>
    <row r="109" spans="1:40" ht="15" customHeight="1">
      <c r="A109" s="7">
        <v>14687</v>
      </c>
      <c r="B109" s="7" t="s">
        <v>488</v>
      </c>
      <c r="C109" s="7">
        <v>20209019478</v>
      </c>
      <c r="D109" s="7" t="s">
        <v>126</v>
      </c>
      <c r="E109" s="7" t="s">
        <v>38</v>
      </c>
      <c r="F109" s="7" t="s">
        <v>54</v>
      </c>
      <c r="G109" s="7" t="s">
        <v>104</v>
      </c>
      <c r="H109" s="106" t="s">
        <v>764</v>
      </c>
      <c r="I109" s="112" t="s">
        <v>765</v>
      </c>
      <c r="J109" s="107" t="s">
        <v>20</v>
      </c>
      <c r="K109" s="107" t="s">
        <v>21</v>
      </c>
      <c r="L109" s="113" t="s">
        <v>22</v>
      </c>
      <c r="M109" s="108">
        <v>0</v>
      </c>
      <c r="N109" s="108">
        <v>0</v>
      </c>
      <c r="O109" s="108">
        <v>0</v>
      </c>
      <c r="P109" s="108">
        <v>0</v>
      </c>
      <c r="Q109" s="109">
        <v>30.43</v>
      </c>
      <c r="R109" s="110">
        <f>Q109-O109-S109-T109-U109</f>
        <v>29.69</v>
      </c>
      <c r="S109" s="108">
        <v>0.24</v>
      </c>
      <c r="T109" s="108">
        <v>0</v>
      </c>
      <c r="U109" s="106">
        <v>0.5</v>
      </c>
      <c r="V109" s="110">
        <f>Q109-P109-W109-X109-Y109</f>
        <v>30.43</v>
      </c>
      <c r="W109" s="108">
        <v>0</v>
      </c>
      <c r="X109" s="108">
        <v>0</v>
      </c>
      <c r="Y109" s="114">
        <v>0</v>
      </c>
      <c r="Z109" s="111" t="s">
        <v>209</v>
      </c>
      <c r="AA109" s="104" t="s">
        <v>766</v>
      </c>
      <c r="AB109" s="46">
        <v>39279</v>
      </c>
      <c r="AC109" s="11" t="str">
        <f>+_xlfn.CONCAT(MID(AA109,16,2),"/",MID(AA109,14,2),"/",MID(AA109,10,4))</f>
        <v>10/03/2023</v>
      </c>
      <c r="AD109" s="14">
        <v>29.69</v>
      </c>
      <c r="AE109" s="14">
        <v>29.69</v>
      </c>
      <c r="AF109" s="694">
        <v>0</v>
      </c>
      <c r="AG109" s="11"/>
      <c r="AH109" s="11"/>
      <c r="AI109" s="11"/>
      <c r="AJ109" s="957">
        <v>44999</v>
      </c>
      <c r="AK109" s="19">
        <v>45000</v>
      </c>
      <c r="AL109" s="7">
        <f t="shared" si="6"/>
        <v>2</v>
      </c>
      <c r="AM109" s="7">
        <v>1</v>
      </c>
      <c r="AN109" s="7" t="s">
        <v>503</v>
      </c>
    </row>
    <row r="110" spans="1:40" ht="15" customHeight="1">
      <c r="A110" s="37">
        <v>14721</v>
      </c>
      <c r="B110" s="7" t="s">
        <v>489</v>
      </c>
      <c r="C110" s="7">
        <v>30623790181</v>
      </c>
      <c r="D110" s="7" t="s">
        <v>490</v>
      </c>
      <c r="E110" s="7" t="s">
        <v>47</v>
      </c>
      <c r="F110" s="7" t="s">
        <v>412</v>
      </c>
      <c r="G110" s="7" t="s">
        <v>62</v>
      </c>
      <c r="H110" s="106" t="s">
        <v>767</v>
      </c>
      <c r="I110" s="112" t="s">
        <v>768</v>
      </c>
      <c r="J110" s="107" t="s">
        <v>20</v>
      </c>
      <c r="K110" s="107" t="s">
        <v>21</v>
      </c>
      <c r="L110" s="113" t="s">
        <v>22</v>
      </c>
      <c r="M110" s="108">
        <v>0</v>
      </c>
      <c r="N110" s="108">
        <v>0</v>
      </c>
      <c r="O110" s="108">
        <v>0</v>
      </c>
      <c r="P110" s="108">
        <v>65.23</v>
      </c>
      <c r="Q110" s="109">
        <v>2127.71</v>
      </c>
      <c r="R110" s="110">
        <f>Q110-O110-S110-T110-U110</f>
        <v>1258.4100000000001</v>
      </c>
      <c r="S110" s="108">
        <v>829.27</v>
      </c>
      <c r="T110" s="108">
        <v>20.95</v>
      </c>
      <c r="U110" s="108">
        <v>19.079999999999998</v>
      </c>
      <c r="V110" s="110">
        <f>Q110-P110-W110-X110-Y110</f>
        <v>1587.43</v>
      </c>
      <c r="W110" s="108">
        <v>435.02</v>
      </c>
      <c r="X110" s="108">
        <v>20.95</v>
      </c>
      <c r="Y110" s="114">
        <v>19.079999999999998</v>
      </c>
      <c r="Z110" s="111" t="s">
        <v>510</v>
      </c>
      <c r="AA110" s="104" t="s">
        <v>781</v>
      </c>
      <c r="AB110" s="46">
        <v>39279</v>
      </c>
      <c r="AC110" s="105">
        <v>44991</v>
      </c>
      <c r="AD110" s="17">
        <v>613.58000000000004</v>
      </c>
      <c r="AE110" s="17">
        <v>613.58000000000004</v>
      </c>
      <c r="AF110" s="694">
        <v>0</v>
      </c>
      <c r="AG110" s="11"/>
      <c r="AH110" s="11"/>
      <c r="AI110" s="11"/>
      <c r="AJ110" s="957">
        <v>44999</v>
      </c>
      <c r="AK110" s="19">
        <v>45001</v>
      </c>
      <c r="AL110" s="7">
        <f t="shared" si="6"/>
        <v>3</v>
      </c>
      <c r="AM110" s="7">
        <v>1</v>
      </c>
      <c r="AN110" s="7" t="s">
        <v>503</v>
      </c>
    </row>
    <row r="111" spans="1:40" ht="15" customHeight="1">
      <c r="A111" s="6">
        <v>14721</v>
      </c>
      <c r="B111" s="7" t="s">
        <v>491</v>
      </c>
      <c r="C111" s="7">
        <v>30711482187</v>
      </c>
      <c r="D111" s="7" t="s">
        <v>490</v>
      </c>
      <c r="E111" s="7" t="s">
        <v>47</v>
      </c>
      <c r="F111" s="7" t="s">
        <v>412</v>
      </c>
      <c r="G111" s="7" t="s">
        <v>62</v>
      </c>
      <c r="H111" s="106" t="s">
        <v>767</v>
      </c>
      <c r="I111" s="112" t="s">
        <v>768</v>
      </c>
      <c r="J111" s="107" t="s">
        <v>20</v>
      </c>
      <c r="K111" s="107" t="s">
        <v>21</v>
      </c>
      <c r="L111" s="113" t="s">
        <v>22</v>
      </c>
      <c r="M111" s="108">
        <v>0</v>
      </c>
      <c r="N111" s="108">
        <v>0</v>
      </c>
      <c r="O111" s="108">
        <v>0</v>
      </c>
      <c r="P111" s="108">
        <v>65.23</v>
      </c>
      <c r="Q111" s="109">
        <v>2127.71</v>
      </c>
      <c r="R111" s="110">
        <f>Q111-O111-S111-T111-U111</f>
        <v>1258.4100000000001</v>
      </c>
      <c r="S111" s="108">
        <v>829.27</v>
      </c>
      <c r="T111" s="108">
        <v>20.95</v>
      </c>
      <c r="U111" s="108">
        <v>19.079999999999998</v>
      </c>
      <c r="V111" s="110">
        <f>Q111-P111-W111-X111-Y111</f>
        <v>1587.43</v>
      </c>
      <c r="W111" s="108">
        <v>435.02</v>
      </c>
      <c r="X111" s="108">
        <v>20.95</v>
      </c>
      <c r="Y111" s="114">
        <v>19.079999999999998</v>
      </c>
      <c r="Z111" s="111" t="s">
        <v>510</v>
      </c>
      <c r="AA111" s="104" t="s">
        <v>781</v>
      </c>
      <c r="AB111" s="24">
        <v>39231</v>
      </c>
      <c r="AC111" s="105">
        <v>44991</v>
      </c>
      <c r="AD111" s="17">
        <v>613.58000000000004</v>
      </c>
      <c r="AE111" s="17">
        <v>613.58000000000004</v>
      </c>
      <c r="AF111" s="694">
        <v>0</v>
      </c>
      <c r="AG111" s="11"/>
      <c r="AH111" s="11"/>
      <c r="AI111" s="11"/>
      <c r="AJ111" s="957">
        <v>44999</v>
      </c>
      <c r="AK111" s="19">
        <v>45001</v>
      </c>
      <c r="AL111" s="7">
        <f t="shared" si="6"/>
        <v>3</v>
      </c>
      <c r="AM111" s="7">
        <v>1</v>
      </c>
      <c r="AN111" s="7" t="s">
        <v>503</v>
      </c>
    </row>
    <row r="112" spans="1:40" ht="15" customHeight="1">
      <c r="A112" s="7">
        <v>14857</v>
      </c>
      <c r="B112" s="7" t="s">
        <v>492</v>
      </c>
      <c r="C112" s="7">
        <v>20314901313</v>
      </c>
      <c r="D112" s="7" t="s">
        <v>269</v>
      </c>
      <c r="E112" s="7" t="s">
        <v>338</v>
      </c>
      <c r="F112" s="7" t="s">
        <v>343</v>
      </c>
      <c r="G112" s="7" t="s">
        <v>354</v>
      </c>
      <c r="H112" s="95" t="s">
        <v>662</v>
      </c>
      <c r="I112" s="96" t="s">
        <v>663</v>
      </c>
      <c r="J112" s="72" t="s">
        <v>20</v>
      </c>
      <c r="K112" s="72" t="s">
        <v>21</v>
      </c>
      <c r="L112" s="97" t="s">
        <v>22</v>
      </c>
      <c r="M112" s="93">
        <v>0</v>
      </c>
      <c r="N112" s="93">
        <v>0</v>
      </c>
      <c r="O112" s="93">
        <v>0</v>
      </c>
      <c r="P112" s="93">
        <v>0</v>
      </c>
      <c r="Q112" s="92">
        <v>350.8</v>
      </c>
      <c r="R112" s="92">
        <v>335.39000000000004</v>
      </c>
      <c r="S112" s="93">
        <v>15.07</v>
      </c>
      <c r="T112" s="93">
        <v>0</v>
      </c>
      <c r="U112" s="93">
        <v>0.34</v>
      </c>
      <c r="V112" s="92">
        <v>343.91</v>
      </c>
      <c r="W112" s="93">
        <v>6.89</v>
      </c>
      <c r="X112" s="93">
        <v>0</v>
      </c>
      <c r="Y112" s="99">
        <v>0</v>
      </c>
      <c r="Z112" s="83" t="s">
        <v>515</v>
      </c>
      <c r="AA112" s="84" t="s">
        <v>664</v>
      </c>
      <c r="AB112" s="85">
        <v>39231</v>
      </c>
      <c r="AC112" s="40" t="s">
        <v>568</v>
      </c>
      <c r="AD112" s="54">
        <v>128.86000000000001</v>
      </c>
      <c r="AE112" s="54">
        <v>128.86000000000001</v>
      </c>
      <c r="AF112" s="61">
        <v>0</v>
      </c>
      <c r="AG112" s="40"/>
      <c r="AH112" s="40"/>
      <c r="AI112" s="40"/>
      <c r="AJ112" s="957">
        <v>44999</v>
      </c>
      <c r="AK112" s="19">
        <v>45000</v>
      </c>
      <c r="AL112" s="7">
        <f t="shared" si="6"/>
        <v>2</v>
      </c>
      <c r="AM112" s="7">
        <v>1</v>
      </c>
      <c r="AN112" s="7" t="s">
        <v>503</v>
      </c>
    </row>
    <row r="113" spans="1:40" ht="15" customHeight="1">
      <c r="A113" s="9">
        <v>15173</v>
      </c>
      <c r="B113" s="7" t="s">
        <v>493</v>
      </c>
      <c r="C113" s="7">
        <v>30645518094</v>
      </c>
      <c r="D113" s="7" t="s">
        <v>494</v>
      </c>
      <c r="E113" s="7" t="s">
        <v>47</v>
      </c>
      <c r="F113" s="7" t="s">
        <v>137</v>
      </c>
      <c r="G113" s="7" t="s">
        <v>495</v>
      </c>
      <c r="H113" s="47" t="s">
        <v>678</v>
      </c>
      <c r="I113" s="60" t="s">
        <v>679</v>
      </c>
      <c r="J113" s="43" t="s">
        <v>20</v>
      </c>
      <c r="K113" s="43" t="s">
        <v>21</v>
      </c>
      <c r="L113" s="48" t="s">
        <v>22</v>
      </c>
      <c r="M113" s="49">
        <v>0</v>
      </c>
      <c r="N113" s="49">
        <v>0</v>
      </c>
      <c r="O113" s="49">
        <v>0</v>
      </c>
      <c r="P113" s="49">
        <v>0</v>
      </c>
      <c r="Q113" s="51">
        <v>428.98</v>
      </c>
      <c r="R113" s="51">
        <v>394.74</v>
      </c>
      <c r="S113" s="49">
        <v>6.94</v>
      </c>
      <c r="T113" s="49">
        <v>19.87</v>
      </c>
      <c r="U113" s="49">
        <v>7.43</v>
      </c>
      <c r="V113" s="51">
        <v>405.83000000000004</v>
      </c>
      <c r="W113" s="49">
        <v>2.59</v>
      </c>
      <c r="X113" s="49">
        <v>18</v>
      </c>
      <c r="Y113" s="52">
        <v>2.56</v>
      </c>
      <c r="Z113" s="67" t="s">
        <v>516</v>
      </c>
      <c r="AA113" s="18" t="s">
        <v>680</v>
      </c>
      <c r="AB113" s="24" t="s">
        <v>353</v>
      </c>
      <c r="AC113" s="18" t="s">
        <v>681</v>
      </c>
      <c r="AD113" s="47">
        <v>160.4</v>
      </c>
      <c r="AE113" s="47">
        <v>160.4</v>
      </c>
      <c r="AF113" s="60">
        <v>0</v>
      </c>
      <c r="AG113" s="18"/>
      <c r="AH113" s="18"/>
      <c r="AI113" s="18"/>
      <c r="AJ113" s="957">
        <v>44999</v>
      </c>
      <c r="AK113" s="19">
        <v>45001</v>
      </c>
      <c r="AL113" s="7">
        <f t="shared" si="6"/>
        <v>3</v>
      </c>
      <c r="AM113" s="7">
        <v>1</v>
      </c>
      <c r="AN113" s="7" t="s">
        <v>503</v>
      </c>
    </row>
    <row r="114" spans="1:40" ht="15" customHeight="1">
      <c r="A114" s="6">
        <v>15354</v>
      </c>
      <c r="B114" s="7" t="s">
        <v>496</v>
      </c>
      <c r="C114" s="7">
        <v>30716588331</v>
      </c>
      <c r="D114" s="7" t="s">
        <v>236</v>
      </c>
      <c r="E114" s="7" t="s">
        <v>38</v>
      </c>
      <c r="F114" s="7" t="s">
        <v>54</v>
      </c>
      <c r="G114" s="7" t="s">
        <v>104</v>
      </c>
      <c r="H114" s="106" t="s">
        <v>769</v>
      </c>
      <c r="I114" s="112" t="s">
        <v>770</v>
      </c>
      <c r="J114" s="107" t="s">
        <v>20</v>
      </c>
      <c r="K114" s="107" t="s">
        <v>21</v>
      </c>
      <c r="L114" s="113" t="s">
        <v>22</v>
      </c>
      <c r="M114" s="108">
        <v>0</v>
      </c>
      <c r="N114" s="108">
        <v>0</v>
      </c>
      <c r="O114" s="108">
        <v>0</v>
      </c>
      <c r="P114" s="108">
        <v>0</v>
      </c>
      <c r="Q114" s="109">
        <v>616.67999999999995</v>
      </c>
      <c r="R114" s="110">
        <f>Q114-O114-S114-T114-U114</f>
        <v>600.67999999999995</v>
      </c>
      <c r="S114" s="108">
        <v>0</v>
      </c>
      <c r="T114" s="108">
        <v>0</v>
      </c>
      <c r="U114" s="108">
        <v>16</v>
      </c>
      <c r="V114" s="110">
        <f>Q114-P114-W114-X114-Y114</f>
        <v>600.66999999999996</v>
      </c>
      <c r="W114" s="108">
        <v>0</v>
      </c>
      <c r="X114" s="108">
        <v>0</v>
      </c>
      <c r="Y114" s="114">
        <v>16.010000000000002</v>
      </c>
      <c r="Z114" s="111" t="s">
        <v>315</v>
      </c>
      <c r="AA114" s="104" t="s">
        <v>771</v>
      </c>
      <c r="AB114" s="18" t="s">
        <v>56</v>
      </c>
      <c r="AC114" s="105">
        <v>44989</v>
      </c>
      <c r="AD114" s="17">
        <v>453.76</v>
      </c>
      <c r="AE114" s="17">
        <v>453.76</v>
      </c>
      <c r="AF114" s="694">
        <v>0</v>
      </c>
      <c r="AG114" s="11"/>
      <c r="AH114" s="11"/>
      <c r="AI114" s="11"/>
      <c r="AJ114" s="957">
        <v>44999</v>
      </c>
      <c r="AK114" s="19">
        <v>45001</v>
      </c>
      <c r="AL114" s="7">
        <f t="shared" si="6"/>
        <v>3</v>
      </c>
      <c r="AM114" s="7">
        <v>1</v>
      </c>
      <c r="AN114" s="7" t="s">
        <v>503</v>
      </c>
    </row>
    <row r="115" spans="1:40" ht="15" customHeight="1">
      <c r="A115" s="7">
        <v>15370</v>
      </c>
      <c r="B115" s="7" t="s">
        <v>497</v>
      </c>
      <c r="C115" s="7">
        <v>30711628068</v>
      </c>
      <c r="D115" s="7" t="s">
        <v>239</v>
      </c>
      <c r="E115" s="7" t="s">
        <v>47</v>
      </c>
      <c r="F115" s="7" t="s">
        <v>71</v>
      </c>
      <c r="G115" s="7" t="s">
        <v>374</v>
      </c>
      <c r="H115" s="106" t="s">
        <v>772</v>
      </c>
      <c r="I115" s="112" t="s">
        <v>773</v>
      </c>
      <c r="J115" s="107" t="s">
        <v>20</v>
      </c>
      <c r="K115" s="107" t="s">
        <v>21</v>
      </c>
      <c r="L115" s="113" t="s">
        <v>22</v>
      </c>
      <c r="M115" s="108">
        <v>0</v>
      </c>
      <c r="N115" s="108">
        <v>0</v>
      </c>
      <c r="O115" s="108">
        <v>0</v>
      </c>
      <c r="P115" s="108">
        <v>0</v>
      </c>
      <c r="Q115" s="109">
        <v>406.45</v>
      </c>
      <c r="R115" s="110">
        <f>Q115-O115-S115-T115-U115</f>
        <v>392.04999999999995</v>
      </c>
      <c r="S115" s="108">
        <v>7.98</v>
      </c>
      <c r="T115" s="108">
        <v>0</v>
      </c>
      <c r="U115" s="108">
        <v>6.42</v>
      </c>
      <c r="V115" s="110">
        <f>Q115-P115-W115-X115-Y115</f>
        <v>396.34</v>
      </c>
      <c r="W115" s="108">
        <v>0</v>
      </c>
      <c r="X115" s="108">
        <v>0</v>
      </c>
      <c r="Y115" s="114">
        <v>10.11</v>
      </c>
      <c r="Z115" s="111" t="s">
        <v>509</v>
      </c>
      <c r="AA115" s="104" t="s">
        <v>774</v>
      </c>
      <c r="AB115" s="41">
        <v>39325</v>
      </c>
      <c r="AC115" s="105">
        <v>44989</v>
      </c>
      <c r="AD115" s="17">
        <v>292.22000000000003</v>
      </c>
      <c r="AE115" s="17">
        <v>292.22000000000003</v>
      </c>
      <c r="AF115" s="694">
        <v>0</v>
      </c>
      <c r="AG115" s="11"/>
      <c r="AH115" s="11"/>
      <c r="AI115" s="11"/>
      <c r="AJ115" s="957">
        <v>44999</v>
      </c>
      <c r="AK115" s="19">
        <v>45001</v>
      </c>
      <c r="AL115" s="7">
        <f t="shared" si="6"/>
        <v>3</v>
      </c>
      <c r="AM115" s="7">
        <v>1</v>
      </c>
      <c r="AN115" s="7" t="s">
        <v>503</v>
      </c>
    </row>
    <row r="116" spans="1:40" ht="15" customHeight="1">
      <c r="A116" s="9">
        <v>15487</v>
      </c>
      <c r="B116" s="7" t="s">
        <v>498</v>
      </c>
      <c r="C116" s="7">
        <v>30620771720</v>
      </c>
      <c r="D116" s="7" t="s">
        <v>499</v>
      </c>
      <c r="E116" s="7" t="s">
        <v>38</v>
      </c>
      <c r="F116" s="7" t="s">
        <v>54</v>
      </c>
      <c r="G116" s="7" t="s">
        <v>115</v>
      </c>
      <c r="H116" s="106" t="s">
        <v>775</v>
      </c>
      <c r="I116" s="112" t="s">
        <v>776</v>
      </c>
      <c r="J116" s="107" t="s">
        <v>20</v>
      </c>
      <c r="K116" s="107" t="s">
        <v>21</v>
      </c>
      <c r="L116" s="113" t="s">
        <v>22</v>
      </c>
      <c r="M116" s="108">
        <v>0</v>
      </c>
      <c r="N116" s="108">
        <v>0</v>
      </c>
      <c r="O116" s="108">
        <v>0</v>
      </c>
      <c r="P116" s="108">
        <v>0</v>
      </c>
      <c r="Q116" s="109">
        <v>52.6</v>
      </c>
      <c r="R116" s="110">
        <f>Q116-O116-S116-T116-U116</f>
        <v>51.910000000000004</v>
      </c>
      <c r="S116" s="108">
        <v>0.69</v>
      </c>
      <c r="T116" s="108">
        <v>0</v>
      </c>
      <c r="U116" s="108">
        <v>0</v>
      </c>
      <c r="V116" s="110">
        <f>Q116-P116-W116-X116-Y116</f>
        <v>52.6</v>
      </c>
      <c r="W116" s="108">
        <v>0</v>
      </c>
      <c r="X116" s="108">
        <v>0</v>
      </c>
      <c r="Y116" s="114">
        <v>0</v>
      </c>
      <c r="Z116" s="111" t="s">
        <v>313</v>
      </c>
      <c r="AA116" s="104" t="s">
        <v>777</v>
      </c>
      <c r="AB116" s="31">
        <v>39222</v>
      </c>
      <c r="AC116" s="105">
        <v>44989</v>
      </c>
      <c r="AD116" s="14">
        <v>51.910000000000004</v>
      </c>
      <c r="AE116" s="14">
        <v>51.910000000000004</v>
      </c>
      <c r="AF116" s="694">
        <v>0</v>
      </c>
      <c r="AG116" s="11"/>
      <c r="AH116" s="11"/>
      <c r="AI116" s="11"/>
      <c r="AJ116" s="957">
        <v>44999</v>
      </c>
      <c r="AK116" s="19">
        <v>45000</v>
      </c>
      <c r="AL116" s="7">
        <f t="shared" si="6"/>
        <v>2</v>
      </c>
      <c r="AM116" s="7">
        <v>1</v>
      </c>
      <c r="AN116" s="7" t="s">
        <v>503</v>
      </c>
    </row>
    <row r="117" spans="1:40" ht="15" customHeight="1">
      <c r="A117" s="6">
        <v>15979</v>
      </c>
      <c r="B117" s="7" t="s">
        <v>275</v>
      </c>
      <c r="C117" s="7">
        <v>30637304891</v>
      </c>
      <c r="D117" s="7" t="s">
        <v>501</v>
      </c>
      <c r="E117" s="7" t="s">
        <v>42</v>
      </c>
      <c r="F117" s="7" t="s">
        <v>68</v>
      </c>
      <c r="G117" s="7" t="s">
        <v>500</v>
      </c>
      <c r="H117" s="106" t="s">
        <v>778</v>
      </c>
      <c r="I117" s="112" t="s">
        <v>779</v>
      </c>
      <c r="J117" s="107" t="s">
        <v>20</v>
      </c>
      <c r="K117" s="107" t="s">
        <v>21</v>
      </c>
      <c r="L117" s="113" t="s">
        <v>22</v>
      </c>
      <c r="M117" s="108">
        <v>0</v>
      </c>
      <c r="N117" s="108">
        <v>0</v>
      </c>
      <c r="O117" s="108">
        <v>0</v>
      </c>
      <c r="P117" s="108">
        <v>0</v>
      </c>
      <c r="Q117" s="109">
        <v>185.34</v>
      </c>
      <c r="R117" s="110">
        <f>Q117-O117-S117-T117-U117</f>
        <v>182.66</v>
      </c>
      <c r="S117" s="108">
        <v>0</v>
      </c>
      <c r="T117" s="108">
        <v>0</v>
      </c>
      <c r="U117" s="108">
        <v>2.68</v>
      </c>
      <c r="V117" s="110">
        <f>Q117-P117-W117-X117-Y117</f>
        <v>182.84</v>
      </c>
      <c r="W117" s="108">
        <v>1.97</v>
      </c>
      <c r="X117" s="108">
        <v>0</v>
      </c>
      <c r="Y117" s="114">
        <v>0.53</v>
      </c>
      <c r="Z117" s="111" t="s">
        <v>65</v>
      </c>
      <c r="AA117" s="104" t="s">
        <v>780</v>
      </c>
      <c r="AB117" s="22">
        <v>39222</v>
      </c>
      <c r="AC117" s="105">
        <v>44998</v>
      </c>
      <c r="AD117" s="17">
        <v>51.56</v>
      </c>
      <c r="AE117" s="17">
        <v>51.56</v>
      </c>
      <c r="AF117" s="694">
        <v>0</v>
      </c>
      <c r="AG117" s="11"/>
      <c r="AH117" s="11"/>
      <c r="AI117" s="11"/>
      <c r="AJ117" s="957">
        <v>44999</v>
      </c>
      <c r="AK117" s="19">
        <v>45001</v>
      </c>
      <c r="AL117" s="7">
        <f t="shared" si="6"/>
        <v>3</v>
      </c>
      <c r="AM117" s="7">
        <v>1</v>
      </c>
      <c r="AN117" s="7" t="s">
        <v>503</v>
      </c>
    </row>
    <row r="118" spans="1:40" ht="15" customHeight="1">
      <c r="A118" s="4" t="s">
        <v>0</v>
      </c>
      <c r="B118" s="4" t="s">
        <v>1</v>
      </c>
      <c r="C118" s="4" t="s">
        <v>2</v>
      </c>
      <c r="D118" s="4" t="s">
        <v>3</v>
      </c>
      <c r="E118" s="4" t="s">
        <v>4</v>
      </c>
      <c r="F118" s="4" t="s">
        <v>5</v>
      </c>
      <c r="G118" s="4" t="s">
        <v>6</v>
      </c>
      <c r="H118" s="4" t="s">
        <v>7</v>
      </c>
      <c r="I118" s="4" t="s">
        <v>8</v>
      </c>
      <c r="J118" s="3" t="s">
        <v>9</v>
      </c>
      <c r="K118" s="4" t="s">
        <v>8230</v>
      </c>
      <c r="L118" s="4" t="s">
        <v>10</v>
      </c>
      <c r="M118" s="4" t="s">
        <v>11</v>
      </c>
      <c r="N118" s="4" t="s">
        <v>12</v>
      </c>
      <c r="O118" s="4" t="s">
        <v>28</v>
      </c>
      <c r="P118" s="4" t="s">
        <v>13</v>
      </c>
      <c r="Q118" s="4" t="s">
        <v>14</v>
      </c>
      <c r="R118" s="4" t="s">
        <v>27</v>
      </c>
      <c r="S118" s="4" t="s">
        <v>29</v>
      </c>
      <c r="T118" s="4" t="s">
        <v>30</v>
      </c>
      <c r="U118" s="4" t="s">
        <v>31</v>
      </c>
      <c r="V118" s="4" t="s">
        <v>15</v>
      </c>
      <c r="W118" s="4" t="s">
        <v>16</v>
      </c>
      <c r="X118" s="4" t="s">
        <v>17</v>
      </c>
      <c r="Y118" s="4" t="s">
        <v>18</v>
      </c>
      <c r="Z118" s="4" t="s">
        <v>324</v>
      </c>
      <c r="AA118" s="4" t="s">
        <v>32</v>
      </c>
      <c r="AB118" s="276" t="s">
        <v>19</v>
      </c>
      <c r="AC118" s="277" t="s">
        <v>33</v>
      </c>
      <c r="AD118" s="4" t="s">
        <v>34</v>
      </c>
      <c r="AE118" s="4" t="s">
        <v>35</v>
      </c>
      <c r="AF118" s="923" t="s">
        <v>36</v>
      </c>
      <c r="AG118" s="970"/>
      <c r="AH118" s="970"/>
      <c r="AI118" s="970"/>
      <c r="AJ118" s="956" t="s">
        <v>24</v>
      </c>
      <c r="AK118" s="3" t="s">
        <v>25</v>
      </c>
      <c r="AL118" s="3" t="s">
        <v>8056</v>
      </c>
      <c r="AM118" s="3" t="s">
        <v>26</v>
      </c>
      <c r="AN118" s="3" t="s">
        <v>502</v>
      </c>
    </row>
    <row r="119" spans="1:40" ht="15" customHeight="1">
      <c r="A119" s="38">
        <v>372</v>
      </c>
      <c r="B119" s="34" t="s">
        <v>795</v>
      </c>
      <c r="C119" s="34">
        <v>30511355040</v>
      </c>
      <c r="D119" s="34" t="s">
        <v>796</v>
      </c>
      <c r="E119" s="34" t="s">
        <v>47</v>
      </c>
      <c r="F119" s="34" t="s">
        <v>797</v>
      </c>
      <c r="G119" s="34" t="s">
        <v>798</v>
      </c>
      <c r="H119" s="23" t="s">
        <v>799</v>
      </c>
      <c r="I119" s="23" t="s">
        <v>800</v>
      </c>
      <c r="J119" s="44" t="s">
        <v>20</v>
      </c>
      <c r="K119" s="44" t="s">
        <v>21</v>
      </c>
      <c r="L119" s="44" t="s">
        <v>23</v>
      </c>
      <c r="M119" s="69">
        <v>0</v>
      </c>
      <c r="N119" s="69">
        <v>201.05</v>
      </c>
      <c r="O119" s="69">
        <v>0</v>
      </c>
      <c r="P119" s="69">
        <v>0</v>
      </c>
      <c r="Q119" s="152">
        <v>2419.6</v>
      </c>
      <c r="R119" s="152">
        <f t="shared" ref="R119:R133" si="7">Q119-O119-S119-T119-U119</f>
        <v>1903.59</v>
      </c>
      <c r="S119" s="69">
        <v>484.11799999999999</v>
      </c>
      <c r="T119" s="69">
        <v>31.891999999999999</v>
      </c>
      <c r="U119" s="69">
        <v>0</v>
      </c>
      <c r="V119" s="152">
        <f t="shared" ref="V119:V133" si="8">Q119-P119-W119-X119-Y119</f>
        <v>2009.2399999999998</v>
      </c>
      <c r="W119" s="69">
        <v>379.61</v>
      </c>
      <c r="X119" s="69">
        <v>30.75</v>
      </c>
      <c r="Y119" s="69">
        <v>0</v>
      </c>
      <c r="Z119" s="45" t="s">
        <v>79</v>
      </c>
      <c r="AA119" s="23" t="s">
        <v>2685</v>
      </c>
      <c r="AB119" s="23" t="s">
        <v>41</v>
      </c>
      <c r="AC119" s="34" t="str">
        <f>+_xlfn.CONCAT(MID(AA119,16,2),"/",MID(AA119,14,2),"/",MID(AA119,10,4))</f>
        <v>05/03/2023</v>
      </c>
      <c r="AD119" s="278">
        <v>526</v>
      </c>
      <c r="AE119" s="278">
        <v>774</v>
      </c>
      <c r="AF119" s="436">
        <v>248</v>
      </c>
      <c r="AG119" s="23"/>
      <c r="AH119" s="23"/>
      <c r="AI119" s="23"/>
      <c r="AJ119" s="917">
        <v>45002</v>
      </c>
      <c r="AK119" s="122">
        <v>45006</v>
      </c>
      <c r="AL119" s="34">
        <f t="shared" ref="AL119:AL182" si="9">NETWORKDAYS(AJ119,AK119)</f>
        <v>3</v>
      </c>
      <c r="AM119" s="34">
        <v>2</v>
      </c>
      <c r="AN119" s="34" t="s">
        <v>503</v>
      </c>
    </row>
    <row r="120" spans="1:40" ht="15" customHeight="1">
      <c r="A120" s="37">
        <v>388</v>
      </c>
      <c r="B120" s="9" t="s">
        <v>795</v>
      </c>
      <c r="C120" s="9">
        <v>30511355040</v>
      </c>
      <c r="D120" s="9" t="s">
        <v>801</v>
      </c>
      <c r="E120" s="9" t="s">
        <v>47</v>
      </c>
      <c r="F120" s="9" t="s">
        <v>71</v>
      </c>
      <c r="G120" s="9" t="s">
        <v>802</v>
      </c>
      <c r="H120" s="153" t="s">
        <v>803</v>
      </c>
      <c r="I120" s="153" t="s">
        <v>804</v>
      </c>
      <c r="J120" s="43" t="s">
        <v>20</v>
      </c>
      <c r="K120" s="43" t="s">
        <v>21</v>
      </c>
      <c r="L120" s="43" t="s">
        <v>22</v>
      </c>
      <c r="M120" s="65">
        <v>0</v>
      </c>
      <c r="N120" s="65">
        <v>0</v>
      </c>
      <c r="O120" s="65">
        <v>0</v>
      </c>
      <c r="P120" s="65">
        <v>0</v>
      </c>
      <c r="Q120" s="123">
        <v>900.06</v>
      </c>
      <c r="R120" s="123">
        <f t="shared" si="7"/>
        <v>810.52</v>
      </c>
      <c r="S120" s="65">
        <v>49.65</v>
      </c>
      <c r="T120" s="65">
        <v>39.74</v>
      </c>
      <c r="U120" s="65">
        <v>0.15</v>
      </c>
      <c r="V120" s="123">
        <f t="shared" si="8"/>
        <v>860.17</v>
      </c>
      <c r="W120" s="65">
        <v>0</v>
      </c>
      <c r="X120" s="65">
        <v>39.74</v>
      </c>
      <c r="Y120" s="65">
        <v>0.15</v>
      </c>
      <c r="Z120" s="53" t="s">
        <v>312</v>
      </c>
      <c r="AA120" s="40" t="s">
        <v>2119</v>
      </c>
      <c r="AB120" s="18" t="s">
        <v>41</v>
      </c>
      <c r="AC120" s="9" t="str">
        <f>+_xlfn.CONCAT(MID(AA120,16,2),"/",MID(AA120,14,2),"/",MID(AA120,10,4))</f>
        <v>18/02/2023</v>
      </c>
      <c r="AD120" s="171">
        <v>272.22000000000003</v>
      </c>
      <c r="AE120" s="171">
        <v>272.22000000000003</v>
      </c>
      <c r="AF120" s="924">
        <v>0</v>
      </c>
      <c r="AG120" s="84"/>
      <c r="AH120" s="84"/>
      <c r="AI120" s="84"/>
      <c r="AJ120" s="960">
        <v>45002</v>
      </c>
      <c r="AK120" s="124">
        <v>45005</v>
      </c>
      <c r="AL120" s="9">
        <f t="shared" si="9"/>
        <v>2</v>
      </c>
      <c r="AM120" s="9">
        <v>2</v>
      </c>
      <c r="AN120" s="9" t="s">
        <v>503</v>
      </c>
    </row>
    <row r="121" spans="1:40" ht="15" customHeight="1">
      <c r="A121" s="37">
        <v>4693</v>
      </c>
      <c r="B121" s="9" t="s">
        <v>795</v>
      </c>
      <c r="C121" s="9">
        <v>30511355040</v>
      </c>
      <c r="D121" s="9" t="s">
        <v>805</v>
      </c>
      <c r="E121" s="9" t="s">
        <v>47</v>
      </c>
      <c r="F121" s="9" t="s">
        <v>806</v>
      </c>
      <c r="G121" s="9" t="s">
        <v>806</v>
      </c>
      <c r="H121" s="153" t="s">
        <v>807</v>
      </c>
      <c r="I121" s="153" t="s">
        <v>808</v>
      </c>
      <c r="J121" s="43" t="s">
        <v>20</v>
      </c>
      <c r="K121" s="43" t="s">
        <v>21</v>
      </c>
      <c r="L121" s="43" t="s">
        <v>22</v>
      </c>
      <c r="M121" s="65">
        <v>0</v>
      </c>
      <c r="N121" s="65">
        <v>0</v>
      </c>
      <c r="O121" s="65">
        <v>0</v>
      </c>
      <c r="P121" s="65">
        <v>18.920000000000002</v>
      </c>
      <c r="Q121" s="123">
        <v>2661.45</v>
      </c>
      <c r="R121" s="123">
        <f t="shared" si="7"/>
        <v>2144.698737158204</v>
      </c>
      <c r="S121" s="65">
        <v>448.23718508300698</v>
      </c>
      <c r="T121" s="65">
        <v>36.134551171875003</v>
      </c>
      <c r="U121" s="65">
        <v>32.379526586913997</v>
      </c>
      <c r="V121" s="123">
        <f t="shared" si="8"/>
        <v>2400.7799999999997</v>
      </c>
      <c r="W121" s="65">
        <v>188.13</v>
      </c>
      <c r="X121" s="65">
        <v>35.21</v>
      </c>
      <c r="Y121" s="65">
        <v>18.41</v>
      </c>
      <c r="Z121" s="53" t="s">
        <v>2120</v>
      </c>
      <c r="AA121" s="40" t="s">
        <v>2121</v>
      </c>
      <c r="AB121" s="18" t="s">
        <v>809</v>
      </c>
      <c r="AC121" s="9" t="str">
        <f>+_xlfn.CONCAT(MID(AA121,16,2),"/",MID(AA121,14,2),"/",MID(AA121,10,4))</f>
        <v>05/02/2023</v>
      </c>
      <c r="AD121" s="84">
        <v>163.63</v>
      </c>
      <c r="AE121" s="84">
        <v>163.63</v>
      </c>
      <c r="AF121" s="925">
        <v>0</v>
      </c>
      <c r="AG121" s="84"/>
      <c r="AH121" s="84"/>
      <c r="AI121" s="84"/>
      <c r="AJ121" s="960">
        <v>45002</v>
      </c>
      <c r="AK121" s="124">
        <v>45005</v>
      </c>
      <c r="AL121" s="9">
        <f t="shared" si="9"/>
        <v>2</v>
      </c>
      <c r="AM121" s="9">
        <v>2</v>
      </c>
      <c r="AN121" s="9" t="s">
        <v>503</v>
      </c>
    </row>
    <row r="122" spans="1:40" ht="15" customHeight="1">
      <c r="A122" s="37">
        <v>4789</v>
      </c>
      <c r="B122" s="9" t="s">
        <v>95</v>
      </c>
      <c r="C122" s="9">
        <v>30708033177</v>
      </c>
      <c r="D122" s="9" t="s">
        <v>810</v>
      </c>
      <c r="E122" s="9" t="s">
        <v>38</v>
      </c>
      <c r="F122" s="9" t="s">
        <v>70</v>
      </c>
      <c r="G122" s="9" t="s">
        <v>811</v>
      </c>
      <c r="H122" s="71" t="s">
        <v>812</v>
      </c>
      <c r="I122" s="71" t="s">
        <v>813</v>
      </c>
      <c r="J122" s="72" t="s">
        <v>20</v>
      </c>
      <c r="K122" s="72" t="s">
        <v>21</v>
      </c>
      <c r="L122" s="72" t="s">
        <v>22</v>
      </c>
      <c r="M122" s="73">
        <v>0</v>
      </c>
      <c r="N122" s="73">
        <v>0</v>
      </c>
      <c r="O122" s="73">
        <v>0</v>
      </c>
      <c r="P122" s="73">
        <v>0</v>
      </c>
      <c r="Q122" s="74">
        <v>477.1</v>
      </c>
      <c r="R122" s="74">
        <f t="shared" si="7"/>
        <v>459.87000000000006</v>
      </c>
      <c r="S122" s="73">
        <v>8.6199999999999992</v>
      </c>
      <c r="T122" s="73">
        <v>0.77</v>
      </c>
      <c r="U122" s="73">
        <v>7.84</v>
      </c>
      <c r="V122" s="74">
        <f t="shared" si="8"/>
        <v>473.03000000000003</v>
      </c>
      <c r="W122" s="73">
        <v>0.88</v>
      </c>
      <c r="X122" s="73">
        <v>0.23</v>
      </c>
      <c r="Y122" s="73">
        <v>2.96</v>
      </c>
      <c r="Z122" s="83" t="s">
        <v>69</v>
      </c>
      <c r="AA122" s="84" t="s">
        <v>814</v>
      </c>
      <c r="AB122" s="85">
        <v>39325</v>
      </c>
      <c r="AC122" s="125">
        <v>44930</v>
      </c>
      <c r="AD122" s="40">
        <v>456.9</v>
      </c>
      <c r="AE122" s="40">
        <v>456.9</v>
      </c>
      <c r="AF122" s="920">
        <v>0</v>
      </c>
      <c r="AG122" s="40"/>
      <c r="AH122" s="40"/>
      <c r="AI122" s="40"/>
      <c r="AJ122" s="960">
        <v>45002</v>
      </c>
      <c r="AK122" s="124">
        <v>45002</v>
      </c>
      <c r="AL122" s="9">
        <f t="shared" si="9"/>
        <v>1</v>
      </c>
      <c r="AM122" s="9">
        <v>2</v>
      </c>
      <c r="AN122" s="9" t="s">
        <v>503</v>
      </c>
    </row>
    <row r="123" spans="1:40" ht="15" customHeight="1">
      <c r="A123" s="37">
        <v>4791</v>
      </c>
      <c r="B123" s="9" t="s">
        <v>95</v>
      </c>
      <c r="C123" s="9">
        <v>30708033177</v>
      </c>
      <c r="D123" s="9" t="s">
        <v>815</v>
      </c>
      <c r="E123" s="9" t="s">
        <v>339</v>
      </c>
      <c r="F123" s="9" t="s">
        <v>816</v>
      </c>
      <c r="G123" s="9" t="s">
        <v>817</v>
      </c>
      <c r="H123" s="18" t="s">
        <v>818</v>
      </c>
      <c r="I123" s="18" t="s">
        <v>819</v>
      </c>
      <c r="J123" s="43" t="s">
        <v>20</v>
      </c>
      <c r="K123" s="43" t="s">
        <v>21</v>
      </c>
      <c r="L123" s="43" t="s">
        <v>22</v>
      </c>
      <c r="M123" s="65">
        <v>0</v>
      </c>
      <c r="N123" s="65">
        <v>0</v>
      </c>
      <c r="O123" s="65">
        <v>0</v>
      </c>
      <c r="P123" s="65">
        <v>5.57</v>
      </c>
      <c r="Q123" s="39">
        <v>1243.26</v>
      </c>
      <c r="R123" s="39">
        <f t="shared" si="7"/>
        <v>1121.1499999999999</v>
      </c>
      <c r="S123" s="65">
        <v>84.44</v>
      </c>
      <c r="T123" s="65">
        <v>0</v>
      </c>
      <c r="U123" s="65">
        <v>37.67</v>
      </c>
      <c r="V123" s="39">
        <f t="shared" si="8"/>
        <v>1189</v>
      </c>
      <c r="W123" s="65">
        <v>15.18</v>
      </c>
      <c r="X123" s="65">
        <v>0</v>
      </c>
      <c r="Y123" s="65">
        <v>33.51</v>
      </c>
      <c r="Z123" s="67" t="s">
        <v>820</v>
      </c>
      <c r="AA123" s="18" t="s">
        <v>821</v>
      </c>
      <c r="AB123" s="18" t="s">
        <v>56</v>
      </c>
      <c r="AC123" s="18" t="s">
        <v>655</v>
      </c>
      <c r="AD123" s="47">
        <v>754.39</v>
      </c>
      <c r="AE123" s="47">
        <v>754.39</v>
      </c>
      <c r="AF123" s="60">
        <v>0</v>
      </c>
      <c r="AG123" s="18"/>
      <c r="AH123" s="18"/>
      <c r="AI123" s="18"/>
      <c r="AJ123" s="960">
        <v>45002</v>
      </c>
      <c r="AK123" s="124">
        <v>45002</v>
      </c>
      <c r="AL123" s="9">
        <f t="shared" si="9"/>
        <v>1</v>
      </c>
      <c r="AM123" s="9">
        <v>2</v>
      </c>
      <c r="AN123" s="9" t="s">
        <v>503</v>
      </c>
    </row>
    <row r="124" spans="1:40" ht="15" customHeight="1">
      <c r="A124" s="37">
        <v>4797</v>
      </c>
      <c r="B124" s="9" t="s">
        <v>95</v>
      </c>
      <c r="C124" s="9">
        <v>30708033177</v>
      </c>
      <c r="D124" s="9" t="s">
        <v>822</v>
      </c>
      <c r="E124" s="9" t="s">
        <v>38</v>
      </c>
      <c r="F124" s="9" t="s">
        <v>70</v>
      </c>
      <c r="G124" s="9" t="s">
        <v>823</v>
      </c>
      <c r="H124" s="126" t="s">
        <v>824</v>
      </c>
      <c r="I124" s="126" t="s">
        <v>825</v>
      </c>
      <c r="J124" s="43" t="s">
        <v>20</v>
      </c>
      <c r="K124" s="43" t="s">
        <v>21</v>
      </c>
      <c r="L124" s="43" t="s">
        <v>22</v>
      </c>
      <c r="M124" s="65">
        <v>0</v>
      </c>
      <c r="N124" s="65">
        <v>0</v>
      </c>
      <c r="O124" s="65">
        <v>0</v>
      </c>
      <c r="P124" s="65">
        <v>0</v>
      </c>
      <c r="Q124" s="123">
        <v>464.59</v>
      </c>
      <c r="R124" s="123">
        <f t="shared" si="7"/>
        <v>365.60999999999996</v>
      </c>
      <c r="S124" s="65">
        <v>78.78</v>
      </c>
      <c r="T124" s="65">
        <v>0</v>
      </c>
      <c r="U124" s="65">
        <v>20.2</v>
      </c>
      <c r="V124" s="123">
        <f t="shared" si="8"/>
        <v>436.69</v>
      </c>
      <c r="W124" s="65">
        <v>22.47</v>
      </c>
      <c r="X124" s="65">
        <v>0</v>
      </c>
      <c r="Y124" s="65">
        <v>5.43</v>
      </c>
      <c r="Z124" s="53" t="s">
        <v>46</v>
      </c>
      <c r="AA124" s="40" t="s">
        <v>814</v>
      </c>
      <c r="AB124" s="127">
        <v>39277</v>
      </c>
      <c r="AC124" s="42">
        <v>44930</v>
      </c>
      <c r="AD124" s="40">
        <v>200.24</v>
      </c>
      <c r="AE124" s="40">
        <v>200.24</v>
      </c>
      <c r="AF124" s="920">
        <v>0</v>
      </c>
      <c r="AG124" s="40"/>
      <c r="AH124" s="40"/>
      <c r="AI124" s="40"/>
      <c r="AJ124" s="960">
        <v>45002</v>
      </c>
      <c r="AK124" s="124">
        <v>45002</v>
      </c>
      <c r="AL124" s="9">
        <f t="shared" si="9"/>
        <v>1</v>
      </c>
      <c r="AM124" s="9">
        <v>2</v>
      </c>
      <c r="AN124" s="9" t="s">
        <v>503</v>
      </c>
    </row>
    <row r="125" spans="1:40" ht="15" customHeight="1">
      <c r="A125" s="37">
        <v>6469</v>
      </c>
      <c r="B125" s="9" t="s">
        <v>795</v>
      </c>
      <c r="C125" s="9">
        <v>30511355040</v>
      </c>
      <c r="D125" s="9" t="s">
        <v>826</v>
      </c>
      <c r="E125" s="9" t="s">
        <v>47</v>
      </c>
      <c r="F125" s="9" t="s">
        <v>110</v>
      </c>
      <c r="G125" s="9" t="s">
        <v>110</v>
      </c>
      <c r="H125" s="153" t="s">
        <v>827</v>
      </c>
      <c r="I125" s="153" t="s">
        <v>828</v>
      </c>
      <c r="J125" s="43" t="s">
        <v>20</v>
      </c>
      <c r="K125" s="43" t="s">
        <v>21</v>
      </c>
      <c r="L125" s="43" t="s">
        <v>22</v>
      </c>
      <c r="M125" s="65">
        <v>0</v>
      </c>
      <c r="N125" s="65">
        <v>0</v>
      </c>
      <c r="O125" s="65">
        <v>0</v>
      </c>
      <c r="P125" s="65">
        <v>0</v>
      </c>
      <c r="Q125" s="123">
        <v>693.83</v>
      </c>
      <c r="R125" s="123">
        <f t="shared" si="7"/>
        <v>679.41</v>
      </c>
      <c r="S125" s="65">
        <v>11.33</v>
      </c>
      <c r="T125" s="65">
        <v>1.65</v>
      </c>
      <c r="U125" s="65">
        <v>1.44</v>
      </c>
      <c r="V125" s="123">
        <f t="shared" si="8"/>
        <v>689.11</v>
      </c>
      <c r="W125" s="65">
        <v>1.63</v>
      </c>
      <c r="X125" s="65">
        <v>1.65</v>
      </c>
      <c r="Y125" s="65">
        <v>1.44</v>
      </c>
      <c r="Z125" s="53" t="s">
        <v>829</v>
      </c>
      <c r="AA125" s="40" t="s">
        <v>2122</v>
      </c>
      <c r="AB125" s="24">
        <v>39277</v>
      </c>
      <c r="AC125" s="9" t="str">
        <f>+_xlfn.CONCAT(MID(AA125,16,2),"/",MID(AA125,14,2),"/",MID(AA125,10,4))</f>
        <v>13/02/2023</v>
      </c>
      <c r="AD125" s="40">
        <v>286.22000000000003</v>
      </c>
      <c r="AE125" s="40">
        <v>286.22000000000003</v>
      </c>
      <c r="AF125" s="920">
        <v>0</v>
      </c>
      <c r="AG125" s="40"/>
      <c r="AH125" s="40"/>
      <c r="AI125" s="40"/>
      <c r="AJ125" s="960">
        <v>45002</v>
      </c>
      <c r="AK125" s="124">
        <v>45005</v>
      </c>
      <c r="AL125" s="9">
        <f t="shared" si="9"/>
        <v>2</v>
      </c>
      <c r="AM125" s="9">
        <v>2</v>
      </c>
      <c r="AN125" s="9" t="s">
        <v>503</v>
      </c>
    </row>
    <row r="126" spans="1:40" ht="15" customHeight="1">
      <c r="A126" s="37">
        <v>6585</v>
      </c>
      <c r="B126" s="9" t="s">
        <v>795</v>
      </c>
      <c r="C126" s="9">
        <v>30511355040</v>
      </c>
      <c r="D126" s="9" t="s">
        <v>830</v>
      </c>
      <c r="E126" s="9" t="s">
        <v>47</v>
      </c>
      <c r="F126" s="9" t="s">
        <v>831</v>
      </c>
      <c r="G126" s="9" t="s">
        <v>831</v>
      </c>
      <c r="H126" s="153" t="s">
        <v>832</v>
      </c>
      <c r="I126" s="153" t="s">
        <v>833</v>
      </c>
      <c r="J126" s="43" t="s">
        <v>20</v>
      </c>
      <c r="K126" s="43" t="s">
        <v>21</v>
      </c>
      <c r="L126" s="43" t="s">
        <v>22</v>
      </c>
      <c r="M126" s="65">
        <v>0</v>
      </c>
      <c r="N126" s="65">
        <v>0</v>
      </c>
      <c r="O126" s="65">
        <v>0</v>
      </c>
      <c r="P126" s="65">
        <v>0</v>
      </c>
      <c r="Q126" s="123">
        <v>668.29</v>
      </c>
      <c r="R126" s="123">
        <f t="shared" si="7"/>
        <v>657.68</v>
      </c>
      <c r="S126" s="65">
        <v>10.28</v>
      </c>
      <c r="T126" s="65">
        <v>0.33</v>
      </c>
      <c r="U126" s="65">
        <v>0</v>
      </c>
      <c r="V126" s="123">
        <f t="shared" si="8"/>
        <v>655.2299999999999</v>
      </c>
      <c r="W126" s="65">
        <v>12.73</v>
      </c>
      <c r="X126" s="65">
        <v>0.33</v>
      </c>
      <c r="Y126" s="65">
        <v>0</v>
      </c>
      <c r="Z126" s="53" t="s">
        <v>2123</v>
      </c>
      <c r="AA126" s="40" t="s">
        <v>2124</v>
      </c>
      <c r="AB126" s="24">
        <v>39256</v>
      </c>
      <c r="AC126" s="9" t="str">
        <f>+_xlfn.CONCAT(MID(AA126,16,2),"/",MID(AA126,14,2),"/",MID(AA126,10,4))</f>
        <v>27/02/2023</v>
      </c>
      <c r="AD126" s="40">
        <v>179</v>
      </c>
      <c r="AE126" s="40">
        <v>179</v>
      </c>
      <c r="AF126" s="920">
        <v>0</v>
      </c>
      <c r="AG126" s="40"/>
      <c r="AH126" s="40"/>
      <c r="AI126" s="40"/>
      <c r="AJ126" s="960">
        <v>45002</v>
      </c>
      <c r="AK126" s="124">
        <v>45005</v>
      </c>
      <c r="AL126" s="9">
        <f t="shared" si="9"/>
        <v>2</v>
      </c>
      <c r="AM126" s="9">
        <v>2</v>
      </c>
      <c r="AN126" s="9" t="s">
        <v>503</v>
      </c>
    </row>
    <row r="127" spans="1:40" ht="15" customHeight="1">
      <c r="A127" s="37">
        <v>6591</v>
      </c>
      <c r="B127" s="9" t="s">
        <v>795</v>
      </c>
      <c r="C127" s="9">
        <v>30511355040</v>
      </c>
      <c r="D127" s="9" t="s">
        <v>834</v>
      </c>
      <c r="E127" s="9" t="s">
        <v>47</v>
      </c>
      <c r="F127" s="9" t="s">
        <v>835</v>
      </c>
      <c r="G127" s="9" t="s">
        <v>835</v>
      </c>
      <c r="H127" s="153" t="s">
        <v>836</v>
      </c>
      <c r="I127" s="153" t="s">
        <v>837</v>
      </c>
      <c r="J127" s="43" t="s">
        <v>20</v>
      </c>
      <c r="K127" s="43" t="s">
        <v>21</v>
      </c>
      <c r="L127" s="43" t="s">
        <v>22</v>
      </c>
      <c r="M127" s="65">
        <v>0</v>
      </c>
      <c r="N127" s="65">
        <v>0</v>
      </c>
      <c r="O127" s="65">
        <v>0</v>
      </c>
      <c r="P127" s="65">
        <v>0</v>
      </c>
      <c r="Q127" s="123">
        <v>1241.18</v>
      </c>
      <c r="R127" s="123">
        <f t="shared" si="7"/>
        <v>1129.2200000000003</v>
      </c>
      <c r="S127" s="65">
        <v>59.04</v>
      </c>
      <c r="T127" s="65">
        <v>51.34</v>
      </c>
      <c r="U127" s="65">
        <v>1.58</v>
      </c>
      <c r="V127" s="123">
        <f t="shared" si="8"/>
        <v>1180.3000000000002</v>
      </c>
      <c r="W127" s="65">
        <v>7.96</v>
      </c>
      <c r="X127" s="65">
        <v>51.34</v>
      </c>
      <c r="Y127" s="65">
        <v>1.58</v>
      </c>
      <c r="Z127" s="53" t="s">
        <v>2125</v>
      </c>
      <c r="AA127" s="40" t="s">
        <v>2126</v>
      </c>
      <c r="AB127" s="18" t="s">
        <v>838</v>
      </c>
      <c r="AC127" s="9" t="str">
        <f>+_xlfn.CONCAT(MID(AA127,16,2),"/",MID(AA127,14,2),"/",MID(AA127,10,4))</f>
        <v>27/02/2023</v>
      </c>
      <c r="AD127" s="171">
        <v>289.77</v>
      </c>
      <c r="AE127" s="171">
        <v>289.77</v>
      </c>
      <c r="AF127" s="924">
        <v>0</v>
      </c>
      <c r="AG127" s="84"/>
      <c r="AH127" s="84"/>
      <c r="AI127" s="84"/>
      <c r="AJ127" s="960">
        <v>45002</v>
      </c>
      <c r="AK127" s="124">
        <v>45005</v>
      </c>
      <c r="AL127" s="9">
        <f t="shared" si="9"/>
        <v>2</v>
      </c>
      <c r="AM127" s="9">
        <v>2</v>
      </c>
      <c r="AN127" s="9" t="s">
        <v>503</v>
      </c>
    </row>
    <row r="128" spans="1:40" ht="15" customHeight="1">
      <c r="A128" s="38">
        <v>6611</v>
      </c>
      <c r="B128" s="34" t="s">
        <v>795</v>
      </c>
      <c r="C128" s="34">
        <v>30511355040</v>
      </c>
      <c r="D128" s="34" t="s">
        <v>839</v>
      </c>
      <c r="E128" s="34" t="s">
        <v>47</v>
      </c>
      <c r="F128" s="34" t="s">
        <v>840</v>
      </c>
      <c r="G128" s="34" t="s">
        <v>840</v>
      </c>
      <c r="H128" s="23" t="s">
        <v>841</v>
      </c>
      <c r="I128" s="23" t="s">
        <v>842</v>
      </c>
      <c r="J128" s="44" t="s">
        <v>20</v>
      </c>
      <c r="K128" s="44" t="s">
        <v>21</v>
      </c>
      <c r="L128" s="44" t="s">
        <v>23</v>
      </c>
      <c r="M128" s="69">
        <v>0</v>
      </c>
      <c r="N128" s="69">
        <v>22.09</v>
      </c>
      <c r="O128" s="69">
        <v>0</v>
      </c>
      <c r="P128" s="69">
        <v>0</v>
      </c>
      <c r="Q128" s="70">
        <v>888.2</v>
      </c>
      <c r="R128" s="70">
        <f t="shared" si="7"/>
        <v>750.78000000000009</v>
      </c>
      <c r="S128" s="69">
        <v>122.15</v>
      </c>
      <c r="T128" s="69">
        <v>3.92</v>
      </c>
      <c r="U128" s="69">
        <v>11.35</v>
      </c>
      <c r="V128" s="70">
        <f t="shared" si="8"/>
        <v>752.96999999999991</v>
      </c>
      <c r="W128" s="69">
        <v>124.85</v>
      </c>
      <c r="X128" s="69">
        <v>2.44</v>
      </c>
      <c r="Y128" s="69">
        <v>7.94</v>
      </c>
      <c r="Z128" s="45" t="s">
        <v>843</v>
      </c>
      <c r="AA128" s="23" t="s">
        <v>844</v>
      </c>
      <c r="AB128" s="23" t="s">
        <v>838</v>
      </c>
      <c r="AC128" s="23" t="s">
        <v>568</v>
      </c>
      <c r="AD128" s="23">
        <v>414.31</v>
      </c>
      <c r="AE128" s="23">
        <v>515.41999999999996</v>
      </c>
      <c r="AF128" s="823">
        <v>101.11</v>
      </c>
      <c r="AG128" s="23"/>
      <c r="AH128" s="23"/>
      <c r="AI128" s="23"/>
      <c r="AJ128" s="917">
        <v>45002</v>
      </c>
      <c r="AK128" s="122">
        <v>45002</v>
      </c>
      <c r="AL128" s="34">
        <f t="shared" si="9"/>
        <v>1</v>
      </c>
      <c r="AM128" s="34">
        <v>2</v>
      </c>
      <c r="AN128" s="34" t="s">
        <v>503</v>
      </c>
    </row>
    <row r="129" spans="1:40" ht="15" customHeight="1">
      <c r="A129" s="37">
        <v>6616</v>
      </c>
      <c r="B129" s="9" t="s">
        <v>795</v>
      </c>
      <c r="C129" s="9">
        <v>30511355040</v>
      </c>
      <c r="D129" s="9" t="s">
        <v>845</v>
      </c>
      <c r="E129" s="9" t="s">
        <v>339</v>
      </c>
      <c r="F129" s="9" t="s">
        <v>846</v>
      </c>
      <c r="G129" s="9" t="s">
        <v>846</v>
      </c>
      <c r="H129" s="153" t="s">
        <v>847</v>
      </c>
      <c r="I129" s="153" t="s">
        <v>848</v>
      </c>
      <c r="J129" s="43" t="s">
        <v>20</v>
      </c>
      <c r="K129" s="43" t="s">
        <v>21</v>
      </c>
      <c r="L129" s="43" t="s">
        <v>22</v>
      </c>
      <c r="M129" s="65">
        <v>0</v>
      </c>
      <c r="N129" s="65">
        <v>0</v>
      </c>
      <c r="O129" s="65">
        <v>0</v>
      </c>
      <c r="P129" s="65">
        <v>0</v>
      </c>
      <c r="Q129" s="123">
        <v>1414.35</v>
      </c>
      <c r="R129" s="123">
        <f t="shared" si="7"/>
        <v>1336.6699999999998</v>
      </c>
      <c r="S129" s="65">
        <v>66.2</v>
      </c>
      <c r="T129" s="65">
        <v>11.48</v>
      </c>
      <c r="U129" s="65">
        <v>0</v>
      </c>
      <c r="V129" s="123">
        <f t="shared" si="8"/>
        <v>1352.8899999999999</v>
      </c>
      <c r="W129" s="65">
        <v>49.98</v>
      </c>
      <c r="X129" s="65">
        <v>11.48</v>
      </c>
      <c r="Y129" s="65">
        <v>0</v>
      </c>
      <c r="Z129" s="53" t="s">
        <v>829</v>
      </c>
      <c r="AA129" s="40" t="s">
        <v>2127</v>
      </c>
      <c r="AB129" s="24">
        <v>39277</v>
      </c>
      <c r="AC129" s="9" t="str">
        <f>+_xlfn.CONCAT(MID(AA129,16,2),"/",MID(AA129,14,2),"/",MID(AA129,10,4))</f>
        <v>05/03/2023</v>
      </c>
      <c r="AD129" s="40">
        <v>115.25</v>
      </c>
      <c r="AE129" s="40">
        <v>115.25</v>
      </c>
      <c r="AF129" s="920">
        <v>0</v>
      </c>
      <c r="AG129" s="40"/>
      <c r="AH129" s="40"/>
      <c r="AI129" s="40"/>
      <c r="AJ129" s="960">
        <v>45002</v>
      </c>
      <c r="AK129" s="124">
        <v>45005</v>
      </c>
      <c r="AL129" s="9">
        <f t="shared" si="9"/>
        <v>2</v>
      </c>
      <c r="AM129" s="9">
        <v>2</v>
      </c>
      <c r="AN129" s="9" t="s">
        <v>503</v>
      </c>
    </row>
    <row r="130" spans="1:40" ht="15" customHeight="1">
      <c r="A130" s="38">
        <v>6800</v>
      </c>
      <c r="B130" s="34" t="s">
        <v>849</v>
      </c>
      <c r="C130" s="34">
        <v>30607597193</v>
      </c>
      <c r="D130" s="34" t="s">
        <v>850</v>
      </c>
      <c r="E130" s="34" t="s">
        <v>47</v>
      </c>
      <c r="F130" s="34" t="s">
        <v>851</v>
      </c>
      <c r="G130" s="34" t="s">
        <v>852</v>
      </c>
      <c r="H130" s="154" t="s">
        <v>853</v>
      </c>
      <c r="I130" s="154" t="s">
        <v>854</v>
      </c>
      <c r="J130" s="44" t="s">
        <v>20</v>
      </c>
      <c r="K130" s="44" t="s">
        <v>8232</v>
      </c>
      <c r="L130" s="44" t="s">
        <v>23</v>
      </c>
      <c r="M130" s="69">
        <v>0</v>
      </c>
      <c r="N130" s="69">
        <v>0</v>
      </c>
      <c r="O130" s="69">
        <v>0</v>
      </c>
      <c r="P130" s="69">
        <v>0</v>
      </c>
      <c r="Q130" s="152">
        <v>1224.1600000000001</v>
      </c>
      <c r="R130" s="152">
        <f t="shared" si="7"/>
        <v>934.56000000000006</v>
      </c>
      <c r="S130" s="69">
        <v>241.28</v>
      </c>
      <c r="T130" s="69">
        <v>0.2</v>
      </c>
      <c r="U130" s="69">
        <v>48.12</v>
      </c>
      <c r="V130" s="152">
        <f t="shared" si="8"/>
        <v>954.96</v>
      </c>
      <c r="W130" s="69">
        <v>220.88</v>
      </c>
      <c r="X130" s="69">
        <v>0.2</v>
      </c>
      <c r="Y130" s="69">
        <v>48.12</v>
      </c>
      <c r="Z130" s="45" t="s">
        <v>855</v>
      </c>
      <c r="AA130" s="23" t="s">
        <v>1707</v>
      </c>
      <c r="AB130" s="155">
        <v>39222</v>
      </c>
      <c r="AC130" s="34" t="str">
        <f>+_xlfn.CONCAT(MID(AA130,16,2),"/",MID(AA130,14,2),"/",MID(AA130,10,4))</f>
        <v>02/03/2023</v>
      </c>
      <c r="AD130" s="23">
        <v>546.09</v>
      </c>
      <c r="AE130" s="23">
        <v>546.09</v>
      </c>
      <c r="AF130" s="823">
        <v>0</v>
      </c>
      <c r="AG130" s="23"/>
      <c r="AH130" s="23"/>
      <c r="AI130" s="23"/>
      <c r="AJ130" s="917">
        <v>45002</v>
      </c>
      <c r="AK130" s="122">
        <v>45005</v>
      </c>
      <c r="AL130" s="34">
        <f t="shared" si="9"/>
        <v>2</v>
      </c>
      <c r="AM130" s="34">
        <v>2</v>
      </c>
      <c r="AN130" s="34" t="s">
        <v>503</v>
      </c>
    </row>
    <row r="131" spans="1:40" ht="15" customHeight="1">
      <c r="A131" s="37">
        <v>6802</v>
      </c>
      <c r="B131" s="9" t="s">
        <v>849</v>
      </c>
      <c r="C131" s="9">
        <v>30607597193</v>
      </c>
      <c r="D131" s="9" t="s">
        <v>856</v>
      </c>
      <c r="E131" s="9" t="s">
        <v>38</v>
      </c>
      <c r="F131" s="9" t="s">
        <v>232</v>
      </c>
      <c r="G131" s="9" t="s">
        <v>857</v>
      </c>
      <c r="H131" s="156" t="s">
        <v>858</v>
      </c>
      <c r="I131" s="156" t="s">
        <v>859</v>
      </c>
      <c r="J131" s="43" t="s">
        <v>20</v>
      </c>
      <c r="K131" s="43" t="s">
        <v>21</v>
      </c>
      <c r="L131" s="43" t="s">
        <v>22</v>
      </c>
      <c r="M131" s="65">
        <v>0</v>
      </c>
      <c r="N131" s="65">
        <v>0</v>
      </c>
      <c r="O131" s="65">
        <v>0</v>
      </c>
      <c r="P131" s="65">
        <v>0</v>
      </c>
      <c r="Q131" s="123">
        <v>593.37</v>
      </c>
      <c r="R131" s="123">
        <f t="shared" si="7"/>
        <v>577.12</v>
      </c>
      <c r="S131" s="65">
        <v>0</v>
      </c>
      <c r="T131" s="65">
        <v>7.02</v>
      </c>
      <c r="U131" s="65">
        <v>9.23</v>
      </c>
      <c r="V131" s="123">
        <f t="shared" si="8"/>
        <v>577.12</v>
      </c>
      <c r="W131" s="65">
        <v>0</v>
      </c>
      <c r="X131" s="65">
        <v>7.02</v>
      </c>
      <c r="Y131" s="65">
        <v>9.23</v>
      </c>
      <c r="Z131" s="53" t="s">
        <v>860</v>
      </c>
      <c r="AA131" s="40" t="s">
        <v>2128</v>
      </c>
      <c r="AB131" s="24">
        <v>39316</v>
      </c>
      <c r="AC131" s="9" t="str">
        <f>+_xlfn.CONCAT(MID(AA131,16,2),"/",MID(AA131,14,2),"/",MID(AA131,10,4))</f>
        <v>15/03/2023</v>
      </c>
      <c r="AD131" s="40">
        <v>121.57</v>
      </c>
      <c r="AE131" s="40">
        <v>121.57</v>
      </c>
      <c r="AF131" s="920">
        <v>0</v>
      </c>
      <c r="AG131" s="40"/>
      <c r="AH131" s="40"/>
      <c r="AI131" s="40"/>
      <c r="AJ131" s="960">
        <v>45002</v>
      </c>
      <c r="AK131" s="124">
        <v>45005</v>
      </c>
      <c r="AL131" s="9">
        <f t="shared" si="9"/>
        <v>2</v>
      </c>
      <c r="AM131" s="9">
        <v>2</v>
      </c>
      <c r="AN131" s="9" t="s">
        <v>503</v>
      </c>
    </row>
    <row r="132" spans="1:40" ht="15" customHeight="1">
      <c r="A132" s="37">
        <v>7572</v>
      </c>
      <c r="B132" s="9" t="s">
        <v>127</v>
      </c>
      <c r="C132" s="9">
        <v>30682512314</v>
      </c>
      <c r="D132" s="9" t="s">
        <v>861</v>
      </c>
      <c r="E132" s="9" t="s">
        <v>47</v>
      </c>
      <c r="F132" s="9" t="s">
        <v>383</v>
      </c>
      <c r="G132" s="9" t="s">
        <v>383</v>
      </c>
      <c r="H132" s="18" t="s">
        <v>862</v>
      </c>
      <c r="I132" s="18" t="s">
        <v>863</v>
      </c>
      <c r="J132" s="43" t="s">
        <v>20</v>
      </c>
      <c r="K132" s="43" t="s">
        <v>21</v>
      </c>
      <c r="L132" s="43" t="s">
        <v>22</v>
      </c>
      <c r="M132" s="65">
        <v>0</v>
      </c>
      <c r="N132" s="65">
        <v>0</v>
      </c>
      <c r="O132" s="65">
        <v>0</v>
      </c>
      <c r="P132" s="65">
        <v>0</v>
      </c>
      <c r="Q132" s="66">
        <v>640.62</v>
      </c>
      <c r="R132" s="39">
        <f t="shared" si="7"/>
        <v>575.35</v>
      </c>
      <c r="S132" s="65">
        <v>52.91</v>
      </c>
      <c r="T132" s="65">
        <v>1</v>
      </c>
      <c r="U132" s="65">
        <v>11.36</v>
      </c>
      <c r="V132" s="39">
        <f t="shared" si="8"/>
        <v>635.43000000000006</v>
      </c>
      <c r="W132" s="65">
        <v>1.04</v>
      </c>
      <c r="X132" s="65">
        <v>1</v>
      </c>
      <c r="Y132" s="65">
        <v>3.15</v>
      </c>
      <c r="Z132" s="53" t="s">
        <v>53</v>
      </c>
      <c r="AA132" s="40" t="s">
        <v>592</v>
      </c>
      <c r="AB132" s="24">
        <v>39277</v>
      </c>
      <c r="AC132" s="40" t="s">
        <v>523</v>
      </c>
      <c r="AD132" s="40">
        <v>389.83</v>
      </c>
      <c r="AE132" s="40">
        <v>389.83</v>
      </c>
      <c r="AF132" s="920">
        <v>0</v>
      </c>
      <c r="AG132" s="40"/>
      <c r="AH132" s="40"/>
      <c r="AI132" s="40"/>
      <c r="AJ132" s="960">
        <v>45002</v>
      </c>
      <c r="AK132" s="124">
        <v>45002</v>
      </c>
      <c r="AL132" s="9">
        <f t="shared" si="9"/>
        <v>1</v>
      </c>
      <c r="AM132" s="9">
        <v>2</v>
      </c>
      <c r="AN132" s="9" t="s">
        <v>503</v>
      </c>
    </row>
    <row r="133" spans="1:40" ht="15" customHeight="1">
      <c r="A133" s="38">
        <v>7578</v>
      </c>
      <c r="B133" s="34" t="s">
        <v>127</v>
      </c>
      <c r="C133" s="34">
        <v>30682512314</v>
      </c>
      <c r="D133" s="34" t="s">
        <v>864</v>
      </c>
      <c r="E133" s="34" t="s">
        <v>42</v>
      </c>
      <c r="F133" s="34" t="s">
        <v>865</v>
      </c>
      <c r="G133" s="34" t="s">
        <v>865</v>
      </c>
      <c r="H133" s="23" t="s">
        <v>866</v>
      </c>
      <c r="I133" s="23" t="s">
        <v>867</v>
      </c>
      <c r="J133" s="128" t="s">
        <v>20</v>
      </c>
      <c r="K133" s="831" t="s">
        <v>8231</v>
      </c>
      <c r="L133" s="128" t="s">
        <v>23</v>
      </c>
      <c r="M133" s="129">
        <v>12.97</v>
      </c>
      <c r="N133" s="129">
        <v>0</v>
      </c>
      <c r="O133" s="129">
        <v>0</v>
      </c>
      <c r="P133" s="129">
        <v>0</v>
      </c>
      <c r="Q133" s="130">
        <v>697.15</v>
      </c>
      <c r="R133" s="130">
        <f t="shared" si="7"/>
        <v>675.17</v>
      </c>
      <c r="S133" s="129">
        <v>0</v>
      </c>
      <c r="T133" s="129">
        <v>21.98</v>
      </c>
      <c r="U133" s="129">
        <v>0</v>
      </c>
      <c r="V133" s="130">
        <f t="shared" si="8"/>
        <v>666.03</v>
      </c>
      <c r="W133" s="129">
        <v>0</v>
      </c>
      <c r="X133" s="128">
        <v>31.12</v>
      </c>
      <c r="Y133" s="129">
        <v>0</v>
      </c>
      <c r="Z133" s="131" t="s">
        <v>868</v>
      </c>
      <c r="AA133" s="132" t="s">
        <v>869</v>
      </c>
      <c r="AB133" s="34" t="str">
        <f>+_xlfn.CONCAT(MID(Z133,24,2),"/",MID(Z133,22,2),"/",MID(Z133,18,4))</f>
        <v>23/07/2007</v>
      </c>
      <c r="AC133" s="34" t="str">
        <f>+_xlfn.CONCAT(MID(AA133,16,2),"/",MID(AA133,14,2),"/",MID(AA133,10,4))</f>
        <v>25/02/2023</v>
      </c>
      <c r="AD133" s="278">
        <v>228.06</v>
      </c>
      <c r="AE133" s="278">
        <v>297.69</v>
      </c>
      <c r="AF133" s="436">
        <v>69.63</v>
      </c>
      <c r="AG133" s="23"/>
      <c r="AH133" s="23"/>
      <c r="AI133" s="23"/>
      <c r="AJ133" s="917">
        <v>45002</v>
      </c>
      <c r="AK133" s="122">
        <v>45002</v>
      </c>
      <c r="AL133" s="34">
        <f t="shared" si="9"/>
        <v>1</v>
      </c>
      <c r="AM133" s="34">
        <v>2</v>
      </c>
      <c r="AN133" s="34" t="s">
        <v>503</v>
      </c>
    </row>
    <row r="134" spans="1:40" ht="15" customHeight="1">
      <c r="A134" s="38">
        <v>7666</v>
      </c>
      <c r="B134" s="34" t="s">
        <v>795</v>
      </c>
      <c r="C134" s="34">
        <v>30511355040</v>
      </c>
      <c r="D134" s="34" t="s">
        <v>870</v>
      </c>
      <c r="E134" s="34" t="s">
        <v>9375</v>
      </c>
      <c r="F134" s="34" t="s">
        <v>9376</v>
      </c>
      <c r="G134" s="34"/>
      <c r="H134" s="157" t="s">
        <v>872</v>
      </c>
      <c r="I134" s="157" t="s">
        <v>873</v>
      </c>
      <c r="J134" s="866" t="s">
        <v>20</v>
      </c>
      <c r="K134" s="866" t="s">
        <v>21</v>
      </c>
      <c r="L134" s="866" t="s">
        <v>23</v>
      </c>
      <c r="M134" s="1005">
        <v>0</v>
      </c>
      <c r="N134" s="1005">
        <v>8.92</v>
      </c>
      <c r="O134" s="1005">
        <v>0</v>
      </c>
      <c r="P134" s="1005">
        <v>0</v>
      </c>
      <c r="Q134" s="152">
        <v>1065.1199999999999</v>
      </c>
      <c r="R134" s="152">
        <v>997.19999999999982</v>
      </c>
      <c r="S134" s="1005">
        <v>33.21</v>
      </c>
      <c r="T134" s="1005">
        <v>23.19</v>
      </c>
      <c r="U134" s="1005">
        <v>11.52</v>
      </c>
      <c r="V134" s="152">
        <v>999.7199999999998</v>
      </c>
      <c r="W134" s="1005">
        <v>42.08</v>
      </c>
      <c r="X134" s="1005">
        <v>23.07</v>
      </c>
      <c r="Y134" s="1005">
        <v>0.25</v>
      </c>
      <c r="Z134" s="45" t="s">
        <v>874</v>
      </c>
      <c r="AA134" s="23" t="s">
        <v>2129</v>
      </c>
      <c r="AB134" s="158">
        <v>39307</v>
      </c>
      <c r="AC134" s="34" t="s">
        <v>7608</v>
      </c>
      <c r="AD134" s="76">
        <v>500.24</v>
      </c>
      <c r="AE134" s="76">
        <v>500.24</v>
      </c>
      <c r="AF134" s="926">
        <v>0</v>
      </c>
      <c r="AG134" s="76"/>
      <c r="AH134" s="76"/>
      <c r="AI134" s="76"/>
      <c r="AJ134" s="917">
        <v>45002</v>
      </c>
      <c r="AK134" s="122">
        <v>45005</v>
      </c>
      <c r="AL134" s="34">
        <f t="shared" si="9"/>
        <v>2</v>
      </c>
      <c r="AM134" s="34">
        <v>2</v>
      </c>
      <c r="AN134" s="34" t="s">
        <v>503</v>
      </c>
    </row>
    <row r="135" spans="1:40" ht="15" customHeight="1">
      <c r="A135" s="37">
        <v>7667</v>
      </c>
      <c r="B135" s="9" t="s">
        <v>795</v>
      </c>
      <c r="C135" s="9">
        <v>30511355040</v>
      </c>
      <c r="D135" s="9" t="s">
        <v>875</v>
      </c>
      <c r="E135" s="9" t="s">
        <v>47</v>
      </c>
      <c r="F135" s="9" t="s">
        <v>129</v>
      </c>
      <c r="G135" s="9"/>
      <c r="H135" s="153" t="s">
        <v>876</v>
      </c>
      <c r="I135" s="153" t="s">
        <v>877</v>
      </c>
      <c r="J135" s="43" t="s">
        <v>20</v>
      </c>
      <c r="K135" s="43" t="s">
        <v>21</v>
      </c>
      <c r="L135" s="43" t="s">
        <v>22</v>
      </c>
      <c r="M135" s="65">
        <v>0</v>
      </c>
      <c r="N135" s="65">
        <v>0</v>
      </c>
      <c r="O135" s="65">
        <v>0</v>
      </c>
      <c r="P135" s="65">
        <v>0</v>
      </c>
      <c r="Q135" s="123">
        <v>1015.82</v>
      </c>
      <c r="R135" s="123">
        <f t="shared" ref="R135:R166" si="10">Q135-O135-S135-T135-U135</f>
        <v>940.15</v>
      </c>
      <c r="S135" s="65">
        <v>43.33</v>
      </c>
      <c r="T135" s="65">
        <v>24.4</v>
      </c>
      <c r="U135" s="65">
        <v>7.94</v>
      </c>
      <c r="V135" s="123">
        <f t="shared" ref="V135:V166" si="11">Q135-P135-W135-X135-Y135</f>
        <v>950.88000000000011</v>
      </c>
      <c r="W135" s="65">
        <v>36.54</v>
      </c>
      <c r="X135" s="65">
        <v>24.4</v>
      </c>
      <c r="Y135" s="65">
        <v>4</v>
      </c>
      <c r="Z135" s="53" t="s">
        <v>510</v>
      </c>
      <c r="AA135" s="40" t="s">
        <v>2130</v>
      </c>
      <c r="AB135" s="18" t="s">
        <v>809</v>
      </c>
      <c r="AC135" s="9" t="str">
        <f>+_xlfn.CONCAT(MID(AA135,16,2),"/",MID(AA135,14,2),"/",MID(AA135,10,4))</f>
        <v>09/03/2023</v>
      </c>
      <c r="AD135" s="40">
        <v>214.44</v>
      </c>
      <c r="AE135" s="40">
        <v>214.44</v>
      </c>
      <c r="AF135" s="920">
        <v>0</v>
      </c>
      <c r="AG135" s="40"/>
      <c r="AH135" s="40"/>
      <c r="AI135" s="40"/>
      <c r="AJ135" s="960">
        <v>45002</v>
      </c>
      <c r="AK135" s="124">
        <v>45005</v>
      </c>
      <c r="AL135" s="9">
        <f t="shared" si="9"/>
        <v>2</v>
      </c>
      <c r="AM135" s="9">
        <v>2</v>
      </c>
      <c r="AN135" s="9" t="s">
        <v>503</v>
      </c>
    </row>
    <row r="136" spans="1:40" ht="15" customHeight="1">
      <c r="A136" s="38">
        <v>7719</v>
      </c>
      <c r="B136" s="34" t="s">
        <v>849</v>
      </c>
      <c r="C136" s="34">
        <v>30607597193</v>
      </c>
      <c r="D136" s="34" t="s">
        <v>350</v>
      </c>
      <c r="E136" s="34" t="s">
        <v>47</v>
      </c>
      <c r="F136" s="34" t="s">
        <v>878</v>
      </c>
      <c r="G136" s="34" t="s">
        <v>879</v>
      </c>
      <c r="H136" s="23" t="s">
        <v>880</v>
      </c>
      <c r="I136" s="23" t="s">
        <v>881</v>
      </c>
      <c r="J136" s="44" t="s">
        <v>20</v>
      </c>
      <c r="K136" s="44" t="s">
        <v>21</v>
      </c>
      <c r="L136" s="44" t="s">
        <v>23</v>
      </c>
      <c r="M136" s="69">
        <v>2.59</v>
      </c>
      <c r="N136" s="69">
        <v>0</v>
      </c>
      <c r="O136" s="69">
        <v>0</v>
      </c>
      <c r="P136" s="69">
        <v>0</v>
      </c>
      <c r="Q136" s="70">
        <v>329.08</v>
      </c>
      <c r="R136" s="70">
        <f t="shared" si="10"/>
        <v>312.2</v>
      </c>
      <c r="S136" s="69">
        <v>2.83</v>
      </c>
      <c r="T136" s="69">
        <v>0.91</v>
      </c>
      <c r="U136" s="69">
        <v>13.14</v>
      </c>
      <c r="V136" s="70">
        <f t="shared" si="11"/>
        <v>325.71999999999997</v>
      </c>
      <c r="W136" s="69">
        <v>0.73</v>
      </c>
      <c r="X136" s="69">
        <v>2.63</v>
      </c>
      <c r="Y136" s="69">
        <v>0</v>
      </c>
      <c r="Z136" s="45" t="s">
        <v>882</v>
      </c>
      <c r="AA136" s="23" t="s">
        <v>883</v>
      </c>
      <c r="AB136" s="26">
        <v>39222</v>
      </c>
      <c r="AC136" s="23" t="s">
        <v>589</v>
      </c>
      <c r="AD136" s="278">
        <v>132.5</v>
      </c>
      <c r="AE136" s="278">
        <v>160.03</v>
      </c>
      <c r="AF136" s="436">
        <v>27.53</v>
      </c>
      <c r="AG136" s="23"/>
      <c r="AH136" s="23"/>
      <c r="AI136" s="23"/>
      <c r="AJ136" s="917">
        <v>45002</v>
      </c>
      <c r="AK136" s="122">
        <v>45002</v>
      </c>
      <c r="AL136" s="34">
        <f t="shared" si="9"/>
        <v>1</v>
      </c>
      <c r="AM136" s="34">
        <v>2</v>
      </c>
      <c r="AN136" s="34" t="s">
        <v>503</v>
      </c>
    </row>
    <row r="137" spans="1:40" ht="15" customHeight="1">
      <c r="A137" s="37">
        <v>7720</v>
      </c>
      <c r="B137" s="9" t="s">
        <v>849</v>
      </c>
      <c r="C137" s="9">
        <v>30607597193</v>
      </c>
      <c r="D137" s="9" t="s">
        <v>884</v>
      </c>
      <c r="E137" s="9" t="s">
        <v>47</v>
      </c>
      <c r="F137" s="9" t="s">
        <v>806</v>
      </c>
      <c r="G137" s="9" t="s">
        <v>885</v>
      </c>
      <c r="H137" s="18" t="s">
        <v>886</v>
      </c>
      <c r="I137" s="18" t="s">
        <v>887</v>
      </c>
      <c r="J137" s="43" t="s">
        <v>20</v>
      </c>
      <c r="K137" s="43" t="s">
        <v>21</v>
      </c>
      <c r="L137" s="43" t="s">
        <v>22</v>
      </c>
      <c r="M137" s="65">
        <v>0</v>
      </c>
      <c r="N137" s="65">
        <v>0</v>
      </c>
      <c r="O137" s="65">
        <v>66.62</v>
      </c>
      <c r="P137" s="65">
        <v>162.4</v>
      </c>
      <c r="Q137" s="66">
        <v>1558.04</v>
      </c>
      <c r="R137" s="39">
        <f t="shared" si="10"/>
        <v>1019.7100000000002</v>
      </c>
      <c r="S137" s="65">
        <v>434.12</v>
      </c>
      <c r="T137" s="65">
        <v>16.989999999999998</v>
      </c>
      <c r="U137" s="65">
        <v>20.6</v>
      </c>
      <c r="V137" s="39">
        <f t="shared" si="11"/>
        <v>1323.85</v>
      </c>
      <c r="W137" s="65">
        <v>31.01</v>
      </c>
      <c r="X137" s="65">
        <v>16.22</v>
      </c>
      <c r="Y137" s="65">
        <v>24.56</v>
      </c>
      <c r="Z137" s="53" t="s">
        <v>510</v>
      </c>
      <c r="AA137" s="40" t="s">
        <v>888</v>
      </c>
      <c r="AB137" s="24" t="s">
        <v>809</v>
      </c>
      <c r="AC137" s="40" t="s">
        <v>589</v>
      </c>
      <c r="AD137" s="40">
        <v>537.13</v>
      </c>
      <c r="AE137" s="40">
        <v>537.13</v>
      </c>
      <c r="AF137" s="920">
        <v>0</v>
      </c>
      <c r="AG137" s="40"/>
      <c r="AH137" s="40"/>
      <c r="AI137" s="40"/>
      <c r="AJ137" s="960">
        <v>45002</v>
      </c>
      <c r="AK137" s="124">
        <v>45002</v>
      </c>
      <c r="AL137" s="9">
        <f t="shared" si="9"/>
        <v>1</v>
      </c>
      <c r="AM137" s="9">
        <v>2</v>
      </c>
      <c r="AN137" s="9" t="s">
        <v>503</v>
      </c>
    </row>
    <row r="138" spans="1:40" ht="15" customHeight="1">
      <c r="A138" s="37">
        <v>7721</v>
      </c>
      <c r="B138" s="9" t="s">
        <v>849</v>
      </c>
      <c r="C138" s="9">
        <v>30607597193</v>
      </c>
      <c r="D138" s="9" t="s">
        <v>889</v>
      </c>
      <c r="E138" s="9" t="s">
        <v>47</v>
      </c>
      <c r="F138" s="9" t="s">
        <v>890</v>
      </c>
      <c r="G138" s="9" t="s">
        <v>890</v>
      </c>
      <c r="H138" s="18" t="s">
        <v>891</v>
      </c>
      <c r="I138" s="18" t="s">
        <v>892</v>
      </c>
      <c r="J138" s="43" t="s">
        <v>20</v>
      </c>
      <c r="K138" s="43" t="s">
        <v>21</v>
      </c>
      <c r="L138" s="43" t="s">
        <v>22</v>
      </c>
      <c r="M138" s="65">
        <v>0</v>
      </c>
      <c r="N138" s="65">
        <v>0</v>
      </c>
      <c r="O138" s="65">
        <v>12.86</v>
      </c>
      <c r="P138" s="65">
        <v>30.66</v>
      </c>
      <c r="Q138" s="66">
        <v>1179.99</v>
      </c>
      <c r="R138" s="39">
        <f t="shared" si="10"/>
        <v>903.59</v>
      </c>
      <c r="S138" s="65">
        <v>244.03</v>
      </c>
      <c r="T138" s="65">
        <v>8.57</v>
      </c>
      <c r="U138" s="65">
        <v>10.94</v>
      </c>
      <c r="V138" s="39">
        <f t="shared" si="11"/>
        <v>914.01999999999987</v>
      </c>
      <c r="W138" s="65">
        <v>223.58</v>
      </c>
      <c r="X138" s="65">
        <v>8.57</v>
      </c>
      <c r="Y138" s="65">
        <v>3.16</v>
      </c>
      <c r="Z138" s="53" t="s">
        <v>893</v>
      </c>
      <c r="AA138" s="40" t="s">
        <v>888</v>
      </c>
      <c r="AB138" s="24">
        <v>39318</v>
      </c>
      <c r="AC138" s="40" t="s">
        <v>589</v>
      </c>
      <c r="AD138" s="54">
        <v>392.48</v>
      </c>
      <c r="AE138" s="54">
        <v>392.48</v>
      </c>
      <c r="AF138" s="61">
        <v>0</v>
      </c>
      <c r="AG138" s="40"/>
      <c r="AH138" s="40"/>
      <c r="AI138" s="40"/>
      <c r="AJ138" s="960">
        <v>45002</v>
      </c>
      <c r="AK138" s="124">
        <v>45002</v>
      </c>
      <c r="AL138" s="9">
        <f t="shared" si="9"/>
        <v>1</v>
      </c>
      <c r="AM138" s="9">
        <v>2</v>
      </c>
      <c r="AN138" s="9" t="s">
        <v>503</v>
      </c>
    </row>
    <row r="139" spans="1:40" ht="15" customHeight="1">
      <c r="A139" s="37">
        <v>7723</v>
      </c>
      <c r="B139" s="9" t="s">
        <v>849</v>
      </c>
      <c r="C139" s="9">
        <v>30607597193</v>
      </c>
      <c r="D139" s="9" t="s">
        <v>894</v>
      </c>
      <c r="E139" s="9" t="s">
        <v>47</v>
      </c>
      <c r="F139" s="9" t="s">
        <v>890</v>
      </c>
      <c r="G139" s="9" t="s">
        <v>895</v>
      </c>
      <c r="H139" s="18" t="s">
        <v>896</v>
      </c>
      <c r="I139" s="18" t="s">
        <v>897</v>
      </c>
      <c r="J139" s="43" t="s">
        <v>20</v>
      </c>
      <c r="K139" s="43" t="s">
        <v>21</v>
      </c>
      <c r="L139" s="43" t="s">
        <v>22</v>
      </c>
      <c r="M139" s="65">
        <v>0</v>
      </c>
      <c r="N139" s="65">
        <v>0</v>
      </c>
      <c r="O139" s="65">
        <v>0</v>
      </c>
      <c r="P139" s="65">
        <v>0</v>
      </c>
      <c r="Q139" s="66">
        <v>250.94</v>
      </c>
      <c r="R139" s="39">
        <f t="shared" si="10"/>
        <v>244.34</v>
      </c>
      <c r="S139" s="65">
        <v>0.38</v>
      </c>
      <c r="T139" s="65">
        <v>3.85</v>
      </c>
      <c r="U139" s="65">
        <v>2.37</v>
      </c>
      <c r="V139" s="39">
        <f t="shared" si="11"/>
        <v>247.17</v>
      </c>
      <c r="W139" s="65">
        <v>0</v>
      </c>
      <c r="X139" s="65">
        <v>3.77</v>
      </c>
      <c r="Y139" s="65">
        <v>0</v>
      </c>
      <c r="Z139" s="53" t="s">
        <v>898</v>
      </c>
      <c r="AA139" s="40" t="s">
        <v>883</v>
      </c>
      <c r="AB139" s="24" t="s">
        <v>899</v>
      </c>
      <c r="AC139" s="40" t="s">
        <v>589</v>
      </c>
      <c r="AD139" s="40">
        <v>238.12</v>
      </c>
      <c r="AE139" s="40">
        <v>238.12</v>
      </c>
      <c r="AF139" s="920">
        <v>0</v>
      </c>
      <c r="AG139" s="40"/>
      <c r="AH139" s="40"/>
      <c r="AI139" s="40"/>
      <c r="AJ139" s="960">
        <v>45002</v>
      </c>
      <c r="AK139" s="124">
        <v>45002</v>
      </c>
      <c r="AL139" s="9">
        <f t="shared" si="9"/>
        <v>1</v>
      </c>
      <c r="AM139" s="9">
        <v>2</v>
      </c>
      <c r="AN139" s="9" t="s">
        <v>503</v>
      </c>
    </row>
    <row r="140" spans="1:40" ht="15" customHeight="1">
      <c r="A140" s="37">
        <v>7724</v>
      </c>
      <c r="B140" s="9" t="s">
        <v>849</v>
      </c>
      <c r="C140" s="9">
        <v>30607597193</v>
      </c>
      <c r="D140" s="9" t="s">
        <v>900</v>
      </c>
      <c r="E140" s="9" t="s">
        <v>47</v>
      </c>
      <c r="F140" s="9" t="s">
        <v>890</v>
      </c>
      <c r="G140" s="9" t="s">
        <v>890</v>
      </c>
      <c r="H140" s="18" t="s">
        <v>901</v>
      </c>
      <c r="I140" s="18" t="s">
        <v>902</v>
      </c>
      <c r="J140" s="43" t="s">
        <v>20</v>
      </c>
      <c r="K140" s="43" t="s">
        <v>21</v>
      </c>
      <c r="L140" s="43" t="s">
        <v>22</v>
      </c>
      <c r="M140" s="65">
        <v>0</v>
      </c>
      <c r="N140" s="65">
        <v>0</v>
      </c>
      <c r="O140" s="65">
        <v>0</v>
      </c>
      <c r="P140" s="65">
        <v>0</v>
      </c>
      <c r="Q140" s="39">
        <v>1849.7</v>
      </c>
      <c r="R140" s="39">
        <f t="shared" si="10"/>
        <v>1633.19</v>
      </c>
      <c r="S140" s="65">
        <v>137.18</v>
      </c>
      <c r="T140" s="65">
        <v>79.33</v>
      </c>
      <c r="U140" s="65">
        <v>0</v>
      </c>
      <c r="V140" s="39">
        <f t="shared" si="11"/>
        <v>1750.87</v>
      </c>
      <c r="W140" s="65">
        <v>20.41</v>
      </c>
      <c r="X140" s="65">
        <v>78.42</v>
      </c>
      <c r="Y140" s="65">
        <v>0</v>
      </c>
      <c r="Z140" s="53" t="s">
        <v>903</v>
      </c>
      <c r="AA140" s="40" t="s">
        <v>888</v>
      </c>
      <c r="AB140" s="24">
        <v>39334</v>
      </c>
      <c r="AC140" s="40" t="s">
        <v>589</v>
      </c>
      <c r="AD140" s="40">
        <v>1028.01</v>
      </c>
      <c r="AE140" s="40">
        <v>1028.01</v>
      </c>
      <c r="AF140" s="920">
        <v>0</v>
      </c>
      <c r="AG140" s="40"/>
      <c r="AH140" s="40"/>
      <c r="AI140" s="40"/>
      <c r="AJ140" s="960">
        <v>45002</v>
      </c>
      <c r="AK140" s="124">
        <v>45002</v>
      </c>
      <c r="AL140" s="9">
        <f t="shared" si="9"/>
        <v>1</v>
      </c>
      <c r="AM140" s="9">
        <v>2</v>
      </c>
      <c r="AN140" s="9" t="s">
        <v>503</v>
      </c>
    </row>
    <row r="141" spans="1:40" ht="15" customHeight="1">
      <c r="A141" s="38">
        <v>7775</v>
      </c>
      <c r="B141" s="34" t="s">
        <v>795</v>
      </c>
      <c r="C141" s="34">
        <v>30511355040</v>
      </c>
      <c r="D141" s="34" t="s">
        <v>904</v>
      </c>
      <c r="E141" s="34" t="s">
        <v>38</v>
      </c>
      <c r="F141" s="34" t="s">
        <v>393</v>
      </c>
      <c r="G141" s="34" t="s">
        <v>905</v>
      </c>
      <c r="H141" s="133" t="s">
        <v>906</v>
      </c>
      <c r="I141" s="133" t="s">
        <v>907</v>
      </c>
      <c r="J141" s="44" t="s">
        <v>20</v>
      </c>
      <c r="K141" s="44" t="s">
        <v>8232</v>
      </c>
      <c r="L141" s="44" t="s">
        <v>23</v>
      </c>
      <c r="M141" s="69">
        <v>0</v>
      </c>
      <c r="N141" s="69">
        <v>34.28</v>
      </c>
      <c r="O141" s="69">
        <v>0</v>
      </c>
      <c r="P141" s="69">
        <v>0</v>
      </c>
      <c r="Q141" s="152">
        <v>6600.43</v>
      </c>
      <c r="R141" s="152">
        <f t="shared" si="10"/>
        <v>4832.43</v>
      </c>
      <c r="S141" s="69">
        <v>1768</v>
      </c>
      <c r="T141" s="69">
        <v>0</v>
      </c>
      <c r="U141" s="69">
        <v>0</v>
      </c>
      <c r="V141" s="152">
        <f t="shared" si="11"/>
        <v>4852.2800000000007</v>
      </c>
      <c r="W141" s="69">
        <v>1748.15</v>
      </c>
      <c r="X141" s="69">
        <v>0</v>
      </c>
      <c r="Y141" s="69">
        <v>0</v>
      </c>
      <c r="Z141" s="45" t="s">
        <v>908</v>
      </c>
      <c r="AA141" s="23" t="s">
        <v>2131</v>
      </c>
      <c r="AB141" s="23" t="s">
        <v>909</v>
      </c>
      <c r="AC141" s="34" t="str">
        <f>+_xlfn.CONCAT(MID(AA141,16,2),"/",MID(AA141,14,2),"/",MID(AA141,10,4))</f>
        <v>15/03/2023</v>
      </c>
      <c r="AD141" s="23">
        <v>914.51</v>
      </c>
      <c r="AE141" s="23">
        <v>914.51</v>
      </c>
      <c r="AF141" s="823">
        <v>0</v>
      </c>
      <c r="AG141" s="23"/>
      <c r="AH141" s="23"/>
      <c r="AI141" s="23"/>
      <c r="AJ141" s="917">
        <v>45002</v>
      </c>
      <c r="AK141" s="122">
        <v>45005</v>
      </c>
      <c r="AL141" s="34">
        <f t="shared" si="9"/>
        <v>2</v>
      </c>
      <c r="AM141" s="34">
        <v>2</v>
      </c>
      <c r="AN141" s="34" t="s">
        <v>503</v>
      </c>
    </row>
    <row r="142" spans="1:40" ht="15" customHeight="1">
      <c r="A142" s="37">
        <v>7779</v>
      </c>
      <c r="B142" s="9" t="s">
        <v>849</v>
      </c>
      <c r="C142" s="9">
        <v>30607597193</v>
      </c>
      <c r="D142" s="9" t="s">
        <v>910</v>
      </c>
      <c r="E142" s="9" t="s">
        <v>42</v>
      </c>
      <c r="F142" s="9" t="s">
        <v>911</v>
      </c>
      <c r="G142" s="9" t="s">
        <v>912</v>
      </c>
      <c r="H142" s="18" t="s">
        <v>913</v>
      </c>
      <c r="I142" s="18" t="s">
        <v>914</v>
      </c>
      <c r="J142" s="43" t="s">
        <v>20</v>
      </c>
      <c r="K142" s="43" t="s">
        <v>21</v>
      </c>
      <c r="L142" s="43" t="s">
        <v>22</v>
      </c>
      <c r="M142" s="65">
        <v>0</v>
      </c>
      <c r="N142" s="65">
        <v>0</v>
      </c>
      <c r="O142" s="65">
        <v>31.98</v>
      </c>
      <c r="P142" s="65">
        <v>0</v>
      </c>
      <c r="Q142" s="66">
        <v>2052.9899999999998</v>
      </c>
      <c r="R142" s="39">
        <f t="shared" si="10"/>
        <v>1469.2099999999996</v>
      </c>
      <c r="S142" s="65">
        <v>525.66999999999996</v>
      </c>
      <c r="T142" s="65">
        <v>9.16</v>
      </c>
      <c r="U142" s="65">
        <v>16.97</v>
      </c>
      <c r="V142" s="39">
        <f t="shared" si="11"/>
        <v>1629.0099999999995</v>
      </c>
      <c r="W142" s="65">
        <v>412.9</v>
      </c>
      <c r="X142" s="65">
        <v>4.67</v>
      </c>
      <c r="Y142" s="65">
        <v>6.41</v>
      </c>
      <c r="Z142" s="53" t="s">
        <v>46</v>
      </c>
      <c r="AA142" s="40" t="s">
        <v>575</v>
      </c>
      <c r="AB142" s="22">
        <v>39277</v>
      </c>
      <c r="AC142" s="40" t="s">
        <v>589</v>
      </c>
      <c r="AD142" s="40">
        <v>824.99</v>
      </c>
      <c r="AE142" s="40">
        <v>824.99</v>
      </c>
      <c r="AF142" s="920">
        <v>0</v>
      </c>
      <c r="AG142" s="40"/>
      <c r="AH142" s="40"/>
      <c r="AI142" s="40"/>
      <c r="AJ142" s="960">
        <v>45002</v>
      </c>
      <c r="AK142" s="124">
        <v>45002</v>
      </c>
      <c r="AL142" s="9">
        <f t="shared" si="9"/>
        <v>1</v>
      </c>
      <c r="AM142" s="9">
        <v>2</v>
      </c>
      <c r="AN142" s="9" t="s">
        <v>503</v>
      </c>
    </row>
    <row r="143" spans="1:40" ht="15" customHeight="1">
      <c r="A143" s="37">
        <v>7794</v>
      </c>
      <c r="B143" s="9" t="s">
        <v>391</v>
      </c>
      <c r="C143" s="9">
        <v>27215151153</v>
      </c>
      <c r="D143" s="9" t="s">
        <v>915</v>
      </c>
      <c r="E143" s="9" t="s">
        <v>38</v>
      </c>
      <c r="F143" s="9" t="s">
        <v>66</v>
      </c>
      <c r="G143" s="9" t="s">
        <v>435</v>
      </c>
      <c r="H143" s="84" t="s">
        <v>916</v>
      </c>
      <c r="I143" s="84" t="s">
        <v>917</v>
      </c>
      <c r="J143" s="43" t="s">
        <v>20</v>
      </c>
      <c r="K143" s="43" t="s">
        <v>21</v>
      </c>
      <c r="L143" s="43" t="s">
        <v>22</v>
      </c>
      <c r="M143" s="65">
        <v>0</v>
      </c>
      <c r="N143" s="65">
        <v>0</v>
      </c>
      <c r="O143" s="65">
        <v>0</v>
      </c>
      <c r="P143" s="65">
        <v>0</v>
      </c>
      <c r="Q143" s="123">
        <v>682.64</v>
      </c>
      <c r="R143" s="123">
        <f t="shared" si="10"/>
        <v>644.66599999999994</v>
      </c>
      <c r="S143" s="65">
        <v>15.25</v>
      </c>
      <c r="T143" s="65">
        <v>19.21</v>
      </c>
      <c r="U143" s="65">
        <v>3.5139999999999998</v>
      </c>
      <c r="V143" s="123">
        <f t="shared" si="11"/>
        <v>648.16000000000008</v>
      </c>
      <c r="W143" s="65">
        <v>12.16</v>
      </c>
      <c r="X143" s="65">
        <v>18.79</v>
      </c>
      <c r="Y143" s="65">
        <v>3.53</v>
      </c>
      <c r="Z143" s="53" t="s">
        <v>2678</v>
      </c>
      <c r="AA143" s="40" t="s">
        <v>366</v>
      </c>
      <c r="AB143" s="31">
        <v>39348</v>
      </c>
      <c r="AC143" s="9" t="str">
        <f>+_xlfn.CONCAT(MID(AA143,16,2),"/",MID(AA143,14,2),"/",MID(AA143,10,4))</f>
        <v>05/03/2023</v>
      </c>
      <c r="AD143" s="40">
        <v>319.06</v>
      </c>
      <c r="AE143" s="40">
        <v>319.06</v>
      </c>
      <c r="AF143" s="920">
        <v>0</v>
      </c>
      <c r="AG143" s="40"/>
      <c r="AH143" s="40"/>
      <c r="AI143" s="40"/>
      <c r="AJ143" s="960">
        <v>45002</v>
      </c>
      <c r="AK143" s="124">
        <v>45006</v>
      </c>
      <c r="AL143" s="9">
        <f t="shared" si="9"/>
        <v>3</v>
      </c>
      <c r="AM143" s="9">
        <v>2</v>
      </c>
      <c r="AN143" s="9" t="s">
        <v>503</v>
      </c>
    </row>
    <row r="144" spans="1:40" ht="15" customHeight="1">
      <c r="A144" s="37">
        <v>8572</v>
      </c>
      <c r="B144" s="9" t="s">
        <v>795</v>
      </c>
      <c r="C144" s="9">
        <v>30511355040</v>
      </c>
      <c r="D144" s="9" t="s">
        <v>918</v>
      </c>
      <c r="E144" s="9" t="s">
        <v>38</v>
      </c>
      <c r="F144" s="9" t="s">
        <v>66</v>
      </c>
      <c r="G144" s="9" t="s">
        <v>919</v>
      </c>
      <c r="H144" s="40" t="s">
        <v>920</v>
      </c>
      <c r="I144" s="40" t="s">
        <v>921</v>
      </c>
      <c r="J144" s="43" t="s">
        <v>20</v>
      </c>
      <c r="K144" s="55" t="s">
        <v>21</v>
      </c>
      <c r="L144" s="55" t="s">
        <v>22</v>
      </c>
      <c r="M144" s="134">
        <v>0</v>
      </c>
      <c r="N144" s="134">
        <v>0</v>
      </c>
      <c r="O144" s="134">
        <v>0</v>
      </c>
      <c r="P144" s="134">
        <v>0</v>
      </c>
      <c r="Q144" s="66">
        <v>852</v>
      </c>
      <c r="R144" s="66">
        <f t="shared" si="10"/>
        <v>817.75</v>
      </c>
      <c r="S144" s="134">
        <v>6.03</v>
      </c>
      <c r="T144" s="134">
        <v>0</v>
      </c>
      <c r="U144" s="134">
        <v>28.22</v>
      </c>
      <c r="V144" s="66">
        <f t="shared" si="11"/>
        <v>849.15</v>
      </c>
      <c r="W144" s="134">
        <v>0</v>
      </c>
      <c r="X144" s="134">
        <v>0</v>
      </c>
      <c r="Y144" s="134">
        <v>2.85</v>
      </c>
      <c r="Z144" s="59" t="s">
        <v>922</v>
      </c>
      <c r="AA144" s="59" t="s">
        <v>923</v>
      </c>
      <c r="AB144" s="33">
        <v>39236</v>
      </c>
      <c r="AC144" s="41">
        <v>44940</v>
      </c>
      <c r="AD144" s="40">
        <v>378.15</v>
      </c>
      <c r="AE144" s="40">
        <v>378.15</v>
      </c>
      <c r="AF144" s="920">
        <v>0</v>
      </c>
      <c r="AG144" s="40"/>
      <c r="AH144" s="40"/>
      <c r="AI144" s="40"/>
      <c r="AJ144" s="960">
        <v>45002</v>
      </c>
      <c r="AK144" s="124">
        <v>45002</v>
      </c>
      <c r="AL144" s="9">
        <f t="shared" si="9"/>
        <v>1</v>
      </c>
      <c r="AM144" s="9">
        <v>2</v>
      </c>
      <c r="AN144" s="9" t="s">
        <v>503</v>
      </c>
    </row>
    <row r="145" spans="1:40" ht="15" customHeight="1">
      <c r="A145" s="37">
        <v>8574</v>
      </c>
      <c r="B145" s="9" t="s">
        <v>795</v>
      </c>
      <c r="C145" s="9">
        <v>30511355040</v>
      </c>
      <c r="D145" s="9" t="s">
        <v>924</v>
      </c>
      <c r="E145" s="9" t="s">
        <v>38</v>
      </c>
      <c r="F145" s="9" t="s">
        <v>66</v>
      </c>
      <c r="G145" s="9" t="s">
        <v>925</v>
      </c>
      <c r="H145" s="40" t="s">
        <v>926</v>
      </c>
      <c r="I145" s="40" t="s">
        <v>927</v>
      </c>
      <c r="J145" s="43" t="s">
        <v>20</v>
      </c>
      <c r="K145" s="55" t="s">
        <v>21</v>
      </c>
      <c r="L145" s="55" t="s">
        <v>22</v>
      </c>
      <c r="M145" s="134">
        <v>0</v>
      </c>
      <c r="N145" s="134">
        <v>0</v>
      </c>
      <c r="O145" s="134">
        <v>0</v>
      </c>
      <c r="P145" s="134">
        <v>0</v>
      </c>
      <c r="Q145" s="66">
        <v>623.4</v>
      </c>
      <c r="R145" s="66">
        <f t="shared" si="10"/>
        <v>597.75</v>
      </c>
      <c r="S145" s="134">
        <v>20.18</v>
      </c>
      <c r="T145" s="134">
        <v>0.64</v>
      </c>
      <c r="U145" s="134">
        <v>4.83</v>
      </c>
      <c r="V145" s="66">
        <f t="shared" si="11"/>
        <v>615.04999999999995</v>
      </c>
      <c r="W145" s="134">
        <v>7.1</v>
      </c>
      <c r="X145" s="134">
        <v>0.63</v>
      </c>
      <c r="Y145" s="134">
        <v>0.62</v>
      </c>
      <c r="Z145" s="59" t="s">
        <v>922</v>
      </c>
      <c r="AA145" s="59" t="s">
        <v>923</v>
      </c>
      <c r="AB145" s="33">
        <v>39236</v>
      </c>
      <c r="AC145" s="41">
        <v>44940</v>
      </c>
      <c r="AD145" s="40">
        <v>295.32</v>
      </c>
      <c r="AE145" s="40">
        <v>295.32</v>
      </c>
      <c r="AF145" s="920">
        <v>0</v>
      </c>
      <c r="AG145" s="40"/>
      <c r="AH145" s="40"/>
      <c r="AI145" s="40"/>
      <c r="AJ145" s="960">
        <v>45002</v>
      </c>
      <c r="AK145" s="124">
        <v>45002</v>
      </c>
      <c r="AL145" s="9">
        <f t="shared" si="9"/>
        <v>1</v>
      </c>
      <c r="AM145" s="9">
        <v>2</v>
      </c>
      <c r="AN145" s="9" t="s">
        <v>503</v>
      </c>
    </row>
    <row r="146" spans="1:40" ht="15" customHeight="1">
      <c r="A146" s="37">
        <v>8578</v>
      </c>
      <c r="B146" s="9" t="s">
        <v>795</v>
      </c>
      <c r="C146" s="9">
        <v>30511355040</v>
      </c>
      <c r="D146" s="9" t="s">
        <v>928</v>
      </c>
      <c r="E146" s="9" t="s">
        <v>38</v>
      </c>
      <c r="F146" s="9" t="s">
        <v>87</v>
      </c>
      <c r="G146" s="9" t="s">
        <v>929</v>
      </c>
      <c r="H146" s="40" t="s">
        <v>930</v>
      </c>
      <c r="I146" s="40" t="s">
        <v>931</v>
      </c>
      <c r="J146" s="43" t="s">
        <v>20</v>
      </c>
      <c r="K146" s="55" t="s">
        <v>21</v>
      </c>
      <c r="L146" s="55" t="s">
        <v>22</v>
      </c>
      <c r="M146" s="134">
        <v>0</v>
      </c>
      <c r="N146" s="134">
        <v>0</v>
      </c>
      <c r="O146" s="134">
        <v>0</v>
      </c>
      <c r="P146" s="134">
        <v>0</v>
      </c>
      <c r="Q146" s="66">
        <v>146</v>
      </c>
      <c r="R146" s="66">
        <f t="shared" si="10"/>
        <v>142.85</v>
      </c>
      <c r="S146" s="134">
        <v>0</v>
      </c>
      <c r="T146" s="134">
        <v>0</v>
      </c>
      <c r="U146" s="134">
        <v>3.15</v>
      </c>
      <c r="V146" s="66">
        <f t="shared" si="11"/>
        <v>142.87</v>
      </c>
      <c r="W146" s="134">
        <v>0</v>
      </c>
      <c r="X146" s="134">
        <v>0</v>
      </c>
      <c r="Y146" s="134">
        <v>3.13</v>
      </c>
      <c r="Z146" s="59" t="s">
        <v>922</v>
      </c>
      <c r="AA146" s="59" t="s">
        <v>317</v>
      </c>
      <c r="AB146" s="33">
        <v>39236</v>
      </c>
      <c r="AC146" s="41">
        <v>44940</v>
      </c>
      <c r="AD146" s="40">
        <v>49.5</v>
      </c>
      <c r="AE146" s="40">
        <v>49.5</v>
      </c>
      <c r="AF146" s="920">
        <v>0</v>
      </c>
      <c r="AG146" s="40"/>
      <c r="AH146" s="40"/>
      <c r="AI146" s="40"/>
      <c r="AJ146" s="960">
        <v>45002</v>
      </c>
      <c r="AK146" s="124">
        <v>45002</v>
      </c>
      <c r="AL146" s="9">
        <f t="shared" si="9"/>
        <v>1</v>
      </c>
      <c r="AM146" s="9">
        <v>2</v>
      </c>
      <c r="AN146" s="9" t="s">
        <v>503</v>
      </c>
    </row>
    <row r="147" spans="1:40" ht="15" customHeight="1">
      <c r="A147" s="37">
        <v>8583</v>
      </c>
      <c r="B147" s="9" t="s">
        <v>127</v>
      </c>
      <c r="C147" s="9">
        <v>30682512314</v>
      </c>
      <c r="D147" s="9" t="s">
        <v>932</v>
      </c>
      <c r="E147" s="9" t="s">
        <v>47</v>
      </c>
      <c r="F147" s="9" t="s">
        <v>933</v>
      </c>
      <c r="G147" s="9" t="s">
        <v>934</v>
      </c>
      <c r="H147" s="18" t="s">
        <v>935</v>
      </c>
      <c r="I147" s="18" t="s">
        <v>936</v>
      </c>
      <c r="J147" s="43" t="s">
        <v>20</v>
      </c>
      <c r="K147" s="43" t="s">
        <v>21</v>
      </c>
      <c r="L147" s="43" t="s">
        <v>22</v>
      </c>
      <c r="M147" s="65">
        <v>0</v>
      </c>
      <c r="N147" s="65">
        <v>0</v>
      </c>
      <c r="O147" s="65">
        <v>0</v>
      </c>
      <c r="P147" s="65">
        <v>0</v>
      </c>
      <c r="Q147" s="66">
        <v>269.05</v>
      </c>
      <c r="R147" s="39">
        <f t="shared" si="10"/>
        <v>255.68000000000004</v>
      </c>
      <c r="S147" s="65">
        <v>5.21</v>
      </c>
      <c r="T147" s="65">
        <v>3.58</v>
      </c>
      <c r="U147" s="65">
        <v>4.58</v>
      </c>
      <c r="V147" s="39">
        <f t="shared" si="11"/>
        <v>266.69</v>
      </c>
      <c r="W147" s="65">
        <v>0</v>
      </c>
      <c r="X147" s="65">
        <v>2.36</v>
      </c>
      <c r="Y147" s="65">
        <v>0</v>
      </c>
      <c r="Z147" s="53" t="s">
        <v>132</v>
      </c>
      <c r="AA147" s="40" t="s">
        <v>937</v>
      </c>
      <c r="AB147" s="24">
        <v>39263</v>
      </c>
      <c r="AC147" s="40" t="s">
        <v>568</v>
      </c>
      <c r="AD147" s="40">
        <v>146.77000000000001</v>
      </c>
      <c r="AE147" s="40">
        <v>146.77000000000001</v>
      </c>
      <c r="AF147" s="920">
        <v>0</v>
      </c>
      <c r="AG147" s="40"/>
      <c r="AH147" s="40"/>
      <c r="AI147" s="40"/>
      <c r="AJ147" s="960">
        <v>45002</v>
      </c>
      <c r="AK147" s="124">
        <v>45002</v>
      </c>
      <c r="AL147" s="9">
        <f t="shared" si="9"/>
        <v>1</v>
      </c>
      <c r="AM147" s="9">
        <v>2</v>
      </c>
      <c r="AN147" s="9" t="s">
        <v>503</v>
      </c>
    </row>
    <row r="148" spans="1:40" ht="15" customHeight="1">
      <c r="A148" s="37">
        <v>8587</v>
      </c>
      <c r="B148" s="9" t="s">
        <v>127</v>
      </c>
      <c r="C148" s="9">
        <v>30682512314</v>
      </c>
      <c r="D148" s="9" t="s">
        <v>938</v>
      </c>
      <c r="E148" s="9" t="s">
        <v>47</v>
      </c>
      <c r="F148" s="9" t="s">
        <v>135</v>
      </c>
      <c r="G148" s="9" t="s">
        <v>398</v>
      </c>
      <c r="H148" s="40" t="s">
        <v>939</v>
      </c>
      <c r="I148" s="40" t="s">
        <v>940</v>
      </c>
      <c r="J148" s="43" t="s">
        <v>20</v>
      </c>
      <c r="K148" s="55" t="s">
        <v>21</v>
      </c>
      <c r="L148" s="55" t="s">
        <v>22</v>
      </c>
      <c r="M148" s="134">
        <v>0</v>
      </c>
      <c r="N148" s="134">
        <v>0</v>
      </c>
      <c r="O148" s="134">
        <v>0</v>
      </c>
      <c r="P148" s="134">
        <v>0</v>
      </c>
      <c r="Q148" s="66">
        <v>373.62</v>
      </c>
      <c r="R148" s="66">
        <f t="shared" si="10"/>
        <v>289.46999999999997</v>
      </c>
      <c r="S148" s="134">
        <v>69.09</v>
      </c>
      <c r="T148" s="134">
        <v>8.82</v>
      </c>
      <c r="U148" s="134">
        <v>6.24</v>
      </c>
      <c r="V148" s="66">
        <f t="shared" si="11"/>
        <v>291.57</v>
      </c>
      <c r="W148" s="134">
        <v>68.12</v>
      </c>
      <c r="X148" s="134">
        <v>7.91</v>
      </c>
      <c r="Y148" s="134">
        <v>6.02</v>
      </c>
      <c r="Z148" s="59" t="s">
        <v>85</v>
      </c>
      <c r="AA148" s="59" t="s">
        <v>941</v>
      </c>
      <c r="AB148" s="41">
        <v>39199</v>
      </c>
      <c r="AC148" s="40" t="s">
        <v>668</v>
      </c>
      <c r="AD148" s="40">
        <v>195.01</v>
      </c>
      <c r="AE148" s="40">
        <v>195.01</v>
      </c>
      <c r="AF148" s="920">
        <v>0</v>
      </c>
      <c r="AG148" s="40"/>
      <c r="AH148" s="40"/>
      <c r="AI148" s="40"/>
      <c r="AJ148" s="960">
        <v>45002</v>
      </c>
      <c r="AK148" s="124">
        <v>45002</v>
      </c>
      <c r="AL148" s="9">
        <f t="shared" si="9"/>
        <v>1</v>
      </c>
      <c r="AM148" s="9">
        <v>2</v>
      </c>
      <c r="AN148" s="9" t="s">
        <v>503</v>
      </c>
    </row>
    <row r="149" spans="1:40" ht="15" customHeight="1">
      <c r="A149" s="38">
        <v>8588</v>
      </c>
      <c r="B149" s="34" t="s">
        <v>127</v>
      </c>
      <c r="C149" s="34">
        <v>30682512314</v>
      </c>
      <c r="D149" s="34" t="s">
        <v>942</v>
      </c>
      <c r="E149" s="34" t="s">
        <v>47</v>
      </c>
      <c r="F149" s="34" t="s">
        <v>144</v>
      </c>
      <c r="G149" s="34" t="s">
        <v>400</v>
      </c>
      <c r="H149" s="76" t="s">
        <v>943</v>
      </c>
      <c r="I149" s="76" t="s">
        <v>944</v>
      </c>
      <c r="J149" s="77" t="s">
        <v>20</v>
      </c>
      <c r="K149" s="77" t="s">
        <v>21</v>
      </c>
      <c r="L149" s="77" t="s">
        <v>23</v>
      </c>
      <c r="M149" s="78">
        <v>0</v>
      </c>
      <c r="N149" s="78">
        <v>8.48</v>
      </c>
      <c r="O149" s="78">
        <v>0</v>
      </c>
      <c r="P149" s="78">
        <v>0</v>
      </c>
      <c r="Q149" s="79">
        <v>916.7</v>
      </c>
      <c r="R149" s="79">
        <f t="shared" si="10"/>
        <v>894.23000000000013</v>
      </c>
      <c r="S149" s="78">
        <v>13.63</v>
      </c>
      <c r="T149" s="78">
        <v>4.79</v>
      </c>
      <c r="U149" s="78">
        <v>4.05</v>
      </c>
      <c r="V149" s="79">
        <f t="shared" si="11"/>
        <v>897.2299999999999</v>
      </c>
      <c r="W149" s="78">
        <v>14.57</v>
      </c>
      <c r="X149" s="78">
        <v>2.82</v>
      </c>
      <c r="Y149" s="78">
        <v>2.08</v>
      </c>
      <c r="Z149" s="80" t="s">
        <v>85</v>
      </c>
      <c r="AA149" s="76" t="s">
        <v>619</v>
      </c>
      <c r="AB149" s="81">
        <v>39199</v>
      </c>
      <c r="AC149" s="23" t="s">
        <v>620</v>
      </c>
      <c r="AD149" s="23">
        <v>328.6</v>
      </c>
      <c r="AE149" s="23">
        <v>328.6</v>
      </c>
      <c r="AF149" s="823">
        <v>0</v>
      </c>
      <c r="AG149" s="23"/>
      <c r="AH149" s="23"/>
      <c r="AI149" s="23"/>
      <c r="AJ149" s="917">
        <v>45002</v>
      </c>
      <c r="AK149" s="122">
        <v>45002</v>
      </c>
      <c r="AL149" s="34">
        <f t="shared" si="9"/>
        <v>1</v>
      </c>
      <c r="AM149" s="34">
        <v>2</v>
      </c>
      <c r="AN149" s="34" t="s">
        <v>503</v>
      </c>
    </row>
    <row r="150" spans="1:40" ht="15" customHeight="1">
      <c r="A150" s="37">
        <v>8601</v>
      </c>
      <c r="B150" s="9" t="s">
        <v>127</v>
      </c>
      <c r="C150" s="9">
        <v>30682512314</v>
      </c>
      <c r="D150" s="9" t="s">
        <v>945</v>
      </c>
      <c r="E150" s="9" t="s">
        <v>47</v>
      </c>
      <c r="F150" s="9" t="s">
        <v>129</v>
      </c>
      <c r="G150" s="9" t="s">
        <v>135</v>
      </c>
      <c r="H150" s="18" t="s">
        <v>946</v>
      </c>
      <c r="I150" s="18" t="s">
        <v>947</v>
      </c>
      <c r="J150" s="43" t="s">
        <v>20</v>
      </c>
      <c r="K150" s="43" t="s">
        <v>21</v>
      </c>
      <c r="L150" s="43" t="s">
        <v>22</v>
      </c>
      <c r="M150" s="65">
        <v>0</v>
      </c>
      <c r="N150" s="65">
        <v>0</v>
      </c>
      <c r="O150" s="65">
        <v>0</v>
      </c>
      <c r="P150" s="65">
        <v>0</v>
      </c>
      <c r="Q150" s="66">
        <v>507.22</v>
      </c>
      <c r="R150" s="39">
        <f t="shared" si="10"/>
        <v>485.81</v>
      </c>
      <c r="S150" s="65">
        <v>10.68</v>
      </c>
      <c r="T150" s="65">
        <v>0</v>
      </c>
      <c r="U150" s="65">
        <v>10.73</v>
      </c>
      <c r="V150" s="39">
        <f t="shared" si="11"/>
        <v>491.67</v>
      </c>
      <c r="W150" s="65">
        <v>9.67</v>
      </c>
      <c r="X150" s="65">
        <v>0</v>
      </c>
      <c r="Y150" s="65">
        <v>5.88</v>
      </c>
      <c r="Z150" s="53" t="s">
        <v>85</v>
      </c>
      <c r="AA150" s="40" t="s">
        <v>560</v>
      </c>
      <c r="AB150" s="24">
        <v>39199</v>
      </c>
      <c r="AC150" s="40" t="s">
        <v>557</v>
      </c>
      <c r="AD150" s="40">
        <v>294.17</v>
      </c>
      <c r="AE150" s="40">
        <v>294.17</v>
      </c>
      <c r="AF150" s="920">
        <v>0</v>
      </c>
      <c r="AG150" s="40"/>
      <c r="AH150" s="40"/>
      <c r="AI150" s="40"/>
      <c r="AJ150" s="960">
        <v>45002</v>
      </c>
      <c r="AK150" s="124">
        <v>45002</v>
      </c>
      <c r="AL150" s="9">
        <f t="shared" si="9"/>
        <v>1</v>
      </c>
      <c r="AM150" s="9">
        <v>2</v>
      </c>
      <c r="AN150" s="9" t="s">
        <v>503</v>
      </c>
    </row>
    <row r="151" spans="1:40" ht="15" customHeight="1">
      <c r="A151" s="38">
        <v>8604</v>
      </c>
      <c r="B151" s="34" t="s">
        <v>127</v>
      </c>
      <c r="C151" s="34">
        <v>30682512314</v>
      </c>
      <c r="D151" s="34" t="s">
        <v>948</v>
      </c>
      <c r="E151" s="34" t="s">
        <v>47</v>
      </c>
      <c r="F151" s="34" t="s">
        <v>129</v>
      </c>
      <c r="G151" s="34" t="s">
        <v>135</v>
      </c>
      <c r="H151" s="76" t="s">
        <v>949</v>
      </c>
      <c r="I151" s="76" t="s">
        <v>950</v>
      </c>
      <c r="J151" s="77" t="s">
        <v>20</v>
      </c>
      <c r="K151" s="77" t="s">
        <v>21</v>
      </c>
      <c r="L151" s="77" t="s">
        <v>23</v>
      </c>
      <c r="M151" s="78">
        <v>2.59</v>
      </c>
      <c r="N151" s="78">
        <v>0</v>
      </c>
      <c r="O151" s="78">
        <v>0</v>
      </c>
      <c r="P151" s="78">
        <v>0</v>
      </c>
      <c r="Q151" s="79">
        <v>195.12</v>
      </c>
      <c r="R151" s="79">
        <f t="shared" si="10"/>
        <v>184.98000000000002</v>
      </c>
      <c r="S151" s="78">
        <v>8.75</v>
      </c>
      <c r="T151" s="78">
        <v>0</v>
      </c>
      <c r="U151" s="78">
        <v>1.39</v>
      </c>
      <c r="V151" s="79">
        <f t="shared" si="11"/>
        <v>189.07000000000002</v>
      </c>
      <c r="W151" s="78">
        <v>2.73</v>
      </c>
      <c r="X151" s="78">
        <v>2.59</v>
      </c>
      <c r="Y151" s="78">
        <v>0.73</v>
      </c>
      <c r="Z151" s="80" t="s">
        <v>85</v>
      </c>
      <c r="AA151" s="76" t="s">
        <v>567</v>
      </c>
      <c r="AB151" s="81">
        <v>39199</v>
      </c>
      <c r="AC151" s="23" t="s">
        <v>568</v>
      </c>
      <c r="AD151" s="23">
        <v>59.55</v>
      </c>
      <c r="AE151" s="23">
        <v>122.66</v>
      </c>
      <c r="AF151" s="823">
        <v>63.11</v>
      </c>
      <c r="AG151" s="23"/>
      <c r="AH151" s="23"/>
      <c r="AI151" s="23"/>
      <c r="AJ151" s="917">
        <v>45002</v>
      </c>
      <c r="AK151" s="122">
        <v>45002</v>
      </c>
      <c r="AL151" s="34">
        <f t="shared" si="9"/>
        <v>1</v>
      </c>
      <c r="AM151" s="34">
        <v>2</v>
      </c>
      <c r="AN151" s="34" t="s">
        <v>503</v>
      </c>
    </row>
    <row r="152" spans="1:40" ht="15" customHeight="1">
      <c r="A152" s="37">
        <v>8705</v>
      </c>
      <c r="B152" s="9" t="s">
        <v>795</v>
      </c>
      <c r="C152" s="9">
        <v>30511355040</v>
      </c>
      <c r="D152" s="9" t="s">
        <v>951</v>
      </c>
      <c r="E152" s="9" t="s">
        <v>37</v>
      </c>
      <c r="F152" s="9" t="s">
        <v>952</v>
      </c>
      <c r="G152" s="9" t="s">
        <v>953</v>
      </c>
      <c r="H152" s="18" t="s">
        <v>954</v>
      </c>
      <c r="I152" s="18" t="s">
        <v>955</v>
      </c>
      <c r="J152" s="43" t="s">
        <v>20</v>
      </c>
      <c r="K152" s="43" t="s">
        <v>21</v>
      </c>
      <c r="L152" s="43" t="s">
        <v>22</v>
      </c>
      <c r="M152" s="65">
        <v>0</v>
      </c>
      <c r="N152" s="65">
        <v>0</v>
      </c>
      <c r="O152" s="65">
        <v>0</v>
      </c>
      <c r="P152" s="65">
        <v>0</v>
      </c>
      <c r="Q152" s="123">
        <v>2115.5500000000002</v>
      </c>
      <c r="R152" s="123">
        <f t="shared" si="10"/>
        <v>2088.46</v>
      </c>
      <c r="S152" s="65">
        <v>20.11</v>
      </c>
      <c r="T152" s="65">
        <v>0.44</v>
      </c>
      <c r="U152" s="65">
        <v>6.54</v>
      </c>
      <c r="V152" s="123">
        <f t="shared" si="11"/>
        <v>2097.7799999999997</v>
      </c>
      <c r="W152" s="65">
        <v>12.26</v>
      </c>
      <c r="X152" s="65">
        <v>0.44</v>
      </c>
      <c r="Y152" s="65">
        <v>5.07</v>
      </c>
      <c r="Z152" s="53" t="s">
        <v>43</v>
      </c>
      <c r="AA152" s="40" t="s">
        <v>2132</v>
      </c>
      <c r="AB152" s="22">
        <v>39316</v>
      </c>
      <c r="AC152" s="9" t="str">
        <f>+_xlfn.CONCAT(MID(AA152,16,2),"/",MID(AA152,14,2),"/",MID(AA152,10,4))</f>
        <v>26/02/2023</v>
      </c>
      <c r="AD152" s="40">
        <v>308.45999999999998</v>
      </c>
      <c r="AE152" s="40">
        <v>308.45999999999998</v>
      </c>
      <c r="AF152" s="920">
        <v>0</v>
      </c>
      <c r="AG152" s="40"/>
      <c r="AH152" s="40"/>
      <c r="AI152" s="40"/>
      <c r="AJ152" s="960">
        <v>45002</v>
      </c>
      <c r="AK152" s="124">
        <v>45005</v>
      </c>
      <c r="AL152" s="9">
        <f t="shared" si="9"/>
        <v>2</v>
      </c>
      <c r="AM152" s="9">
        <v>2</v>
      </c>
      <c r="AN152" s="9" t="s">
        <v>503</v>
      </c>
    </row>
    <row r="153" spans="1:40" ht="15" customHeight="1">
      <c r="A153" s="38">
        <v>8829</v>
      </c>
      <c r="B153" s="34" t="s">
        <v>956</v>
      </c>
      <c r="C153" s="34">
        <v>20112151037</v>
      </c>
      <c r="D153" s="34" t="s">
        <v>957</v>
      </c>
      <c r="E153" s="34" t="s">
        <v>38</v>
      </c>
      <c r="F153" s="34" t="s">
        <v>45</v>
      </c>
      <c r="G153" s="34" t="s">
        <v>958</v>
      </c>
      <c r="H153" s="76" t="s">
        <v>959</v>
      </c>
      <c r="I153" s="76" t="s">
        <v>960</v>
      </c>
      <c r="J153" s="77" t="s">
        <v>20</v>
      </c>
      <c r="K153" s="832" t="s">
        <v>8563</v>
      </c>
      <c r="L153" s="77" t="s">
        <v>23</v>
      </c>
      <c r="M153" s="78">
        <v>0</v>
      </c>
      <c r="N153" s="78">
        <v>0</v>
      </c>
      <c r="O153" s="78">
        <v>0</v>
      </c>
      <c r="P153" s="78">
        <v>0</v>
      </c>
      <c r="Q153" s="79">
        <v>111.87</v>
      </c>
      <c r="R153" s="79">
        <f t="shared" si="10"/>
        <v>110.68</v>
      </c>
      <c r="S153" s="78">
        <v>1.19</v>
      </c>
      <c r="T153" s="78">
        <v>0</v>
      </c>
      <c r="U153" s="78">
        <v>0</v>
      </c>
      <c r="V153" s="79">
        <f t="shared" si="11"/>
        <v>111.84</v>
      </c>
      <c r="W153" s="78">
        <v>0.03</v>
      </c>
      <c r="X153" s="78">
        <v>0</v>
      </c>
      <c r="Y153" s="78">
        <v>0</v>
      </c>
      <c r="Z153" s="80" t="s">
        <v>46</v>
      </c>
      <c r="AA153" s="76" t="s">
        <v>961</v>
      </c>
      <c r="AB153" s="81">
        <v>39277</v>
      </c>
      <c r="AC153" s="23" t="s">
        <v>523</v>
      </c>
      <c r="AD153" s="23">
        <v>0</v>
      </c>
      <c r="AE153" s="23">
        <v>0</v>
      </c>
      <c r="AF153" s="823">
        <v>0</v>
      </c>
      <c r="AG153" s="23"/>
      <c r="AH153" s="23"/>
      <c r="AI153" s="23"/>
      <c r="AJ153" s="917">
        <v>45002</v>
      </c>
      <c r="AK153" s="122">
        <v>45002</v>
      </c>
      <c r="AL153" s="34">
        <f t="shared" si="9"/>
        <v>1</v>
      </c>
      <c r="AM153" s="34">
        <v>2</v>
      </c>
      <c r="AN153" s="34" t="s">
        <v>503</v>
      </c>
    </row>
    <row r="154" spans="1:40" ht="15" customHeight="1">
      <c r="A154" s="37">
        <v>8833</v>
      </c>
      <c r="B154" s="9" t="s">
        <v>962</v>
      </c>
      <c r="C154" s="9">
        <v>20121509424</v>
      </c>
      <c r="D154" s="9" t="s">
        <v>963</v>
      </c>
      <c r="E154" s="9" t="s">
        <v>38</v>
      </c>
      <c r="F154" s="9" t="s">
        <v>45</v>
      </c>
      <c r="G154" s="9" t="s">
        <v>964</v>
      </c>
      <c r="H154" s="18" t="s">
        <v>965</v>
      </c>
      <c r="I154" s="18" t="s">
        <v>966</v>
      </c>
      <c r="J154" s="43" t="s">
        <v>20</v>
      </c>
      <c r="K154" s="43" t="s">
        <v>21</v>
      </c>
      <c r="L154" s="43" t="s">
        <v>22</v>
      </c>
      <c r="M154" s="65">
        <v>0</v>
      </c>
      <c r="N154" s="65">
        <v>0</v>
      </c>
      <c r="O154" s="65">
        <v>0</v>
      </c>
      <c r="P154" s="65">
        <v>0</v>
      </c>
      <c r="Q154" s="39">
        <v>97.8</v>
      </c>
      <c r="R154" s="39">
        <f t="shared" si="10"/>
        <v>97.38</v>
      </c>
      <c r="S154" s="65">
        <v>0</v>
      </c>
      <c r="T154" s="65">
        <v>0.42</v>
      </c>
      <c r="U154" s="65">
        <v>0</v>
      </c>
      <c r="V154" s="39">
        <f t="shared" si="11"/>
        <v>97.36</v>
      </c>
      <c r="W154" s="65">
        <v>0</v>
      </c>
      <c r="X154" s="65">
        <v>0.44</v>
      </c>
      <c r="Y154" s="65">
        <v>0</v>
      </c>
      <c r="Z154" s="67" t="s">
        <v>967</v>
      </c>
      <c r="AA154" s="18" t="s">
        <v>968</v>
      </c>
      <c r="AB154" s="24">
        <v>39324</v>
      </c>
      <c r="AC154" s="18" t="s">
        <v>523</v>
      </c>
      <c r="AD154" s="40">
        <v>69.97</v>
      </c>
      <c r="AE154" s="40">
        <v>69.97</v>
      </c>
      <c r="AF154" s="920">
        <v>0</v>
      </c>
      <c r="AG154" s="40"/>
      <c r="AH154" s="40"/>
      <c r="AI154" s="40"/>
      <c r="AJ154" s="960">
        <v>45002</v>
      </c>
      <c r="AK154" s="124">
        <v>45002</v>
      </c>
      <c r="AL154" s="9">
        <f t="shared" si="9"/>
        <v>1</v>
      </c>
      <c r="AM154" s="9">
        <v>2</v>
      </c>
      <c r="AN154" s="9" t="s">
        <v>503</v>
      </c>
    </row>
    <row r="155" spans="1:40" ht="15" customHeight="1">
      <c r="A155" s="37">
        <v>8834</v>
      </c>
      <c r="B155" s="9" t="s">
        <v>962</v>
      </c>
      <c r="C155" s="9">
        <v>20121509424</v>
      </c>
      <c r="D155" s="9" t="s">
        <v>969</v>
      </c>
      <c r="E155" s="9" t="s">
        <v>38</v>
      </c>
      <c r="F155" s="9" t="s">
        <v>45</v>
      </c>
      <c r="G155" s="9" t="s">
        <v>970</v>
      </c>
      <c r="H155" s="18" t="s">
        <v>971</v>
      </c>
      <c r="I155" s="18" t="s">
        <v>972</v>
      </c>
      <c r="J155" s="43" t="s">
        <v>20</v>
      </c>
      <c r="K155" s="43" t="s">
        <v>21</v>
      </c>
      <c r="L155" s="43" t="s">
        <v>22</v>
      </c>
      <c r="M155" s="65">
        <v>0</v>
      </c>
      <c r="N155" s="65">
        <v>0</v>
      </c>
      <c r="O155" s="65">
        <v>0</v>
      </c>
      <c r="P155" s="65">
        <v>0</v>
      </c>
      <c r="Q155" s="66">
        <v>148.05000000000001</v>
      </c>
      <c r="R155" s="39">
        <f t="shared" si="10"/>
        <v>145.84000000000003</v>
      </c>
      <c r="S155" s="65">
        <v>0.26</v>
      </c>
      <c r="T155" s="65">
        <v>0.1</v>
      </c>
      <c r="U155" s="65">
        <v>1.85</v>
      </c>
      <c r="V155" s="39">
        <f t="shared" si="11"/>
        <v>146.10000000000002</v>
      </c>
      <c r="W155" s="65">
        <v>0</v>
      </c>
      <c r="X155" s="65">
        <v>0.1</v>
      </c>
      <c r="Y155" s="65">
        <v>1.85</v>
      </c>
      <c r="Z155" s="53" t="s">
        <v>73</v>
      </c>
      <c r="AA155" s="40" t="s">
        <v>968</v>
      </c>
      <c r="AB155" s="24">
        <v>39357</v>
      </c>
      <c r="AC155" s="40" t="s">
        <v>523</v>
      </c>
      <c r="AD155" s="40">
        <v>95.65</v>
      </c>
      <c r="AE155" s="40">
        <v>95.65</v>
      </c>
      <c r="AF155" s="920">
        <v>0</v>
      </c>
      <c r="AG155" s="40"/>
      <c r="AH155" s="40"/>
      <c r="AI155" s="40"/>
      <c r="AJ155" s="960">
        <v>45002</v>
      </c>
      <c r="AK155" s="124">
        <v>45002</v>
      </c>
      <c r="AL155" s="9">
        <f t="shared" si="9"/>
        <v>1</v>
      </c>
      <c r="AM155" s="9">
        <v>2</v>
      </c>
      <c r="AN155" s="9" t="s">
        <v>503</v>
      </c>
    </row>
    <row r="156" spans="1:40" ht="15" customHeight="1">
      <c r="A156" s="37">
        <v>8837</v>
      </c>
      <c r="B156" s="9" t="s">
        <v>795</v>
      </c>
      <c r="C156" s="9">
        <v>30511355040</v>
      </c>
      <c r="D156" s="9" t="s">
        <v>973</v>
      </c>
      <c r="E156" s="9" t="s">
        <v>338</v>
      </c>
      <c r="F156" s="9" t="s">
        <v>974</v>
      </c>
      <c r="G156" s="9" t="s">
        <v>974</v>
      </c>
      <c r="H156" s="279" t="s">
        <v>975</v>
      </c>
      <c r="I156" s="279" t="s">
        <v>976</v>
      </c>
      <c r="J156" s="43" t="s">
        <v>20</v>
      </c>
      <c r="K156" s="43" t="s">
        <v>21</v>
      </c>
      <c r="L156" s="43" t="s">
        <v>22</v>
      </c>
      <c r="M156" s="65">
        <v>0</v>
      </c>
      <c r="N156" s="65">
        <v>0</v>
      </c>
      <c r="O156" s="65">
        <v>0</v>
      </c>
      <c r="P156" s="65">
        <v>0</v>
      </c>
      <c r="Q156" s="123">
        <v>334.6</v>
      </c>
      <c r="R156" s="123">
        <f t="shared" si="10"/>
        <v>288.35000000000002</v>
      </c>
      <c r="S156" s="65">
        <v>38.93</v>
      </c>
      <c r="T156" s="65">
        <v>6.17</v>
      </c>
      <c r="U156" s="65">
        <v>1.1499999999999999</v>
      </c>
      <c r="V156" s="123">
        <f t="shared" si="11"/>
        <v>327.28000000000003</v>
      </c>
      <c r="W156" s="65">
        <v>0</v>
      </c>
      <c r="X156" s="65">
        <v>1.1499999999999999</v>
      </c>
      <c r="Y156" s="65">
        <v>6.17</v>
      </c>
      <c r="Z156" s="53" t="s">
        <v>2133</v>
      </c>
      <c r="AA156" s="40" t="s">
        <v>2134</v>
      </c>
      <c r="AB156" s="22">
        <v>39199</v>
      </c>
      <c r="AC156" s="9" t="str">
        <f>+_xlfn.CONCAT(MID(AA156,16,2),"/",MID(AA156,14,2),"/",MID(AA156,10,4))</f>
        <v>04/03/2023</v>
      </c>
      <c r="AD156" s="40">
        <v>35</v>
      </c>
      <c r="AE156" s="40">
        <v>35</v>
      </c>
      <c r="AF156" s="920">
        <v>0</v>
      </c>
      <c r="AG156" s="40"/>
      <c r="AH156" s="40"/>
      <c r="AI156" s="40"/>
      <c r="AJ156" s="960">
        <v>45002</v>
      </c>
      <c r="AK156" s="124">
        <v>45005</v>
      </c>
      <c r="AL156" s="9">
        <f t="shared" si="9"/>
        <v>2</v>
      </c>
      <c r="AM156" s="9">
        <v>2</v>
      </c>
      <c r="AN156" s="9" t="s">
        <v>503</v>
      </c>
    </row>
    <row r="157" spans="1:40" ht="15" customHeight="1">
      <c r="A157" s="38">
        <v>8848</v>
      </c>
      <c r="B157" s="34" t="s">
        <v>795</v>
      </c>
      <c r="C157" s="34">
        <v>30511355040</v>
      </c>
      <c r="D157" s="34" t="s">
        <v>977</v>
      </c>
      <c r="E157" s="34" t="s">
        <v>339</v>
      </c>
      <c r="F157" s="34" t="s">
        <v>978</v>
      </c>
      <c r="G157" s="34" t="s">
        <v>978</v>
      </c>
      <c r="H157" s="157" t="s">
        <v>979</v>
      </c>
      <c r="I157" s="157" t="s">
        <v>980</v>
      </c>
      <c r="J157" s="44" t="s">
        <v>20</v>
      </c>
      <c r="K157" s="44" t="s">
        <v>21</v>
      </c>
      <c r="L157" s="44" t="s">
        <v>23</v>
      </c>
      <c r="M157" s="69">
        <v>15.52</v>
      </c>
      <c r="N157" s="69">
        <v>0</v>
      </c>
      <c r="O157" s="69">
        <v>0</v>
      </c>
      <c r="P157" s="69">
        <v>0</v>
      </c>
      <c r="Q157" s="152">
        <v>1978.47</v>
      </c>
      <c r="R157" s="152">
        <f t="shared" si="10"/>
        <v>1605.31</v>
      </c>
      <c r="S157" s="69">
        <v>42.49</v>
      </c>
      <c r="T157" s="69">
        <v>328.86</v>
      </c>
      <c r="U157" s="69">
        <v>1.81</v>
      </c>
      <c r="V157" s="152">
        <f t="shared" si="11"/>
        <v>1593.38</v>
      </c>
      <c r="W157" s="69">
        <v>45.27</v>
      </c>
      <c r="X157" s="69">
        <v>337.27</v>
      </c>
      <c r="Y157" s="69">
        <v>2.5499999999999998</v>
      </c>
      <c r="Z157" s="45" t="s">
        <v>2135</v>
      </c>
      <c r="AA157" s="23" t="s">
        <v>2136</v>
      </c>
      <c r="AB157" s="27">
        <v>39316</v>
      </c>
      <c r="AC157" s="34" t="str">
        <f>+_xlfn.CONCAT(MID(AA157,16,2),"/",MID(AA157,14,2),"/",MID(AA157,10,4))</f>
        <v>05/03/2023</v>
      </c>
      <c r="AD157" s="76">
        <v>405.9</v>
      </c>
      <c r="AE157" s="76">
        <v>405.9</v>
      </c>
      <c r="AF157" s="926">
        <v>0</v>
      </c>
      <c r="AG157" s="76"/>
      <c r="AH157" s="76"/>
      <c r="AI157" s="76"/>
      <c r="AJ157" s="917">
        <v>45002</v>
      </c>
      <c r="AK157" s="122">
        <v>45005</v>
      </c>
      <c r="AL157" s="34">
        <f t="shared" si="9"/>
        <v>2</v>
      </c>
      <c r="AM157" s="34">
        <v>2</v>
      </c>
      <c r="AN157" s="34" t="s">
        <v>503</v>
      </c>
    </row>
    <row r="158" spans="1:40" ht="15" customHeight="1">
      <c r="A158" s="37">
        <v>8854</v>
      </c>
      <c r="B158" s="9" t="s">
        <v>981</v>
      </c>
      <c r="C158" s="9">
        <v>20065392543</v>
      </c>
      <c r="D158" s="9" t="s">
        <v>982</v>
      </c>
      <c r="E158" s="9" t="s">
        <v>38</v>
      </c>
      <c r="F158" s="9" t="s">
        <v>45</v>
      </c>
      <c r="G158" s="9" t="s">
        <v>395</v>
      </c>
      <c r="H158" s="18" t="s">
        <v>983</v>
      </c>
      <c r="I158" s="18" t="s">
        <v>984</v>
      </c>
      <c r="J158" s="43" t="s">
        <v>20</v>
      </c>
      <c r="K158" s="43" t="s">
        <v>21</v>
      </c>
      <c r="L158" s="43" t="s">
        <v>22</v>
      </c>
      <c r="M158" s="65">
        <v>0</v>
      </c>
      <c r="N158" s="65">
        <v>0</v>
      </c>
      <c r="O158" s="65">
        <v>0</v>
      </c>
      <c r="P158" s="65">
        <v>0</v>
      </c>
      <c r="Q158" s="66">
        <v>101.78</v>
      </c>
      <c r="R158" s="39">
        <f t="shared" si="10"/>
        <v>98.83</v>
      </c>
      <c r="S158" s="65">
        <v>1.67</v>
      </c>
      <c r="T158" s="65">
        <v>1.28</v>
      </c>
      <c r="U158" s="65">
        <v>0</v>
      </c>
      <c r="V158" s="39">
        <f t="shared" si="11"/>
        <v>95.76</v>
      </c>
      <c r="W158" s="65">
        <v>4.74</v>
      </c>
      <c r="X158" s="65">
        <v>1.28</v>
      </c>
      <c r="Y158" s="65">
        <v>0</v>
      </c>
      <c r="Z158" s="53" t="s">
        <v>985</v>
      </c>
      <c r="AA158" s="40" t="s">
        <v>986</v>
      </c>
      <c r="AB158" s="24">
        <v>39222</v>
      </c>
      <c r="AC158" s="40" t="s">
        <v>589</v>
      </c>
      <c r="AD158" s="40">
        <v>98.83</v>
      </c>
      <c r="AE158" s="40">
        <v>98.83</v>
      </c>
      <c r="AF158" s="920">
        <v>0</v>
      </c>
      <c r="AG158" s="40"/>
      <c r="AH158" s="40"/>
      <c r="AI158" s="40"/>
      <c r="AJ158" s="960">
        <v>45002</v>
      </c>
      <c r="AK158" s="124">
        <v>45002</v>
      </c>
      <c r="AL158" s="9">
        <f t="shared" si="9"/>
        <v>1</v>
      </c>
      <c r="AM158" s="9">
        <v>2</v>
      </c>
      <c r="AN158" s="9" t="s">
        <v>503</v>
      </c>
    </row>
    <row r="159" spans="1:40" ht="15" customHeight="1">
      <c r="A159" s="37">
        <v>8855</v>
      </c>
      <c r="B159" s="9" t="s">
        <v>981</v>
      </c>
      <c r="C159" s="9">
        <v>20065392543</v>
      </c>
      <c r="D159" s="9" t="s">
        <v>987</v>
      </c>
      <c r="E159" s="9" t="s">
        <v>38</v>
      </c>
      <c r="F159" s="9" t="s">
        <v>45</v>
      </c>
      <c r="G159" s="9" t="s">
        <v>414</v>
      </c>
      <c r="H159" s="18" t="s">
        <v>988</v>
      </c>
      <c r="I159" s="18" t="s">
        <v>989</v>
      </c>
      <c r="J159" s="43" t="s">
        <v>20</v>
      </c>
      <c r="K159" s="43" t="s">
        <v>21</v>
      </c>
      <c r="L159" s="43" t="s">
        <v>22</v>
      </c>
      <c r="M159" s="65">
        <v>0</v>
      </c>
      <c r="N159" s="65">
        <v>0</v>
      </c>
      <c r="O159" s="65">
        <v>0</v>
      </c>
      <c r="P159" s="65">
        <v>0</v>
      </c>
      <c r="Q159" s="39">
        <v>81.92</v>
      </c>
      <c r="R159" s="39">
        <f t="shared" si="10"/>
        <v>76.02000000000001</v>
      </c>
      <c r="S159" s="65">
        <v>4.4400000000000004</v>
      </c>
      <c r="T159" s="65">
        <v>1.46</v>
      </c>
      <c r="U159" s="65">
        <v>0</v>
      </c>
      <c r="V159" s="39">
        <f t="shared" si="11"/>
        <v>72.720000000000013</v>
      </c>
      <c r="W159" s="65">
        <v>7.74</v>
      </c>
      <c r="X159" s="65">
        <v>1.46</v>
      </c>
      <c r="Y159" s="65">
        <v>0</v>
      </c>
      <c r="Z159" s="53" t="s">
        <v>985</v>
      </c>
      <c r="AA159" s="40" t="s">
        <v>986</v>
      </c>
      <c r="AB159" s="24">
        <v>39222</v>
      </c>
      <c r="AC159" s="40" t="s">
        <v>589</v>
      </c>
      <c r="AD159" s="40">
        <v>72.61</v>
      </c>
      <c r="AE159" s="40">
        <v>72.61</v>
      </c>
      <c r="AF159" s="920">
        <v>0</v>
      </c>
      <c r="AG159" s="40"/>
      <c r="AH159" s="40"/>
      <c r="AI159" s="40"/>
      <c r="AJ159" s="960">
        <v>45002</v>
      </c>
      <c r="AK159" s="124">
        <v>45002</v>
      </c>
      <c r="AL159" s="9">
        <f t="shared" si="9"/>
        <v>1</v>
      </c>
      <c r="AM159" s="9">
        <v>2</v>
      </c>
      <c r="AN159" s="9" t="s">
        <v>503</v>
      </c>
    </row>
    <row r="160" spans="1:40" ht="15" customHeight="1">
      <c r="A160" s="37">
        <v>8856</v>
      </c>
      <c r="B160" s="9" t="s">
        <v>981</v>
      </c>
      <c r="C160" s="9">
        <v>20065392543</v>
      </c>
      <c r="D160" s="9" t="s">
        <v>990</v>
      </c>
      <c r="E160" s="9" t="s">
        <v>38</v>
      </c>
      <c r="F160" s="9" t="s">
        <v>45</v>
      </c>
      <c r="G160" s="9" t="s">
        <v>970</v>
      </c>
      <c r="H160" s="18" t="s">
        <v>991</v>
      </c>
      <c r="I160" s="18" t="s">
        <v>992</v>
      </c>
      <c r="J160" s="43" t="s">
        <v>20</v>
      </c>
      <c r="K160" s="43" t="s">
        <v>21</v>
      </c>
      <c r="L160" s="43" t="s">
        <v>22</v>
      </c>
      <c r="M160" s="65">
        <v>0</v>
      </c>
      <c r="N160" s="65">
        <v>0</v>
      </c>
      <c r="O160" s="65">
        <v>0</v>
      </c>
      <c r="P160" s="65">
        <v>0</v>
      </c>
      <c r="Q160" s="39">
        <v>82.14</v>
      </c>
      <c r="R160" s="39">
        <f t="shared" si="10"/>
        <v>81.180000000000007</v>
      </c>
      <c r="S160" s="65">
        <v>0</v>
      </c>
      <c r="T160" s="65">
        <v>0.96</v>
      </c>
      <c r="U160" s="65">
        <v>0</v>
      </c>
      <c r="V160" s="39">
        <f t="shared" si="11"/>
        <v>81.180000000000007</v>
      </c>
      <c r="W160" s="65">
        <v>0</v>
      </c>
      <c r="X160" s="134">
        <v>0.96</v>
      </c>
      <c r="Y160" s="65">
        <v>0</v>
      </c>
      <c r="Z160" s="53" t="s">
        <v>73</v>
      </c>
      <c r="AA160" s="40" t="s">
        <v>986</v>
      </c>
      <c r="AB160" s="24">
        <v>39357</v>
      </c>
      <c r="AC160" s="40" t="s">
        <v>589</v>
      </c>
      <c r="AD160" s="40">
        <v>38.17</v>
      </c>
      <c r="AE160" s="40">
        <v>38.17</v>
      </c>
      <c r="AF160" s="920">
        <v>0</v>
      </c>
      <c r="AG160" s="40"/>
      <c r="AH160" s="40"/>
      <c r="AI160" s="40"/>
      <c r="AJ160" s="960">
        <v>45002</v>
      </c>
      <c r="AK160" s="124">
        <v>45002</v>
      </c>
      <c r="AL160" s="9">
        <f t="shared" si="9"/>
        <v>1</v>
      </c>
      <c r="AM160" s="9">
        <v>2</v>
      </c>
      <c r="AN160" s="9" t="s">
        <v>503</v>
      </c>
    </row>
    <row r="161" spans="1:40" ht="15" customHeight="1">
      <c r="A161" s="37">
        <v>8857</v>
      </c>
      <c r="B161" s="9" t="s">
        <v>981</v>
      </c>
      <c r="C161" s="9">
        <v>20065392543</v>
      </c>
      <c r="D161" s="9" t="s">
        <v>993</v>
      </c>
      <c r="E161" s="9" t="s">
        <v>38</v>
      </c>
      <c r="F161" s="9" t="s">
        <v>45</v>
      </c>
      <c r="G161" s="9" t="s">
        <v>958</v>
      </c>
      <c r="H161" s="18" t="s">
        <v>994</v>
      </c>
      <c r="I161" s="18" t="s">
        <v>995</v>
      </c>
      <c r="J161" s="43" t="s">
        <v>20</v>
      </c>
      <c r="K161" s="43" t="s">
        <v>21</v>
      </c>
      <c r="L161" s="43" t="s">
        <v>22</v>
      </c>
      <c r="M161" s="65">
        <v>0</v>
      </c>
      <c r="N161" s="65">
        <v>0</v>
      </c>
      <c r="O161" s="65">
        <v>0</v>
      </c>
      <c r="P161" s="65">
        <v>0</v>
      </c>
      <c r="Q161" s="66">
        <v>65.489999999999995</v>
      </c>
      <c r="R161" s="39">
        <f t="shared" si="10"/>
        <v>58.699999999999996</v>
      </c>
      <c r="S161" s="65">
        <v>4.12</v>
      </c>
      <c r="T161" s="65">
        <v>0</v>
      </c>
      <c r="U161" s="40">
        <v>2.67</v>
      </c>
      <c r="V161" s="39">
        <f t="shared" si="11"/>
        <v>61.87</v>
      </c>
      <c r="W161" s="65">
        <v>3.62</v>
      </c>
      <c r="X161" s="65">
        <v>0</v>
      </c>
      <c r="Y161" s="65">
        <v>0</v>
      </c>
      <c r="Z161" s="53" t="s">
        <v>985</v>
      </c>
      <c r="AA161" s="40" t="s">
        <v>968</v>
      </c>
      <c r="AB161" s="24">
        <v>39222</v>
      </c>
      <c r="AC161" s="40" t="s">
        <v>523</v>
      </c>
      <c r="AD161" s="40">
        <v>58.37</v>
      </c>
      <c r="AE161" s="40">
        <v>58.37</v>
      </c>
      <c r="AF161" s="920">
        <v>0</v>
      </c>
      <c r="AG161" s="40"/>
      <c r="AH161" s="40"/>
      <c r="AI161" s="40"/>
      <c r="AJ161" s="960">
        <v>45002</v>
      </c>
      <c r="AK161" s="124">
        <v>45002</v>
      </c>
      <c r="AL161" s="9">
        <f t="shared" si="9"/>
        <v>1</v>
      </c>
      <c r="AM161" s="9">
        <v>2</v>
      </c>
      <c r="AN161" s="9" t="s">
        <v>503</v>
      </c>
    </row>
    <row r="162" spans="1:40" ht="15" customHeight="1">
      <c r="A162" s="37">
        <v>8858</v>
      </c>
      <c r="B162" s="9" t="s">
        <v>996</v>
      </c>
      <c r="C162" s="9">
        <v>30708809531</v>
      </c>
      <c r="D162" s="9" t="s">
        <v>997</v>
      </c>
      <c r="E162" s="9" t="s">
        <v>38</v>
      </c>
      <c r="F162" s="9" t="s">
        <v>45</v>
      </c>
      <c r="G162" s="9" t="s">
        <v>958</v>
      </c>
      <c r="H162" s="18" t="s">
        <v>998</v>
      </c>
      <c r="I162" s="18" t="s">
        <v>999</v>
      </c>
      <c r="J162" s="43" t="s">
        <v>20</v>
      </c>
      <c r="K162" s="43" t="s">
        <v>21</v>
      </c>
      <c r="L162" s="43" t="s">
        <v>22</v>
      </c>
      <c r="M162" s="65">
        <v>0</v>
      </c>
      <c r="N162" s="65">
        <v>0</v>
      </c>
      <c r="O162" s="65">
        <v>0</v>
      </c>
      <c r="P162" s="65">
        <v>0</v>
      </c>
      <c r="Q162" s="39">
        <v>72.92</v>
      </c>
      <c r="R162" s="39">
        <f t="shared" si="10"/>
        <v>70.2</v>
      </c>
      <c r="S162" s="65">
        <v>0</v>
      </c>
      <c r="T162" s="65">
        <v>0</v>
      </c>
      <c r="U162" s="65">
        <v>2.72</v>
      </c>
      <c r="V162" s="39">
        <f t="shared" si="11"/>
        <v>71.36</v>
      </c>
      <c r="W162" s="65">
        <v>0</v>
      </c>
      <c r="X162" s="65">
        <v>0</v>
      </c>
      <c r="Y162" s="65">
        <v>1.56</v>
      </c>
      <c r="Z162" s="53" t="s">
        <v>985</v>
      </c>
      <c r="AA162" s="40" t="s">
        <v>968</v>
      </c>
      <c r="AB162" s="24">
        <v>39222</v>
      </c>
      <c r="AC162" s="40" t="s">
        <v>523</v>
      </c>
      <c r="AD162" s="40">
        <v>64.430000000000007</v>
      </c>
      <c r="AE162" s="40">
        <v>64.430000000000007</v>
      </c>
      <c r="AF162" s="920">
        <v>0</v>
      </c>
      <c r="AG162" s="40"/>
      <c r="AH162" s="40"/>
      <c r="AI162" s="40"/>
      <c r="AJ162" s="960">
        <v>45002</v>
      </c>
      <c r="AK162" s="124">
        <v>45002</v>
      </c>
      <c r="AL162" s="9">
        <f t="shared" si="9"/>
        <v>1</v>
      </c>
      <c r="AM162" s="9">
        <v>2</v>
      </c>
      <c r="AN162" s="9" t="s">
        <v>503</v>
      </c>
    </row>
    <row r="163" spans="1:40" ht="15" customHeight="1">
      <c r="A163" s="37">
        <v>8859</v>
      </c>
      <c r="B163" s="9" t="s">
        <v>996</v>
      </c>
      <c r="C163" s="9">
        <v>30708809531</v>
      </c>
      <c r="D163" s="9" t="s">
        <v>1000</v>
      </c>
      <c r="E163" s="9" t="s">
        <v>38</v>
      </c>
      <c r="F163" s="9" t="s">
        <v>45</v>
      </c>
      <c r="G163" s="9" t="s">
        <v>958</v>
      </c>
      <c r="H163" s="18" t="s">
        <v>1001</v>
      </c>
      <c r="I163" s="18" t="s">
        <v>1002</v>
      </c>
      <c r="J163" s="43" t="s">
        <v>20</v>
      </c>
      <c r="K163" s="43" t="s">
        <v>21</v>
      </c>
      <c r="L163" s="43" t="s">
        <v>22</v>
      </c>
      <c r="M163" s="65">
        <v>0</v>
      </c>
      <c r="N163" s="65">
        <v>0</v>
      </c>
      <c r="O163" s="65">
        <v>0</v>
      </c>
      <c r="P163" s="65">
        <v>0</v>
      </c>
      <c r="Q163" s="39">
        <v>84.055999999999997</v>
      </c>
      <c r="R163" s="39">
        <f t="shared" si="10"/>
        <v>61.825999999999993</v>
      </c>
      <c r="S163" s="65">
        <v>20.96</v>
      </c>
      <c r="T163" s="65">
        <v>0.25</v>
      </c>
      <c r="U163" s="65">
        <v>1.02</v>
      </c>
      <c r="V163" s="39">
        <f t="shared" si="11"/>
        <v>82.786000000000001</v>
      </c>
      <c r="W163" s="65">
        <v>0</v>
      </c>
      <c r="X163" s="65">
        <v>0.25</v>
      </c>
      <c r="Y163" s="65">
        <v>1.02</v>
      </c>
      <c r="Z163" s="53" t="s">
        <v>1003</v>
      </c>
      <c r="AA163" s="40" t="s">
        <v>968</v>
      </c>
      <c r="AB163" s="24">
        <v>38998</v>
      </c>
      <c r="AC163" s="40" t="s">
        <v>523</v>
      </c>
      <c r="AD163" s="40">
        <v>61.83</v>
      </c>
      <c r="AE163" s="40">
        <v>61.83</v>
      </c>
      <c r="AF163" s="920">
        <v>0</v>
      </c>
      <c r="AG163" s="40"/>
      <c r="AH163" s="40"/>
      <c r="AI163" s="40"/>
      <c r="AJ163" s="960">
        <v>45002</v>
      </c>
      <c r="AK163" s="124">
        <v>45002</v>
      </c>
      <c r="AL163" s="9">
        <f t="shared" si="9"/>
        <v>1</v>
      </c>
      <c r="AM163" s="9">
        <v>2</v>
      </c>
      <c r="AN163" s="9" t="s">
        <v>503</v>
      </c>
    </row>
    <row r="164" spans="1:40" ht="15" customHeight="1">
      <c r="A164" s="37">
        <v>8860</v>
      </c>
      <c r="B164" s="9" t="s">
        <v>996</v>
      </c>
      <c r="C164" s="9">
        <v>30708809531</v>
      </c>
      <c r="D164" s="9" t="s">
        <v>1004</v>
      </c>
      <c r="E164" s="9" t="s">
        <v>38</v>
      </c>
      <c r="F164" s="9" t="s">
        <v>45</v>
      </c>
      <c r="G164" s="9" t="s">
        <v>1004</v>
      </c>
      <c r="H164" s="18" t="s">
        <v>1005</v>
      </c>
      <c r="I164" s="18" t="s">
        <v>1006</v>
      </c>
      <c r="J164" s="43" t="s">
        <v>20</v>
      </c>
      <c r="K164" s="43" t="s">
        <v>21</v>
      </c>
      <c r="L164" s="43" t="s">
        <v>22</v>
      </c>
      <c r="M164" s="65">
        <v>0</v>
      </c>
      <c r="N164" s="65">
        <v>0</v>
      </c>
      <c r="O164" s="65">
        <v>0</v>
      </c>
      <c r="P164" s="65">
        <v>0</v>
      </c>
      <c r="Q164" s="39">
        <v>60.84</v>
      </c>
      <c r="R164" s="39">
        <f t="shared" si="10"/>
        <v>58.440000000000005</v>
      </c>
      <c r="S164" s="65">
        <v>0</v>
      </c>
      <c r="T164" s="65">
        <v>2.4</v>
      </c>
      <c r="U164" s="65">
        <v>0</v>
      </c>
      <c r="V164" s="39">
        <f t="shared" si="11"/>
        <v>59.42</v>
      </c>
      <c r="W164" s="65">
        <v>0</v>
      </c>
      <c r="X164" s="65">
        <v>1.42</v>
      </c>
      <c r="Y164" s="65">
        <v>0</v>
      </c>
      <c r="Z164" s="53" t="s">
        <v>73</v>
      </c>
      <c r="AA164" s="40" t="s">
        <v>639</v>
      </c>
      <c r="AB164" s="24">
        <v>39357</v>
      </c>
      <c r="AC164" s="40" t="s">
        <v>530</v>
      </c>
      <c r="AD164" s="40">
        <v>0</v>
      </c>
      <c r="AE164" s="40">
        <v>0</v>
      </c>
      <c r="AF164" s="920">
        <v>0</v>
      </c>
      <c r="AG164" s="40"/>
      <c r="AH164" s="40"/>
      <c r="AI164" s="40"/>
      <c r="AJ164" s="960">
        <v>45002</v>
      </c>
      <c r="AK164" s="124">
        <v>45002</v>
      </c>
      <c r="AL164" s="9">
        <f t="shared" si="9"/>
        <v>1</v>
      </c>
      <c r="AM164" s="9">
        <v>2</v>
      </c>
      <c r="AN164" s="9" t="s">
        <v>503</v>
      </c>
    </row>
    <row r="165" spans="1:40" ht="15" customHeight="1">
      <c r="A165" s="37">
        <v>8861</v>
      </c>
      <c r="B165" s="9" t="s">
        <v>996</v>
      </c>
      <c r="C165" s="9">
        <v>30708809531</v>
      </c>
      <c r="D165" s="9" t="s">
        <v>1007</v>
      </c>
      <c r="E165" s="9" t="s">
        <v>38</v>
      </c>
      <c r="F165" s="9" t="s">
        <v>45</v>
      </c>
      <c r="G165" s="9" t="s">
        <v>1008</v>
      </c>
      <c r="H165" s="18" t="s">
        <v>1009</v>
      </c>
      <c r="I165" s="18" t="s">
        <v>1010</v>
      </c>
      <c r="J165" s="43" t="s">
        <v>20</v>
      </c>
      <c r="K165" s="43" t="s">
        <v>21</v>
      </c>
      <c r="L165" s="43" t="s">
        <v>22</v>
      </c>
      <c r="M165" s="65">
        <v>0</v>
      </c>
      <c r="N165" s="65">
        <v>0</v>
      </c>
      <c r="O165" s="65">
        <v>0</v>
      </c>
      <c r="P165" s="65">
        <v>0</v>
      </c>
      <c r="Q165" s="39">
        <v>48.37</v>
      </c>
      <c r="R165" s="39">
        <f t="shared" si="10"/>
        <v>47.73</v>
      </c>
      <c r="S165" s="65">
        <v>0</v>
      </c>
      <c r="T165" s="65">
        <v>0.64</v>
      </c>
      <c r="U165" s="65">
        <v>0</v>
      </c>
      <c r="V165" s="39">
        <f t="shared" si="11"/>
        <v>47.73</v>
      </c>
      <c r="W165" s="65">
        <v>0</v>
      </c>
      <c r="X165" s="65">
        <v>0.64</v>
      </c>
      <c r="Y165" s="65">
        <v>0</v>
      </c>
      <c r="Z165" s="53" t="s">
        <v>73</v>
      </c>
      <c r="AA165" s="40" t="s">
        <v>968</v>
      </c>
      <c r="AB165" s="24">
        <v>39357</v>
      </c>
      <c r="AC165" s="40" t="s">
        <v>523</v>
      </c>
      <c r="AD165" s="40">
        <v>46.24</v>
      </c>
      <c r="AE165" s="40">
        <v>46.24</v>
      </c>
      <c r="AF165" s="920">
        <v>0</v>
      </c>
      <c r="AG165" s="40"/>
      <c r="AH165" s="40"/>
      <c r="AI165" s="40"/>
      <c r="AJ165" s="960">
        <v>45002</v>
      </c>
      <c r="AK165" s="124">
        <v>45002</v>
      </c>
      <c r="AL165" s="9">
        <f t="shared" si="9"/>
        <v>1</v>
      </c>
      <c r="AM165" s="9">
        <v>2</v>
      </c>
      <c r="AN165" s="9" t="s">
        <v>503</v>
      </c>
    </row>
    <row r="166" spans="1:40" ht="15" customHeight="1">
      <c r="A166" s="37">
        <v>8862</v>
      </c>
      <c r="B166" s="9" t="s">
        <v>996</v>
      </c>
      <c r="C166" s="9">
        <v>30708809531</v>
      </c>
      <c r="D166" s="9" t="s">
        <v>1011</v>
      </c>
      <c r="E166" s="9" t="s">
        <v>38</v>
      </c>
      <c r="F166" s="9" t="s">
        <v>45</v>
      </c>
      <c r="G166" s="9" t="s">
        <v>395</v>
      </c>
      <c r="H166" s="18" t="s">
        <v>1012</v>
      </c>
      <c r="I166" s="18" t="s">
        <v>1013</v>
      </c>
      <c r="J166" s="43" t="s">
        <v>20</v>
      </c>
      <c r="K166" s="43" t="s">
        <v>21</v>
      </c>
      <c r="L166" s="43" t="s">
        <v>22</v>
      </c>
      <c r="M166" s="65">
        <v>0</v>
      </c>
      <c r="N166" s="65">
        <v>0</v>
      </c>
      <c r="O166" s="65">
        <v>0</v>
      </c>
      <c r="P166" s="65">
        <v>0</v>
      </c>
      <c r="Q166" s="66">
        <v>80.569999999999993</v>
      </c>
      <c r="R166" s="39">
        <f t="shared" si="10"/>
        <v>78.199999999999989</v>
      </c>
      <c r="S166" s="65">
        <v>0</v>
      </c>
      <c r="T166" s="65">
        <v>2.37</v>
      </c>
      <c r="U166" s="65">
        <v>0</v>
      </c>
      <c r="V166" s="39">
        <f t="shared" si="11"/>
        <v>77.849999999999994</v>
      </c>
      <c r="W166" s="65">
        <v>0</v>
      </c>
      <c r="X166" s="65">
        <v>2.72</v>
      </c>
      <c r="Y166" s="65">
        <v>0</v>
      </c>
      <c r="Z166" s="53" t="s">
        <v>967</v>
      </c>
      <c r="AA166" s="40" t="s">
        <v>639</v>
      </c>
      <c r="AB166" s="24">
        <v>39277</v>
      </c>
      <c r="AC166" s="40" t="s">
        <v>530</v>
      </c>
      <c r="AD166" s="40">
        <v>0</v>
      </c>
      <c r="AE166" s="40">
        <v>0</v>
      </c>
      <c r="AF166" s="920">
        <v>0</v>
      </c>
      <c r="AG166" s="40"/>
      <c r="AH166" s="40"/>
      <c r="AI166" s="40"/>
      <c r="AJ166" s="960">
        <v>45002</v>
      </c>
      <c r="AK166" s="124">
        <v>45002</v>
      </c>
      <c r="AL166" s="9">
        <f t="shared" si="9"/>
        <v>1</v>
      </c>
      <c r="AM166" s="9">
        <v>2</v>
      </c>
      <c r="AN166" s="9" t="s">
        <v>503</v>
      </c>
    </row>
    <row r="167" spans="1:40" ht="15" customHeight="1">
      <c r="A167" s="37">
        <v>8863</v>
      </c>
      <c r="B167" s="9" t="s">
        <v>996</v>
      </c>
      <c r="C167" s="9">
        <v>30708809531</v>
      </c>
      <c r="D167" s="9" t="s">
        <v>1014</v>
      </c>
      <c r="E167" s="9" t="s">
        <v>38</v>
      </c>
      <c r="F167" s="9" t="s">
        <v>45</v>
      </c>
      <c r="G167" s="9" t="s">
        <v>395</v>
      </c>
      <c r="H167" s="18" t="s">
        <v>1015</v>
      </c>
      <c r="I167" s="18" t="s">
        <v>1016</v>
      </c>
      <c r="J167" s="43" t="s">
        <v>20</v>
      </c>
      <c r="K167" s="43" t="s">
        <v>21</v>
      </c>
      <c r="L167" s="43" t="s">
        <v>22</v>
      </c>
      <c r="M167" s="65">
        <v>0</v>
      </c>
      <c r="N167" s="65">
        <v>0</v>
      </c>
      <c r="O167" s="65">
        <v>0</v>
      </c>
      <c r="P167" s="65">
        <v>0</v>
      </c>
      <c r="Q167" s="66">
        <v>84.11</v>
      </c>
      <c r="R167" s="39">
        <f t="shared" ref="R167:R196" si="12">Q167-O167-S167-T167-U167</f>
        <v>71.539999999999992</v>
      </c>
      <c r="S167" s="65">
        <v>9.9</v>
      </c>
      <c r="T167" s="65">
        <v>0.33</v>
      </c>
      <c r="U167" s="65">
        <v>2.34</v>
      </c>
      <c r="V167" s="39">
        <f t="shared" ref="V167:V196" si="13">Q167-P167-W167-X167-Y167</f>
        <v>83.36</v>
      </c>
      <c r="W167" s="65">
        <v>0</v>
      </c>
      <c r="X167" s="65">
        <v>0.16</v>
      </c>
      <c r="Y167" s="65">
        <v>0.59</v>
      </c>
      <c r="Z167" s="53" t="s">
        <v>73</v>
      </c>
      <c r="AA167" s="40" t="s">
        <v>639</v>
      </c>
      <c r="AB167" s="24">
        <v>39357</v>
      </c>
      <c r="AC167" s="40" t="s">
        <v>530</v>
      </c>
      <c r="AD167" s="40">
        <v>71.349999999999994</v>
      </c>
      <c r="AE167" s="40">
        <v>71.349999999999994</v>
      </c>
      <c r="AF167" s="920">
        <v>0</v>
      </c>
      <c r="AG167" s="40"/>
      <c r="AH167" s="40"/>
      <c r="AI167" s="40"/>
      <c r="AJ167" s="960">
        <v>45002</v>
      </c>
      <c r="AK167" s="124">
        <v>45002</v>
      </c>
      <c r="AL167" s="9">
        <f t="shared" si="9"/>
        <v>1</v>
      </c>
      <c r="AM167" s="9">
        <v>2</v>
      </c>
      <c r="AN167" s="9" t="s">
        <v>503</v>
      </c>
    </row>
    <row r="168" spans="1:40" ht="15" customHeight="1">
      <c r="A168" s="37">
        <v>8864</v>
      </c>
      <c r="B168" s="9" t="s">
        <v>996</v>
      </c>
      <c r="C168" s="9">
        <v>30708809531</v>
      </c>
      <c r="D168" s="9" t="s">
        <v>1017</v>
      </c>
      <c r="E168" s="9" t="s">
        <v>38</v>
      </c>
      <c r="F168" s="9" t="s">
        <v>45</v>
      </c>
      <c r="G168" s="9" t="s">
        <v>414</v>
      </c>
      <c r="H168" s="18" t="s">
        <v>1018</v>
      </c>
      <c r="I168" s="18" t="s">
        <v>1019</v>
      </c>
      <c r="J168" s="43" t="s">
        <v>20</v>
      </c>
      <c r="K168" s="43" t="s">
        <v>21</v>
      </c>
      <c r="L168" s="43" t="s">
        <v>22</v>
      </c>
      <c r="M168" s="65">
        <v>0</v>
      </c>
      <c r="N168" s="65">
        <v>0</v>
      </c>
      <c r="O168" s="65">
        <v>0</v>
      </c>
      <c r="P168" s="65">
        <v>0</v>
      </c>
      <c r="Q168" s="39">
        <v>140</v>
      </c>
      <c r="R168" s="39">
        <f t="shared" si="12"/>
        <v>137.86000000000001</v>
      </c>
      <c r="S168" s="65">
        <v>0</v>
      </c>
      <c r="T168" s="65">
        <v>2.14</v>
      </c>
      <c r="U168" s="65">
        <v>0</v>
      </c>
      <c r="V168" s="39">
        <f t="shared" si="13"/>
        <v>137.32</v>
      </c>
      <c r="W168" s="65">
        <v>0</v>
      </c>
      <c r="X168" s="65">
        <v>2.68</v>
      </c>
      <c r="Y168" s="65">
        <v>0</v>
      </c>
      <c r="Z168" s="53" t="s">
        <v>73</v>
      </c>
      <c r="AA168" s="40" t="s">
        <v>986</v>
      </c>
      <c r="AB168" s="24">
        <v>39357</v>
      </c>
      <c r="AC168" s="40" t="s">
        <v>589</v>
      </c>
      <c r="AD168" s="40">
        <v>79.83</v>
      </c>
      <c r="AE168" s="40">
        <v>79.83</v>
      </c>
      <c r="AF168" s="920">
        <v>0</v>
      </c>
      <c r="AG168" s="40"/>
      <c r="AH168" s="40"/>
      <c r="AI168" s="40"/>
      <c r="AJ168" s="960">
        <v>45002</v>
      </c>
      <c r="AK168" s="124">
        <v>45002</v>
      </c>
      <c r="AL168" s="9">
        <f t="shared" si="9"/>
        <v>1</v>
      </c>
      <c r="AM168" s="9">
        <v>2</v>
      </c>
      <c r="AN168" s="9" t="s">
        <v>503</v>
      </c>
    </row>
    <row r="169" spans="1:40" ht="15" customHeight="1">
      <c r="A169" s="38">
        <v>8926</v>
      </c>
      <c r="B169" s="34" t="s">
        <v>849</v>
      </c>
      <c r="C169" s="34">
        <v>30607597193</v>
      </c>
      <c r="D169" s="34" t="s">
        <v>1020</v>
      </c>
      <c r="E169" s="34" t="s">
        <v>47</v>
      </c>
      <c r="F169" s="34" t="s">
        <v>1021</v>
      </c>
      <c r="G169" s="34" t="s">
        <v>1022</v>
      </c>
      <c r="H169" s="23" t="s">
        <v>1023</v>
      </c>
      <c r="I169" s="23" t="s">
        <v>1024</v>
      </c>
      <c r="J169" s="44" t="s">
        <v>20</v>
      </c>
      <c r="K169" s="829" t="s">
        <v>8562</v>
      </c>
      <c r="L169" s="44" t="s">
        <v>23</v>
      </c>
      <c r="M169" s="69">
        <v>1.2</v>
      </c>
      <c r="N169" s="69">
        <v>0</v>
      </c>
      <c r="O169" s="69">
        <v>0</v>
      </c>
      <c r="P169" s="69">
        <v>0</v>
      </c>
      <c r="Q169" s="70">
        <v>306.5</v>
      </c>
      <c r="R169" s="70">
        <f t="shared" si="12"/>
        <v>241.57</v>
      </c>
      <c r="S169" s="69">
        <v>56.03</v>
      </c>
      <c r="T169" s="69">
        <v>6.08</v>
      </c>
      <c r="U169" s="69">
        <v>2.82</v>
      </c>
      <c r="V169" s="70">
        <f t="shared" si="13"/>
        <v>241.10000000000002</v>
      </c>
      <c r="W169" s="69">
        <v>55.5</v>
      </c>
      <c r="X169" s="69">
        <v>6.7</v>
      </c>
      <c r="Y169" s="69">
        <v>3.2</v>
      </c>
      <c r="Z169" s="45" t="s">
        <v>1025</v>
      </c>
      <c r="AA169" s="23" t="s">
        <v>1026</v>
      </c>
      <c r="AB169" s="27">
        <v>39231</v>
      </c>
      <c r="AC169" s="23" t="s">
        <v>519</v>
      </c>
      <c r="AD169" s="23">
        <v>208.5</v>
      </c>
      <c r="AE169" s="23">
        <v>221.07</v>
      </c>
      <c r="AF169" s="823">
        <v>12.57</v>
      </c>
      <c r="AG169" s="23"/>
      <c r="AH169" s="23"/>
      <c r="AI169" s="23"/>
      <c r="AJ169" s="917">
        <v>45002</v>
      </c>
      <c r="AK169" s="122">
        <v>45002</v>
      </c>
      <c r="AL169" s="34">
        <f t="shared" si="9"/>
        <v>1</v>
      </c>
      <c r="AM169" s="34">
        <v>2</v>
      </c>
      <c r="AN169" s="34" t="s">
        <v>503</v>
      </c>
    </row>
    <row r="170" spans="1:40" ht="15" customHeight="1">
      <c r="A170" s="38">
        <v>8927</v>
      </c>
      <c r="B170" s="34" t="s">
        <v>849</v>
      </c>
      <c r="C170" s="34">
        <v>30607597193</v>
      </c>
      <c r="D170" s="34" t="s">
        <v>1027</v>
      </c>
      <c r="E170" s="34" t="s">
        <v>47</v>
      </c>
      <c r="F170" s="34" t="s">
        <v>62</v>
      </c>
      <c r="G170" s="34" t="s">
        <v>62</v>
      </c>
      <c r="H170" s="23" t="s">
        <v>1028</v>
      </c>
      <c r="I170" s="23" t="s">
        <v>1029</v>
      </c>
      <c r="J170" s="44" t="s">
        <v>20</v>
      </c>
      <c r="K170" s="44" t="s">
        <v>21</v>
      </c>
      <c r="L170" s="44" t="s">
        <v>23</v>
      </c>
      <c r="M170" s="69">
        <v>0</v>
      </c>
      <c r="N170" s="69">
        <v>72.7</v>
      </c>
      <c r="O170" s="69">
        <v>21.01</v>
      </c>
      <c r="P170" s="69">
        <v>35.58</v>
      </c>
      <c r="Q170" s="152">
        <v>1940.4</v>
      </c>
      <c r="R170" s="152">
        <f t="shared" si="12"/>
        <v>1224.1500000000001</v>
      </c>
      <c r="S170" s="69">
        <v>630.23</v>
      </c>
      <c r="T170" s="69">
        <v>44.91</v>
      </c>
      <c r="U170" s="69">
        <v>20.100000000000001</v>
      </c>
      <c r="V170" s="152">
        <f t="shared" si="13"/>
        <v>1266.18</v>
      </c>
      <c r="W170" s="69">
        <v>591.4</v>
      </c>
      <c r="X170" s="69">
        <v>34.799999999999997</v>
      </c>
      <c r="Y170" s="69">
        <v>12.44</v>
      </c>
      <c r="Z170" s="45" t="s">
        <v>1025</v>
      </c>
      <c r="AA170" s="23" t="s">
        <v>2137</v>
      </c>
      <c r="AB170" s="27">
        <v>39231</v>
      </c>
      <c r="AC170" s="34" t="str">
        <f>+_xlfn.CONCAT(MID(AA170,16,2),"/",MID(AA170,14,2),"/",MID(AA170,10,4))</f>
        <v>02/03/2023</v>
      </c>
      <c r="AD170" s="23">
        <v>553.77</v>
      </c>
      <c r="AE170" s="23">
        <v>553.77</v>
      </c>
      <c r="AF170" s="823">
        <v>0</v>
      </c>
      <c r="AG170" s="23"/>
      <c r="AH170" s="23"/>
      <c r="AI170" s="23"/>
      <c r="AJ170" s="917">
        <v>45002</v>
      </c>
      <c r="AK170" s="122">
        <v>45005</v>
      </c>
      <c r="AL170" s="34">
        <f t="shared" si="9"/>
        <v>2</v>
      </c>
      <c r="AM170" s="34">
        <v>2</v>
      </c>
      <c r="AN170" s="34" t="s">
        <v>503</v>
      </c>
    </row>
    <row r="171" spans="1:40" ht="15" customHeight="1">
      <c r="A171" s="37">
        <v>8928</v>
      </c>
      <c r="B171" s="9" t="s">
        <v>849</v>
      </c>
      <c r="C171" s="9">
        <v>30607597193</v>
      </c>
      <c r="D171" s="9" t="s">
        <v>1030</v>
      </c>
      <c r="E171" s="9" t="s">
        <v>47</v>
      </c>
      <c r="F171" s="9" t="s">
        <v>110</v>
      </c>
      <c r="G171" s="9" t="s">
        <v>110</v>
      </c>
      <c r="H171" s="18" t="s">
        <v>1031</v>
      </c>
      <c r="I171" s="18" t="s">
        <v>1032</v>
      </c>
      <c r="J171" s="43" t="s">
        <v>20</v>
      </c>
      <c r="K171" s="43" t="s">
        <v>21</v>
      </c>
      <c r="L171" s="43" t="s">
        <v>22</v>
      </c>
      <c r="M171" s="65">
        <v>0</v>
      </c>
      <c r="N171" s="65">
        <v>0</v>
      </c>
      <c r="O171" s="65">
        <v>0</v>
      </c>
      <c r="P171" s="65">
        <v>0</v>
      </c>
      <c r="Q171" s="66">
        <v>1048.2</v>
      </c>
      <c r="R171" s="39">
        <f t="shared" si="12"/>
        <v>846.46</v>
      </c>
      <c r="S171" s="65">
        <v>169.88</v>
      </c>
      <c r="T171" s="65">
        <v>31.41</v>
      </c>
      <c r="U171" s="65">
        <v>0.45</v>
      </c>
      <c r="V171" s="39">
        <f t="shared" si="13"/>
        <v>911.77030000000013</v>
      </c>
      <c r="W171" s="65">
        <v>105.13</v>
      </c>
      <c r="X171" s="65">
        <v>31.29</v>
      </c>
      <c r="Y171" s="65">
        <v>9.7000000000000003E-3</v>
      </c>
      <c r="Z171" s="53" t="s">
        <v>1033</v>
      </c>
      <c r="AA171" s="40" t="s">
        <v>1034</v>
      </c>
      <c r="AB171" s="22">
        <v>39222</v>
      </c>
      <c r="AC171" s="40" t="s">
        <v>518</v>
      </c>
      <c r="AD171" s="40">
        <v>554.15</v>
      </c>
      <c r="AE171" s="40">
        <v>554.15</v>
      </c>
      <c r="AF171" s="920">
        <v>0</v>
      </c>
      <c r="AG171" s="40"/>
      <c r="AH171" s="40"/>
      <c r="AI171" s="40"/>
      <c r="AJ171" s="960">
        <v>45002</v>
      </c>
      <c r="AK171" s="124">
        <v>45002</v>
      </c>
      <c r="AL171" s="9">
        <f t="shared" si="9"/>
        <v>1</v>
      </c>
      <c r="AM171" s="9">
        <v>2</v>
      </c>
      <c r="AN171" s="9" t="s">
        <v>503</v>
      </c>
    </row>
    <row r="172" spans="1:40" ht="15" customHeight="1">
      <c r="A172" s="37">
        <v>8929</v>
      </c>
      <c r="B172" s="9" t="s">
        <v>849</v>
      </c>
      <c r="C172" s="9">
        <v>30607597193</v>
      </c>
      <c r="D172" s="9" t="s">
        <v>1035</v>
      </c>
      <c r="E172" s="9" t="s">
        <v>42</v>
      </c>
      <c r="F172" s="9" t="s">
        <v>911</v>
      </c>
      <c r="G172" s="9" t="s">
        <v>1036</v>
      </c>
      <c r="H172" s="18" t="s">
        <v>1037</v>
      </c>
      <c r="I172" s="18" t="s">
        <v>1038</v>
      </c>
      <c r="J172" s="43" t="s">
        <v>20</v>
      </c>
      <c r="K172" s="43" t="s">
        <v>21</v>
      </c>
      <c r="L172" s="43" t="s">
        <v>22</v>
      </c>
      <c r="M172" s="65">
        <v>0</v>
      </c>
      <c r="N172" s="65">
        <v>0</v>
      </c>
      <c r="O172" s="65">
        <v>0</v>
      </c>
      <c r="P172" s="65">
        <v>0</v>
      </c>
      <c r="Q172" s="123">
        <v>2118.5</v>
      </c>
      <c r="R172" s="123">
        <f t="shared" si="12"/>
        <v>1399.44</v>
      </c>
      <c r="S172" s="65">
        <v>636.35</v>
      </c>
      <c r="T172" s="65">
        <v>11.99</v>
      </c>
      <c r="U172" s="65">
        <v>70.72</v>
      </c>
      <c r="V172" s="123">
        <f t="shared" si="13"/>
        <v>1578.2</v>
      </c>
      <c r="W172" s="65">
        <v>480.5</v>
      </c>
      <c r="X172" s="65">
        <v>8.5</v>
      </c>
      <c r="Y172" s="65">
        <v>51.3</v>
      </c>
      <c r="Z172" s="53" t="s">
        <v>2138</v>
      </c>
      <c r="AA172" s="40" t="s">
        <v>2139</v>
      </c>
      <c r="AB172" s="22">
        <v>39222</v>
      </c>
      <c r="AC172" s="9" t="str">
        <f>+_xlfn.CONCAT(MID(AA172,16,2),"/",MID(AA172,14,2),"/",MID(AA172,10,4))</f>
        <v>25/02/2023</v>
      </c>
      <c r="AD172" s="40">
        <v>495.02</v>
      </c>
      <c r="AE172" s="40">
        <v>495.02</v>
      </c>
      <c r="AF172" s="920">
        <v>0</v>
      </c>
      <c r="AG172" s="40"/>
      <c r="AH172" s="40"/>
      <c r="AI172" s="40"/>
      <c r="AJ172" s="960">
        <v>45002</v>
      </c>
      <c r="AK172" s="124">
        <v>45005</v>
      </c>
      <c r="AL172" s="9">
        <f t="shared" si="9"/>
        <v>2</v>
      </c>
      <c r="AM172" s="9">
        <v>2</v>
      </c>
      <c r="AN172" s="9" t="s">
        <v>503</v>
      </c>
    </row>
    <row r="173" spans="1:40" ht="15" customHeight="1">
      <c r="A173" s="37">
        <v>8931</v>
      </c>
      <c r="B173" s="9" t="s">
        <v>849</v>
      </c>
      <c r="C173" s="9">
        <v>30607597193</v>
      </c>
      <c r="D173" s="9" t="s">
        <v>1039</v>
      </c>
      <c r="E173" s="9" t="s">
        <v>38</v>
      </c>
      <c r="F173" s="9" t="s">
        <v>1040</v>
      </c>
      <c r="G173" s="9" t="s">
        <v>1041</v>
      </c>
      <c r="H173" s="18" t="s">
        <v>1042</v>
      </c>
      <c r="I173" s="18" t="s">
        <v>1043</v>
      </c>
      <c r="J173" s="43" t="s">
        <v>20</v>
      </c>
      <c r="K173" s="43" t="s">
        <v>21</v>
      </c>
      <c r="L173" s="43" t="s">
        <v>22</v>
      </c>
      <c r="M173" s="65">
        <v>0</v>
      </c>
      <c r="N173" s="65">
        <v>0</v>
      </c>
      <c r="O173" s="65">
        <v>0</v>
      </c>
      <c r="P173" s="65">
        <v>10.24</v>
      </c>
      <c r="Q173" s="66">
        <v>1242.3699999999999</v>
      </c>
      <c r="R173" s="39">
        <f t="shared" si="12"/>
        <v>1164.3499999999997</v>
      </c>
      <c r="S173" s="65">
        <v>49.7</v>
      </c>
      <c r="T173" s="65">
        <v>16.88</v>
      </c>
      <c r="U173" s="65">
        <v>11.44</v>
      </c>
      <c r="V173" s="39">
        <f t="shared" si="13"/>
        <v>1182.6799999999998</v>
      </c>
      <c r="W173" s="65">
        <v>34.19</v>
      </c>
      <c r="X173" s="65">
        <v>15.26</v>
      </c>
      <c r="Y173" s="65">
        <v>0</v>
      </c>
      <c r="Z173" s="53" t="s">
        <v>820</v>
      </c>
      <c r="AA173" s="40" t="s">
        <v>1044</v>
      </c>
      <c r="AB173" s="24">
        <v>39325</v>
      </c>
      <c r="AC173" s="40" t="s">
        <v>522</v>
      </c>
      <c r="AD173" s="40">
        <v>556.79</v>
      </c>
      <c r="AE173" s="40">
        <v>556.79</v>
      </c>
      <c r="AF173" s="920">
        <v>0</v>
      </c>
      <c r="AG173" s="40"/>
      <c r="AH173" s="40"/>
      <c r="AI173" s="40"/>
      <c r="AJ173" s="960">
        <v>45002</v>
      </c>
      <c r="AK173" s="124">
        <v>45002</v>
      </c>
      <c r="AL173" s="9">
        <f t="shared" si="9"/>
        <v>1</v>
      </c>
      <c r="AM173" s="9">
        <v>2</v>
      </c>
      <c r="AN173" s="9" t="s">
        <v>503</v>
      </c>
    </row>
    <row r="174" spans="1:40" ht="15" customHeight="1">
      <c r="A174" s="38">
        <v>8933</v>
      </c>
      <c r="B174" s="34" t="s">
        <v>849</v>
      </c>
      <c r="C174" s="34">
        <v>30607597193</v>
      </c>
      <c r="D174" s="34" t="s">
        <v>1045</v>
      </c>
      <c r="E174" s="34" t="s">
        <v>38</v>
      </c>
      <c r="F174" s="34" t="s">
        <v>1040</v>
      </c>
      <c r="G174" s="34" t="s">
        <v>1041</v>
      </c>
      <c r="H174" s="23" t="s">
        <v>1046</v>
      </c>
      <c r="I174" s="23" t="s">
        <v>1047</v>
      </c>
      <c r="J174" s="44" t="s">
        <v>20</v>
      </c>
      <c r="K174" s="44" t="s">
        <v>21</v>
      </c>
      <c r="L174" s="44" t="s">
        <v>23</v>
      </c>
      <c r="M174" s="69">
        <v>0</v>
      </c>
      <c r="N174" s="69">
        <v>647.5</v>
      </c>
      <c r="O174" s="69">
        <v>0</v>
      </c>
      <c r="P174" s="69">
        <v>0</v>
      </c>
      <c r="Q174" s="152">
        <v>3998</v>
      </c>
      <c r="R174" s="152">
        <f t="shared" si="12"/>
        <v>3285.06</v>
      </c>
      <c r="S174" s="69">
        <v>701.47</v>
      </c>
      <c r="T174" s="69">
        <v>0</v>
      </c>
      <c r="U174" s="69">
        <v>11.47</v>
      </c>
      <c r="V174" s="152">
        <f t="shared" si="13"/>
        <v>2598.17</v>
      </c>
      <c r="W174" s="69">
        <v>1392.23</v>
      </c>
      <c r="X174" s="69">
        <v>0</v>
      </c>
      <c r="Y174" s="69">
        <v>7.6</v>
      </c>
      <c r="Z174" s="45" t="s">
        <v>208</v>
      </c>
      <c r="AA174" s="23" t="s">
        <v>2128</v>
      </c>
      <c r="AB174" s="27">
        <v>39316</v>
      </c>
      <c r="AC174" s="34" t="str">
        <f>+_xlfn.CONCAT(MID(AA174,16,2),"/",MID(AA174,14,2),"/",MID(AA174,10,4))</f>
        <v>15/03/2023</v>
      </c>
      <c r="AD174" s="76">
        <v>1339.43</v>
      </c>
      <c r="AE174" s="76">
        <v>1853.05</v>
      </c>
      <c r="AF174" s="926">
        <v>513.62</v>
      </c>
      <c r="AG174" s="76"/>
      <c r="AH174" s="76"/>
      <c r="AI174" s="76"/>
      <c r="AJ174" s="917">
        <v>45002</v>
      </c>
      <c r="AK174" s="122">
        <v>45005</v>
      </c>
      <c r="AL174" s="34">
        <f t="shared" si="9"/>
        <v>2</v>
      </c>
      <c r="AM174" s="34">
        <v>2</v>
      </c>
      <c r="AN174" s="34" t="s">
        <v>503</v>
      </c>
    </row>
    <row r="175" spans="1:40" ht="15" customHeight="1">
      <c r="A175" s="37">
        <v>8934</v>
      </c>
      <c r="B175" s="9" t="s">
        <v>849</v>
      </c>
      <c r="C175" s="9">
        <v>30607597193</v>
      </c>
      <c r="D175" s="9" t="s">
        <v>1048</v>
      </c>
      <c r="E175" s="9" t="s">
        <v>47</v>
      </c>
      <c r="F175" s="9" t="s">
        <v>49</v>
      </c>
      <c r="G175" s="9" t="s">
        <v>49</v>
      </c>
      <c r="H175" s="18" t="s">
        <v>1049</v>
      </c>
      <c r="I175" s="18" t="s">
        <v>1050</v>
      </c>
      <c r="J175" s="43" t="s">
        <v>20</v>
      </c>
      <c r="K175" s="43" t="s">
        <v>21</v>
      </c>
      <c r="L175" s="43" t="s">
        <v>22</v>
      </c>
      <c r="M175" s="65">
        <v>0</v>
      </c>
      <c r="N175" s="65">
        <v>0.75</v>
      </c>
      <c r="O175" s="65">
        <v>0</v>
      </c>
      <c r="P175" s="65">
        <v>0</v>
      </c>
      <c r="Q175" s="66">
        <v>411.69</v>
      </c>
      <c r="R175" s="39">
        <f t="shared" si="12"/>
        <v>358.79999999999995</v>
      </c>
      <c r="S175" s="65">
        <v>47.87</v>
      </c>
      <c r="T175" s="65">
        <v>2.23</v>
      </c>
      <c r="U175" s="65">
        <v>2.79</v>
      </c>
      <c r="V175" s="39">
        <f t="shared" si="13"/>
        <v>354.94000000000005</v>
      </c>
      <c r="W175" s="65">
        <v>53.58</v>
      </c>
      <c r="X175" s="65">
        <v>2.21</v>
      </c>
      <c r="Y175" s="65">
        <v>0.96</v>
      </c>
      <c r="Z175" s="53" t="s">
        <v>149</v>
      </c>
      <c r="AA175" s="40" t="s">
        <v>334</v>
      </c>
      <c r="AB175" s="22">
        <v>39309</v>
      </c>
      <c r="AC175" s="40" t="s">
        <v>519</v>
      </c>
      <c r="AD175" s="40">
        <v>279.69</v>
      </c>
      <c r="AE175" s="40">
        <v>279.69</v>
      </c>
      <c r="AF175" s="920">
        <v>0</v>
      </c>
      <c r="AG175" s="40"/>
      <c r="AH175" s="40"/>
      <c r="AI175" s="40"/>
      <c r="AJ175" s="960">
        <v>45002</v>
      </c>
      <c r="AK175" s="124">
        <v>45002</v>
      </c>
      <c r="AL175" s="9">
        <f t="shared" si="9"/>
        <v>1</v>
      </c>
      <c r="AM175" s="9">
        <v>2</v>
      </c>
      <c r="AN175" s="9" t="s">
        <v>503</v>
      </c>
    </row>
    <row r="176" spans="1:40" ht="15" customHeight="1">
      <c r="A176" s="38">
        <v>8935</v>
      </c>
      <c r="B176" s="34" t="s">
        <v>849</v>
      </c>
      <c r="C176" s="34">
        <v>30607597193</v>
      </c>
      <c r="D176" s="34" t="s">
        <v>1051</v>
      </c>
      <c r="E176" s="34" t="s">
        <v>38</v>
      </c>
      <c r="F176" s="34" t="s">
        <v>45</v>
      </c>
      <c r="G176" s="34" t="s">
        <v>1052</v>
      </c>
      <c r="H176" s="23" t="s">
        <v>1053</v>
      </c>
      <c r="I176" s="23" t="s">
        <v>1054</v>
      </c>
      <c r="J176" s="44" t="s">
        <v>20</v>
      </c>
      <c r="K176" s="44" t="s">
        <v>21</v>
      </c>
      <c r="L176" s="44" t="s">
        <v>23</v>
      </c>
      <c r="M176" s="69">
        <v>0.88</v>
      </c>
      <c r="N176" s="69">
        <v>30.65</v>
      </c>
      <c r="O176" s="69">
        <v>0</v>
      </c>
      <c r="P176" s="69">
        <v>0</v>
      </c>
      <c r="Q176" s="152">
        <v>1988.3</v>
      </c>
      <c r="R176" s="152">
        <f t="shared" si="12"/>
        <v>1598.75</v>
      </c>
      <c r="S176" s="69">
        <v>376.29</v>
      </c>
      <c r="T176" s="69">
        <v>6.9</v>
      </c>
      <c r="U176" s="69">
        <v>6.36</v>
      </c>
      <c r="V176" s="152">
        <f t="shared" si="13"/>
        <v>1548.35</v>
      </c>
      <c r="W176" s="69">
        <v>432.25</v>
      </c>
      <c r="X176" s="69">
        <v>7.7</v>
      </c>
      <c r="Y176" s="69">
        <v>0</v>
      </c>
      <c r="Z176" s="45" t="s">
        <v>160</v>
      </c>
      <c r="AA176" s="23" t="s">
        <v>1364</v>
      </c>
      <c r="AB176" s="27">
        <v>39222</v>
      </c>
      <c r="AC176" s="34" t="str">
        <f>+_xlfn.CONCAT(MID(AA176,16,2),"/",MID(AA176,14,2),"/",MID(AA176,10,4))</f>
        <v>02/03/2023</v>
      </c>
      <c r="AD176" s="23">
        <v>826.92</v>
      </c>
      <c r="AE176" s="23">
        <v>891.92</v>
      </c>
      <c r="AF176" s="823">
        <v>65</v>
      </c>
      <c r="AG176" s="23"/>
      <c r="AH176" s="23"/>
      <c r="AI176" s="23"/>
      <c r="AJ176" s="917">
        <v>45002</v>
      </c>
      <c r="AK176" s="122">
        <v>45005</v>
      </c>
      <c r="AL176" s="34">
        <f t="shared" si="9"/>
        <v>2</v>
      </c>
      <c r="AM176" s="34">
        <v>2</v>
      </c>
      <c r="AN176" s="34" t="s">
        <v>503</v>
      </c>
    </row>
    <row r="177" spans="1:40" ht="15" customHeight="1">
      <c r="A177" s="37">
        <v>8938</v>
      </c>
      <c r="B177" s="9" t="s">
        <v>849</v>
      </c>
      <c r="C177" s="9">
        <v>30607597193</v>
      </c>
      <c r="D177" s="9" t="s">
        <v>1055</v>
      </c>
      <c r="E177" s="9" t="s">
        <v>47</v>
      </c>
      <c r="F177" s="9" t="s">
        <v>110</v>
      </c>
      <c r="G177" s="9" t="s">
        <v>1056</v>
      </c>
      <c r="H177" s="18" t="s">
        <v>1057</v>
      </c>
      <c r="I177" s="18" t="s">
        <v>1058</v>
      </c>
      <c r="J177" s="43" t="s">
        <v>20</v>
      </c>
      <c r="K177" s="43" t="s">
        <v>21</v>
      </c>
      <c r="L177" s="43" t="s">
        <v>22</v>
      </c>
      <c r="M177" s="65">
        <v>0.76</v>
      </c>
      <c r="N177" s="65">
        <v>0</v>
      </c>
      <c r="O177" s="65">
        <v>0</v>
      </c>
      <c r="P177" s="65">
        <v>0</v>
      </c>
      <c r="Q177" s="123">
        <v>2674</v>
      </c>
      <c r="R177" s="123">
        <f t="shared" si="12"/>
        <v>1974.1499999999999</v>
      </c>
      <c r="S177" s="65">
        <v>671.36</v>
      </c>
      <c r="T177" s="65">
        <v>20.79</v>
      </c>
      <c r="U177" s="65">
        <v>7.7</v>
      </c>
      <c r="V177" s="123">
        <f t="shared" si="13"/>
        <v>2078.9</v>
      </c>
      <c r="W177" s="65">
        <v>583.6</v>
      </c>
      <c r="X177" s="65">
        <v>7.6</v>
      </c>
      <c r="Y177" s="65">
        <v>3.9</v>
      </c>
      <c r="Z177" s="53" t="s">
        <v>1033</v>
      </c>
      <c r="AA177" s="40" t="s">
        <v>1452</v>
      </c>
      <c r="AB177" s="22">
        <v>39222</v>
      </c>
      <c r="AC177" s="9" t="str">
        <f>+_xlfn.CONCAT(MID(AA177,16,2),"/",MID(AA177,14,2),"/",MID(AA177,10,4))</f>
        <v>02/03/2023</v>
      </c>
      <c r="AD177" s="84">
        <v>362</v>
      </c>
      <c r="AE177" s="84">
        <v>362</v>
      </c>
      <c r="AF177" s="925">
        <v>0</v>
      </c>
      <c r="AG177" s="84"/>
      <c r="AH177" s="84"/>
      <c r="AI177" s="84"/>
      <c r="AJ177" s="960">
        <v>45002</v>
      </c>
      <c r="AK177" s="124">
        <v>45005</v>
      </c>
      <c r="AL177" s="9">
        <f t="shared" si="9"/>
        <v>2</v>
      </c>
      <c r="AM177" s="9">
        <v>2</v>
      </c>
      <c r="AN177" s="9" t="s">
        <v>503</v>
      </c>
    </row>
    <row r="178" spans="1:40" ht="15" customHeight="1">
      <c r="A178" s="37">
        <v>8939</v>
      </c>
      <c r="B178" s="9" t="s">
        <v>4708</v>
      </c>
      <c r="C178" s="9">
        <v>20138181384</v>
      </c>
      <c r="D178" s="9" t="s">
        <v>1059</v>
      </c>
      <c r="E178" s="9" t="s">
        <v>47</v>
      </c>
      <c r="F178" s="9" t="s">
        <v>890</v>
      </c>
      <c r="G178" s="9" t="s">
        <v>890</v>
      </c>
      <c r="H178" s="18" t="s">
        <v>1060</v>
      </c>
      <c r="I178" s="18" t="s">
        <v>1061</v>
      </c>
      <c r="J178" s="43" t="s">
        <v>20</v>
      </c>
      <c r="K178" s="43" t="s">
        <v>21</v>
      </c>
      <c r="L178" s="43" t="s">
        <v>22</v>
      </c>
      <c r="M178" s="65">
        <v>0</v>
      </c>
      <c r="N178" s="65">
        <v>0</v>
      </c>
      <c r="O178" s="65">
        <v>0</v>
      </c>
      <c r="P178" s="65">
        <v>0</v>
      </c>
      <c r="Q178" s="66">
        <v>96</v>
      </c>
      <c r="R178" s="39">
        <f t="shared" si="12"/>
        <v>94.04</v>
      </c>
      <c r="S178" s="65">
        <v>1.96</v>
      </c>
      <c r="T178" s="65">
        <v>0</v>
      </c>
      <c r="U178" s="65">
        <v>0</v>
      </c>
      <c r="V178" s="39">
        <f t="shared" si="13"/>
        <v>95.179999999999993</v>
      </c>
      <c r="W178" s="65">
        <v>0.81</v>
      </c>
      <c r="X178" s="65">
        <v>0.01</v>
      </c>
      <c r="Y178" s="65">
        <v>0</v>
      </c>
      <c r="Z178" s="53" t="s">
        <v>1062</v>
      </c>
      <c r="AA178" s="40" t="s">
        <v>1063</v>
      </c>
      <c r="AB178" s="135">
        <v>39222</v>
      </c>
      <c r="AC178" s="40" t="s">
        <v>519</v>
      </c>
      <c r="AD178" s="40">
        <v>94.04</v>
      </c>
      <c r="AE178" s="40">
        <v>94.04</v>
      </c>
      <c r="AF178" s="920">
        <v>0</v>
      </c>
      <c r="AG178" s="40"/>
      <c r="AH178" s="40"/>
      <c r="AI178" s="40"/>
      <c r="AJ178" s="960">
        <v>45002</v>
      </c>
      <c r="AK178" s="124">
        <v>45002</v>
      </c>
      <c r="AL178" s="9">
        <f t="shared" si="9"/>
        <v>1</v>
      </c>
      <c r="AM178" s="9">
        <v>2</v>
      </c>
      <c r="AN178" s="9" t="s">
        <v>503</v>
      </c>
    </row>
    <row r="179" spans="1:40" ht="15" customHeight="1">
      <c r="A179" s="37">
        <v>8940</v>
      </c>
      <c r="B179" s="9" t="s">
        <v>849</v>
      </c>
      <c r="C179" s="9">
        <v>30607597193</v>
      </c>
      <c r="D179" s="9" t="s">
        <v>1064</v>
      </c>
      <c r="E179" s="9" t="s">
        <v>38</v>
      </c>
      <c r="F179" s="9" t="s">
        <v>70</v>
      </c>
      <c r="G179" s="9" t="s">
        <v>1065</v>
      </c>
      <c r="H179" s="18" t="s">
        <v>1066</v>
      </c>
      <c r="I179" s="18" t="s">
        <v>1067</v>
      </c>
      <c r="J179" s="43" t="s">
        <v>20</v>
      </c>
      <c r="K179" s="43" t="s">
        <v>21</v>
      </c>
      <c r="L179" s="43" t="s">
        <v>22</v>
      </c>
      <c r="M179" s="65">
        <v>0</v>
      </c>
      <c r="N179" s="65">
        <v>0</v>
      </c>
      <c r="O179" s="65">
        <v>0</v>
      </c>
      <c r="P179" s="65">
        <v>0</v>
      </c>
      <c r="Q179" s="66">
        <v>615.4</v>
      </c>
      <c r="R179" s="39">
        <f t="shared" si="12"/>
        <v>594.52</v>
      </c>
      <c r="S179" s="65">
        <v>20.88</v>
      </c>
      <c r="T179" s="65">
        <v>0</v>
      </c>
      <c r="U179" s="65">
        <v>0</v>
      </c>
      <c r="V179" s="39">
        <f t="shared" si="13"/>
        <v>590.69999999999993</v>
      </c>
      <c r="W179" s="65">
        <v>24.7</v>
      </c>
      <c r="X179" s="65">
        <v>0</v>
      </c>
      <c r="Y179" s="65">
        <v>0</v>
      </c>
      <c r="Z179" s="53" t="s">
        <v>40</v>
      </c>
      <c r="AA179" s="40" t="s">
        <v>317</v>
      </c>
      <c r="AB179" s="22">
        <v>39277</v>
      </c>
      <c r="AC179" s="40" t="s">
        <v>523</v>
      </c>
      <c r="AD179" s="40">
        <v>568.88</v>
      </c>
      <c r="AE179" s="40">
        <v>568.88</v>
      </c>
      <c r="AF179" s="920">
        <v>0</v>
      </c>
      <c r="AG179" s="40"/>
      <c r="AH179" s="40"/>
      <c r="AI179" s="40"/>
      <c r="AJ179" s="960">
        <v>45002</v>
      </c>
      <c r="AK179" s="124">
        <v>45002</v>
      </c>
      <c r="AL179" s="9">
        <f t="shared" si="9"/>
        <v>1</v>
      </c>
      <c r="AM179" s="9">
        <v>2</v>
      </c>
      <c r="AN179" s="9" t="s">
        <v>503</v>
      </c>
    </row>
    <row r="180" spans="1:40" ht="15" customHeight="1">
      <c r="A180" s="37">
        <v>8941</v>
      </c>
      <c r="B180" s="9" t="s">
        <v>849</v>
      </c>
      <c r="C180" s="9">
        <v>30607597193</v>
      </c>
      <c r="D180" s="9" t="s">
        <v>1068</v>
      </c>
      <c r="E180" s="9" t="s">
        <v>38</v>
      </c>
      <c r="F180" s="9" t="s">
        <v>70</v>
      </c>
      <c r="G180" s="9" t="s">
        <v>1065</v>
      </c>
      <c r="H180" s="18" t="s">
        <v>1069</v>
      </c>
      <c r="I180" s="18" t="s">
        <v>1070</v>
      </c>
      <c r="J180" s="43" t="s">
        <v>20</v>
      </c>
      <c r="K180" s="43" t="s">
        <v>21</v>
      </c>
      <c r="L180" s="43" t="s">
        <v>22</v>
      </c>
      <c r="M180" s="65">
        <v>0</v>
      </c>
      <c r="N180" s="65">
        <v>0</v>
      </c>
      <c r="O180" s="65">
        <v>0</v>
      </c>
      <c r="P180" s="65">
        <v>0</v>
      </c>
      <c r="Q180" s="66">
        <v>738.7</v>
      </c>
      <c r="R180" s="39">
        <f t="shared" si="12"/>
        <v>508.16000000000008</v>
      </c>
      <c r="S180" s="65">
        <v>211.82</v>
      </c>
      <c r="T180" s="65">
        <v>2.4500000000000002</v>
      </c>
      <c r="U180" s="65">
        <v>16.27</v>
      </c>
      <c r="V180" s="39">
        <f t="shared" si="13"/>
        <v>548.00000000000011</v>
      </c>
      <c r="W180" s="65">
        <v>175.1</v>
      </c>
      <c r="X180" s="65">
        <v>1.3</v>
      </c>
      <c r="Y180" s="65">
        <v>14.3</v>
      </c>
      <c r="Z180" s="53" t="s">
        <v>40</v>
      </c>
      <c r="AA180" s="40" t="s">
        <v>317</v>
      </c>
      <c r="AB180" s="22">
        <v>39277</v>
      </c>
      <c r="AC180" s="40" t="s">
        <v>523</v>
      </c>
      <c r="AD180" s="40">
        <v>366.76</v>
      </c>
      <c r="AE180" s="40">
        <v>366.76</v>
      </c>
      <c r="AF180" s="920">
        <v>0</v>
      </c>
      <c r="AG180" s="40"/>
      <c r="AH180" s="40"/>
      <c r="AI180" s="40"/>
      <c r="AJ180" s="960">
        <v>45002</v>
      </c>
      <c r="AK180" s="124">
        <v>45002</v>
      </c>
      <c r="AL180" s="9">
        <f t="shared" si="9"/>
        <v>1</v>
      </c>
      <c r="AM180" s="9">
        <v>2</v>
      </c>
      <c r="AN180" s="9" t="s">
        <v>503</v>
      </c>
    </row>
    <row r="181" spans="1:40" ht="15" customHeight="1">
      <c r="A181" s="37">
        <v>8986</v>
      </c>
      <c r="B181" s="9" t="s">
        <v>1071</v>
      </c>
      <c r="C181" s="9">
        <v>30708765399</v>
      </c>
      <c r="D181" s="9" t="s">
        <v>1072</v>
      </c>
      <c r="E181" s="9" t="s">
        <v>38</v>
      </c>
      <c r="F181" s="9" t="s">
        <v>66</v>
      </c>
      <c r="G181" s="9" t="s">
        <v>1073</v>
      </c>
      <c r="H181" s="18" t="s">
        <v>1074</v>
      </c>
      <c r="I181" s="18" t="s">
        <v>1075</v>
      </c>
      <c r="J181" s="43" t="s">
        <v>20</v>
      </c>
      <c r="K181" s="43" t="s">
        <v>21</v>
      </c>
      <c r="L181" s="43" t="s">
        <v>22</v>
      </c>
      <c r="M181" s="65">
        <v>0</v>
      </c>
      <c r="N181" s="65">
        <v>0</v>
      </c>
      <c r="O181" s="65">
        <v>0</v>
      </c>
      <c r="P181" s="65">
        <v>0</v>
      </c>
      <c r="Q181" s="39">
        <v>184.7</v>
      </c>
      <c r="R181" s="39">
        <f t="shared" si="12"/>
        <v>151.84</v>
      </c>
      <c r="S181" s="65">
        <v>29.26</v>
      </c>
      <c r="T181" s="65">
        <v>2.68</v>
      </c>
      <c r="U181" s="65">
        <v>0.92</v>
      </c>
      <c r="V181" s="39">
        <f t="shared" si="13"/>
        <v>161.79499999999999</v>
      </c>
      <c r="W181" s="65">
        <v>20.97</v>
      </c>
      <c r="X181" s="65">
        <v>1.595</v>
      </c>
      <c r="Y181" s="65">
        <v>0.34</v>
      </c>
      <c r="Z181" s="53" t="s">
        <v>922</v>
      </c>
      <c r="AA181" s="40" t="s">
        <v>1076</v>
      </c>
      <c r="AB181" s="24">
        <v>39236</v>
      </c>
      <c r="AC181" s="40" t="s">
        <v>523</v>
      </c>
      <c r="AD181" s="40">
        <v>81.790000000000006</v>
      </c>
      <c r="AE181" s="40">
        <v>81.790000000000006</v>
      </c>
      <c r="AF181" s="920">
        <v>0</v>
      </c>
      <c r="AG181" s="40"/>
      <c r="AH181" s="40"/>
      <c r="AI181" s="40"/>
      <c r="AJ181" s="960">
        <v>45002</v>
      </c>
      <c r="AK181" s="124">
        <v>45002</v>
      </c>
      <c r="AL181" s="9">
        <f t="shared" si="9"/>
        <v>1</v>
      </c>
      <c r="AM181" s="9">
        <v>2</v>
      </c>
      <c r="AN181" s="9" t="s">
        <v>503</v>
      </c>
    </row>
    <row r="182" spans="1:40" ht="15" customHeight="1">
      <c r="A182" s="37">
        <v>9071</v>
      </c>
      <c r="B182" s="9" t="s">
        <v>1077</v>
      </c>
      <c r="C182" s="9">
        <v>30708511842</v>
      </c>
      <c r="D182" s="9" t="s">
        <v>1078</v>
      </c>
      <c r="E182" s="9" t="s">
        <v>38</v>
      </c>
      <c r="F182" s="9" t="s">
        <v>1079</v>
      </c>
      <c r="G182" s="9" t="s">
        <v>1080</v>
      </c>
      <c r="H182" s="71" t="s">
        <v>1081</v>
      </c>
      <c r="I182" s="71" t="s">
        <v>1082</v>
      </c>
      <c r="J182" s="72" t="s">
        <v>20</v>
      </c>
      <c r="K182" s="72" t="s">
        <v>21</v>
      </c>
      <c r="L182" s="72" t="s">
        <v>22</v>
      </c>
      <c r="M182" s="73">
        <v>0</v>
      </c>
      <c r="N182" s="73">
        <v>0</v>
      </c>
      <c r="O182" s="73">
        <v>0</v>
      </c>
      <c r="P182" s="73">
        <v>0</v>
      </c>
      <c r="Q182" s="82">
        <v>579.495</v>
      </c>
      <c r="R182" s="74">
        <f t="shared" si="12"/>
        <v>544.97300000000007</v>
      </c>
      <c r="S182" s="73">
        <v>32.673999999999999</v>
      </c>
      <c r="T182" s="73">
        <v>0</v>
      </c>
      <c r="U182" s="73">
        <v>1.8480000000000001</v>
      </c>
      <c r="V182" s="74">
        <f t="shared" si="13"/>
        <v>544.70600000000002</v>
      </c>
      <c r="W182" s="73">
        <v>32.941000000000003</v>
      </c>
      <c r="X182" s="73">
        <v>0</v>
      </c>
      <c r="Y182" s="73">
        <v>1.8480000000000001</v>
      </c>
      <c r="Z182" s="83" t="s">
        <v>860</v>
      </c>
      <c r="AA182" s="84" t="s">
        <v>1083</v>
      </c>
      <c r="AB182" s="85">
        <v>39316</v>
      </c>
      <c r="AC182" s="125">
        <v>44963</v>
      </c>
      <c r="AD182" s="40">
        <v>215.25</v>
      </c>
      <c r="AE182" s="40">
        <v>215.25</v>
      </c>
      <c r="AF182" s="920">
        <v>0</v>
      </c>
      <c r="AG182" s="40"/>
      <c r="AH182" s="40"/>
      <c r="AI182" s="40"/>
      <c r="AJ182" s="960">
        <v>45002</v>
      </c>
      <c r="AK182" s="124">
        <v>45002</v>
      </c>
      <c r="AL182" s="9">
        <f t="shared" si="9"/>
        <v>1</v>
      </c>
      <c r="AM182" s="9">
        <v>2</v>
      </c>
      <c r="AN182" s="9" t="s">
        <v>503</v>
      </c>
    </row>
    <row r="183" spans="1:40" ht="15" customHeight="1">
      <c r="A183" s="37">
        <v>9073</v>
      </c>
      <c r="B183" s="9" t="s">
        <v>1084</v>
      </c>
      <c r="C183" s="9">
        <v>20142516862</v>
      </c>
      <c r="D183" s="9" t="s">
        <v>1085</v>
      </c>
      <c r="E183" s="9" t="s">
        <v>38</v>
      </c>
      <c r="F183" s="9" t="s">
        <v>1079</v>
      </c>
      <c r="G183" s="9" t="s">
        <v>1086</v>
      </c>
      <c r="H183" s="18" t="s">
        <v>1087</v>
      </c>
      <c r="I183" s="18" t="s">
        <v>1088</v>
      </c>
      <c r="J183" s="43" t="s">
        <v>20</v>
      </c>
      <c r="K183" s="43" t="s">
        <v>21</v>
      </c>
      <c r="L183" s="43" t="s">
        <v>22</v>
      </c>
      <c r="M183" s="65">
        <v>0</v>
      </c>
      <c r="N183" s="65">
        <v>0</v>
      </c>
      <c r="O183" s="65">
        <v>0</v>
      </c>
      <c r="P183" s="65">
        <v>0</v>
      </c>
      <c r="Q183" s="39">
        <v>360.2</v>
      </c>
      <c r="R183" s="39">
        <f t="shared" si="12"/>
        <v>350.76</v>
      </c>
      <c r="S183" s="65">
        <v>3.24</v>
      </c>
      <c r="T183" s="65">
        <v>1.9</v>
      </c>
      <c r="U183" s="65">
        <v>4.3</v>
      </c>
      <c r="V183" s="39">
        <f t="shared" si="13"/>
        <v>356.28</v>
      </c>
      <c r="W183" s="65">
        <v>1.99</v>
      </c>
      <c r="X183" s="65">
        <v>1.8</v>
      </c>
      <c r="Y183" s="65">
        <v>0.13</v>
      </c>
      <c r="Z183" s="53" t="s">
        <v>43</v>
      </c>
      <c r="AA183" s="40" t="s">
        <v>1076</v>
      </c>
      <c r="AB183" s="24">
        <v>39316</v>
      </c>
      <c r="AC183" s="40" t="s">
        <v>523</v>
      </c>
      <c r="AD183" s="40">
        <v>181.01</v>
      </c>
      <c r="AE183" s="40">
        <v>181.01</v>
      </c>
      <c r="AF183" s="920">
        <v>0</v>
      </c>
      <c r="AG183" s="40"/>
      <c r="AH183" s="40"/>
      <c r="AI183" s="40"/>
      <c r="AJ183" s="960">
        <v>45002</v>
      </c>
      <c r="AK183" s="124">
        <v>45002</v>
      </c>
      <c r="AL183" s="9">
        <f t="shared" ref="AL183:AL246" si="14">NETWORKDAYS(AJ183,AK183)</f>
        <v>1</v>
      </c>
      <c r="AM183" s="9">
        <v>2</v>
      </c>
      <c r="AN183" s="9" t="s">
        <v>503</v>
      </c>
    </row>
    <row r="184" spans="1:40" ht="15" customHeight="1">
      <c r="A184" s="37">
        <v>9074</v>
      </c>
      <c r="B184" s="9" t="s">
        <v>1089</v>
      </c>
      <c r="C184" s="9">
        <v>20340521014</v>
      </c>
      <c r="D184" s="9" t="s">
        <v>1090</v>
      </c>
      <c r="E184" s="9" t="s">
        <v>38</v>
      </c>
      <c r="F184" s="9" t="s">
        <v>1079</v>
      </c>
      <c r="G184" s="9" t="s">
        <v>394</v>
      </c>
      <c r="H184" s="18" t="s">
        <v>1091</v>
      </c>
      <c r="I184" s="18" t="s">
        <v>1092</v>
      </c>
      <c r="J184" s="43" t="s">
        <v>20</v>
      </c>
      <c r="K184" s="43" t="s">
        <v>21</v>
      </c>
      <c r="L184" s="43" t="s">
        <v>22</v>
      </c>
      <c r="M184" s="65">
        <v>0</v>
      </c>
      <c r="N184" s="65">
        <v>0</v>
      </c>
      <c r="O184" s="65">
        <v>0</v>
      </c>
      <c r="P184" s="65">
        <v>0</v>
      </c>
      <c r="Q184" s="39">
        <v>107.92</v>
      </c>
      <c r="R184" s="39">
        <f t="shared" si="12"/>
        <v>106.42</v>
      </c>
      <c r="S184" s="65">
        <v>1</v>
      </c>
      <c r="T184" s="65">
        <v>0.15</v>
      </c>
      <c r="U184" s="65">
        <v>0.35</v>
      </c>
      <c r="V184" s="39">
        <f t="shared" si="13"/>
        <v>106.42</v>
      </c>
      <c r="W184" s="65">
        <v>1</v>
      </c>
      <c r="X184" s="65">
        <v>0.15</v>
      </c>
      <c r="Y184" s="65">
        <v>0.35</v>
      </c>
      <c r="Z184" s="53" t="s">
        <v>43</v>
      </c>
      <c r="AA184" s="40" t="s">
        <v>1076</v>
      </c>
      <c r="AB184" s="24">
        <v>39316</v>
      </c>
      <c r="AC184" s="40" t="s">
        <v>523</v>
      </c>
      <c r="AD184" s="40">
        <v>54.96</v>
      </c>
      <c r="AE184" s="40">
        <v>54.96</v>
      </c>
      <c r="AF184" s="920">
        <v>0</v>
      </c>
      <c r="AG184" s="40"/>
      <c r="AH184" s="40"/>
      <c r="AI184" s="40"/>
      <c r="AJ184" s="960">
        <v>45002</v>
      </c>
      <c r="AK184" s="124">
        <v>45002</v>
      </c>
      <c r="AL184" s="9">
        <f t="shared" si="14"/>
        <v>1</v>
      </c>
      <c r="AM184" s="9">
        <v>2</v>
      </c>
      <c r="AN184" s="9" t="s">
        <v>503</v>
      </c>
    </row>
    <row r="185" spans="1:40" ht="15" customHeight="1">
      <c r="A185" s="37">
        <v>9075</v>
      </c>
      <c r="B185" s="9" t="s">
        <v>1089</v>
      </c>
      <c r="C185" s="9">
        <v>20340521014</v>
      </c>
      <c r="D185" s="9" t="s">
        <v>1093</v>
      </c>
      <c r="E185" s="9" t="s">
        <v>38</v>
      </c>
      <c r="F185" s="9" t="s">
        <v>1079</v>
      </c>
      <c r="G185" s="9" t="s">
        <v>1086</v>
      </c>
      <c r="H185" s="18" t="s">
        <v>1094</v>
      </c>
      <c r="I185" s="18" t="s">
        <v>1095</v>
      </c>
      <c r="J185" s="43" t="s">
        <v>20</v>
      </c>
      <c r="K185" s="43" t="s">
        <v>21</v>
      </c>
      <c r="L185" s="43" t="s">
        <v>22</v>
      </c>
      <c r="M185" s="65">
        <v>0</v>
      </c>
      <c r="N185" s="65">
        <v>0</v>
      </c>
      <c r="O185" s="65">
        <v>0</v>
      </c>
      <c r="P185" s="65">
        <v>0</v>
      </c>
      <c r="Q185" s="39">
        <v>202.09</v>
      </c>
      <c r="R185" s="39">
        <f t="shared" si="12"/>
        <v>173.56000000000003</v>
      </c>
      <c r="S185" s="65">
        <v>27.29</v>
      </c>
      <c r="T185" s="65">
        <v>0.51</v>
      </c>
      <c r="U185" s="65">
        <v>0.73</v>
      </c>
      <c r="V185" s="39">
        <f t="shared" si="13"/>
        <v>201.58</v>
      </c>
      <c r="W185" s="65">
        <v>0</v>
      </c>
      <c r="X185" s="65">
        <v>0.51</v>
      </c>
      <c r="Y185" s="65">
        <v>0</v>
      </c>
      <c r="Z185" s="53" t="s">
        <v>43</v>
      </c>
      <c r="AA185" s="40" t="s">
        <v>1096</v>
      </c>
      <c r="AB185" s="24">
        <v>39316</v>
      </c>
      <c r="AC185" s="40" t="s">
        <v>523</v>
      </c>
      <c r="AD185" s="40">
        <v>133.79</v>
      </c>
      <c r="AE185" s="40">
        <v>133.79</v>
      </c>
      <c r="AF185" s="920">
        <v>0</v>
      </c>
      <c r="AG185" s="40"/>
      <c r="AH185" s="40"/>
      <c r="AI185" s="40"/>
      <c r="AJ185" s="960">
        <v>45002</v>
      </c>
      <c r="AK185" s="124">
        <v>45002</v>
      </c>
      <c r="AL185" s="9">
        <f t="shared" si="14"/>
        <v>1</v>
      </c>
      <c r="AM185" s="9">
        <v>2</v>
      </c>
      <c r="AN185" s="9" t="s">
        <v>503</v>
      </c>
    </row>
    <row r="186" spans="1:40" ht="15" customHeight="1">
      <c r="A186" s="37">
        <v>9076</v>
      </c>
      <c r="B186" s="9" t="s">
        <v>1097</v>
      </c>
      <c r="C186" s="9">
        <v>20174577324</v>
      </c>
      <c r="D186" s="9" t="s">
        <v>1098</v>
      </c>
      <c r="E186" s="9" t="s">
        <v>38</v>
      </c>
      <c r="F186" s="9" t="s">
        <v>1079</v>
      </c>
      <c r="G186" s="9" t="s">
        <v>1099</v>
      </c>
      <c r="H186" s="18" t="s">
        <v>1100</v>
      </c>
      <c r="I186" s="18" t="s">
        <v>1101</v>
      </c>
      <c r="J186" s="43" t="s">
        <v>20</v>
      </c>
      <c r="K186" s="43" t="s">
        <v>21</v>
      </c>
      <c r="L186" s="43" t="s">
        <v>22</v>
      </c>
      <c r="M186" s="65">
        <v>0</v>
      </c>
      <c r="N186" s="65">
        <v>0</v>
      </c>
      <c r="O186" s="65">
        <v>0</v>
      </c>
      <c r="P186" s="65">
        <v>0</v>
      </c>
      <c r="Q186" s="39">
        <v>134.25</v>
      </c>
      <c r="R186" s="39">
        <f t="shared" si="12"/>
        <v>130.35</v>
      </c>
      <c r="S186" s="65">
        <v>0</v>
      </c>
      <c r="T186" s="65">
        <v>0.66</v>
      </c>
      <c r="U186" s="65">
        <v>3.24</v>
      </c>
      <c r="V186" s="39">
        <f t="shared" si="13"/>
        <v>129.79999999999998</v>
      </c>
      <c r="W186" s="65">
        <v>0</v>
      </c>
      <c r="X186" s="65">
        <v>1.05</v>
      </c>
      <c r="Y186" s="65">
        <v>3.4</v>
      </c>
      <c r="Z186" s="53" t="s">
        <v>43</v>
      </c>
      <c r="AA186" s="40" t="s">
        <v>1076</v>
      </c>
      <c r="AB186" s="18" t="s">
        <v>1102</v>
      </c>
      <c r="AC186" s="40" t="s">
        <v>523</v>
      </c>
      <c r="AD186" s="40">
        <v>36.049999999999997</v>
      </c>
      <c r="AE186" s="40">
        <v>36.049999999999997</v>
      </c>
      <c r="AF186" s="920">
        <v>0</v>
      </c>
      <c r="AG186" s="40"/>
      <c r="AH186" s="40"/>
      <c r="AI186" s="40"/>
      <c r="AJ186" s="960">
        <v>45002</v>
      </c>
      <c r="AK186" s="124">
        <v>45002</v>
      </c>
      <c r="AL186" s="9">
        <f t="shared" si="14"/>
        <v>1</v>
      </c>
      <c r="AM186" s="9">
        <v>2</v>
      </c>
      <c r="AN186" s="9" t="s">
        <v>503</v>
      </c>
    </row>
    <row r="187" spans="1:40" ht="15" customHeight="1">
      <c r="A187" s="37">
        <v>9077</v>
      </c>
      <c r="B187" s="9" t="s">
        <v>1097</v>
      </c>
      <c r="C187" s="9">
        <v>20174577324</v>
      </c>
      <c r="D187" s="9" t="s">
        <v>1103</v>
      </c>
      <c r="E187" s="9" t="s">
        <v>38</v>
      </c>
      <c r="F187" s="9" t="s">
        <v>1079</v>
      </c>
      <c r="G187" s="9" t="s">
        <v>1099</v>
      </c>
      <c r="H187" s="18" t="s">
        <v>1104</v>
      </c>
      <c r="I187" s="18" t="s">
        <v>1105</v>
      </c>
      <c r="J187" s="43" t="s">
        <v>20</v>
      </c>
      <c r="K187" s="43" t="s">
        <v>21</v>
      </c>
      <c r="L187" s="43" t="s">
        <v>22</v>
      </c>
      <c r="M187" s="65">
        <v>0</v>
      </c>
      <c r="N187" s="65">
        <v>0</v>
      </c>
      <c r="O187" s="65">
        <v>0</v>
      </c>
      <c r="P187" s="65">
        <v>0</v>
      </c>
      <c r="Q187" s="39">
        <v>374.8</v>
      </c>
      <c r="R187" s="39">
        <f t="shared" si="12"/>
        <v>358.76</v>
      </c>
      <c r="S187" s="65">
        <v>4.74</v>
      </c>
      <c r="T187" s="65">
        <v>2.91</v>
      </c>
      <c r="U187" s="65">
        <v>8.39</v>
      </c>
      <c r="V187" s="39">
        <f t="shared" si="13"/>
        <v>368.86</v>
      </c>
      <c r="W187" s="65">
        <v>0</v>
      </c>
      <c r="X187" s="65">
        <v>2.89</v>
      </c>
      <c r="Y187" s="65">
        <v>3.05</v>
      </c>
      <c r="Z187" s="53" t="s">
        <v>43</v>
      </c>
      <c r="AA187" s="40" t="s">
        <v>1076</v>
      </c>
      <c r="AB187" s="18" t="s">
        <v>1102</v>
      </c>
      <c r="AC187" s="40" t="s">
        <v>523</v>
      </c>
      <c r="AD187" s="40">
        <v>187.13</v>
      </c>
      <c r="AE187" s="40">
        <v>187.13</v>
      </c>
      <c r="AF187" s="920">
        <v>0</v>
      </c>
      <c r="AG187" s="40"/>
      <c r="AH187" s="40"/>
      <c r="AI187" s="40"/>
      <c r="AJ187" s="960">
        <v>45002</v>
      </c>
      <c r="AK187" s="124">
        <v>45002</v>
      </c>
      <c r="AL187" s="9">
        <f t="shared" si="14"/>
        <v>1</v>
      </c>
      <c r="AM187" s="9">
        <v>2</v>
      </c>
      <c r="AN187" s="9" t="s">
        <v>503</v>
      </c>
    </row>
    <row r="188" spans="1:40" ht="15" customHeight="1">
      <c r="A188" s="37">
        <v>9078</v>
      </c>
      <c r="B188" s="9" t="s">
        <v>1097</v>
      </c>
      <c r="C188" s="9">
        <v>20174577324</v>
      </c>
      <c r="D188" s="9" t="s">
        <v>1106</v>
      </c>
      <c r="E188" s="9" t="s">
        <v>38</v>
      </c>
      <c r="F188" s="9" t="s">
        <v>1079</v>
      </c>
      <c r="G188" s="9" t="s">
        <v>1073</v>
      </c>
      <c r="H188" s="18" t="s">
        <v>1107</v>
      </c>
      <c r="I188" s="18" t="s">
        <v>1108</v>
      </c>
      <c r="J188" s="43" t="s">
        <v>20</v>
      </c>
      <c r="K188" s="43" t="s">
        <v>21</v>
      </c>
      <c r="L188" s="43" t="s">
        <v>22</v>
      </c>
      <c r="M188" s="65">
        <v>0</v>
      </c>
      <c r="N188" s="65">
        <v>0</v>
      </c>
      <c r="O188" s="65">
        <v>0</v>
      </c>
      <c r="P188" s="65">
        <v>0</v>
      </c>
      <c r="Q188" s="39">
        <v>76.47</v>
      </c>
      <c r="R188" s="39">
        <f t="shared" si="12"/>
        <v>73.22</v>
      </c>
      <c r="S188" s="65">
        <v>0</v>
      </c>
      <c r="T188" s="65">
        <v>0.95</v>
      </c>
      <c r="U188" s="65">
        <v>2.2999999999999998</v>
      </c>
      <c r="V188" s="39">
        <f t="shared" si="13"/>
        <v>73.39</v>
      </c>
      <c r="W188" s="65">
        <v>0</v>
      </c>
      <c r="X188" s="65">
        <v>0</v>
      </c>
      <c r="Y188" s="65">
        <v>3.08</v>
      </c>
      <c r="Z188" s="53" t="s">
        <v>1109</v>
      </c>
      <c r="AA188" s="40" t="s">
        <v>1076</v>
      </c>
      <c r="AB188" s="18" t="s">
        <v>1102</v>
      </c>
      <c r="AC188" s="40" t="s">
        <v>523</v>
      </c>
      <c r="AD188" s="40">
        <v>35.700000000000003</v>
      </c>
      <c r="AE188" s="40">
        <v>35.700000000000003</v>
      </c>
      <c r="AF188" s="920">
        <v>0</v>
      </c>
      <c r="AG188" s="40"/>
      <c r="AH188" s="40"/>
      <c r="AI188" s="40"/>
      <c r="AJ188" s="960">
        <v>45002</v>
      </c>
      <c r="AK188" s="124">
        <v>45002</v>
      </c>
      <c r="AL188" s="9">
        <f t="shared" si="14"/>
        <v>1</v>
      </c>
      <c r="AM188" s="9">
        <v>2</v>
      </c>
      <c r="AN188" s="9" t="s">
        <v>503</v>
      </c>
    </row>
    <row r="189" spans="1:40" ht="15" customHeight="1">
      <c r="A189" s="37">
        <v>9094</v>
      </c>
      <c r="B189" s="9" t="s">
        <v>1110</v>
      </c>
      <c r="C189" s="9">
        <v>20287000449</v>
      </c>
      <c r="D189" s="9" t="s">
        <v>1111</v>
      </c>
      <c r="E189" s="9" t="s">
        <v>38</v>
      </c>
      <c r="F189" s="9" t="s">
        <v>66</v>
      </c>
      <c r="G189" s="9" t="s">
        <v>1112</v>
      </c>
      <c r="H189" s="71" t="s">
        <v>1113</v>
      </c>
      <c r="I189" s="71" t="s">
        <v>1114</v>
      </c>
      <c r="J189" s="72" t="s">
        <v>20</v>
      </c>
      <c r="K189" s="72" t="s">
        <v>21</v>
      </c>
      <c r="L189" s="72" t="s">
        <v>22</v>
      </c>
      <c r="M189" s="73">
        <v>0</v>
      </c>
      <c r="N189" s="73">
        <v>0</v>
      </c>
      <c r="O189" s="73">
        <v>0</v>
      </c>
      <c r="P189" s="73">
        <v>0</v>
      </c>
      <c r="Q189" s="82">
        <v>190.57</v>
      </c>
      <c r="R189" s="74">
        <f t="shared" si="12"/>
        <v>184.423</v>
      </c>
      <c r="S189" s="73">
        <v>0</v>
      </c>
      <c r="T189" s="73">
        <v>1.59</v>
      </c>
      <c r="U189" s="73">
        <v>4.5570000000000004</v>
      </c>
      <c r="V189" s="74">
        <f t="shared" si="13"/>
        <v>187.07</v>
      </c>
      <c r="W189" s="73">
        <v>0</v>
      </c>
      <c r="X189" s="73">
        <v>1.59</v>
      </c>
      <c r="Y189" s="73">
        <v>1.91</v>
      </c>
      <c r="Z189" s="83" t="s">
        <v>1115</v>
      </c>
      <c r="AA189" s="84" t="s">
        <v>1116</v>
      </c>
      <c r="AB189" s="75">
        <v>39236</v>
      </c>
      <c r="AC189" s="125">
        <v>44964</v>
      </c>
      <c r="AD189" s="40">
        <v>67.23</v>
      </c>
      <c r="AE189" s="40">
        <v>67.23</v>
      </c>
      <c r="AF189" s="920">
        <v>0</v>
      </c>
      <c r="AG189" s="40"/>
      <c r="AH189" s="40"/>
      <c r="AI189" s="40"/>
      <c r="AJ189" s="960">
        <v>45002</v>
      </c>
      <c r="AK189" s="124">
        <v>45002</v>
      </c>
      <c r="AL189" s="9">
        <f t="shared" si="14"/>
        <v>1</v>
      </c>
      <c r="AM189" s="9">
        <v>2</v>
      </c>
      <c r="AN189" s="9" t="s">
        <v>503</v>
      </c>
    </row>
    <row r="190" spans="1:40" ht="15" customHeight="1">
      <c r="A190" s="38">
        <v>9117</v>
      </c>
      <c r="B190" s="34" t="s">
        <v>1117</v>
      </c>
      <c r="C190" s="34">
        <v>20101784178</v>
      </c>
      <c r="D190" s="34" t="s">
        <v>1118</v>
      </c>
      <c r="E190" s="34" t="s">
        <v>38</v>
      </c>
      <c r="F190" s="34" t="s">
        <v>70</v>
      </c>
      <c r="G190" s="34" t="s">
        <v>1119</v>
      </c>
      <c r="H190" s="76" t="s">
        <v>1120</v>
      </c>
      <c r="I190" s="76" t="s">
        <v>1121</v>
      </c>
      <c r="J190" s="77" t="s">
        <v>20</v>
      </c>
      <c r="K190" s="77" t="s">
        <v>21</v>
      </c>
      <c r="L190" s="77" t="s">
        <v>23</v>
      </c>
      <c r="M190" s="78">
        <v>0</v>
      </c>
      <c r="N190" s="78">
        <v>4.4000000000000004</v>
      </c>
      <c r="O190" s="78">
        <v>0</v>
      </c>
      <c r="P190" s="78">
        <v>0</v>
      </c>
      <c r="Q190" s="79">
        <v>179.07</v>
      </c>
      <c r="R190" s="79">
        <f t="shared" si="12"/>
        <v>134.5</v>
      </c>
      <c r="S190" s="78">
        <v>41.54</v>
      </c>
      <c r="T190" s="78">
        <v>0.82</v>
      </c>
      <c r="U190" s="78">
        <v>2.21</v>
      </c>
      <c r="V190" s="79">
        <f t="shared" si="13"/>
        <v>168.67999999999998</v>
      </c>
      <c r="W190" s="78">
        <v>8.06</v>
      </c>
      <c r="X190" s="78">
        <v>0.81</v>
      </c>
      <c r="Y190" s="78">
        <v>1.52</v>
      </c>
      <c r="Z190" s="80" t="s">
        <v>46</v>
      </c>
      <c r="AA190" s="76" t="s">
        <v>814</v>
      </c>
      <c r="AB190" s="81">
        <v>39277</v>
      </c>
      <c r="AC190" s="136">
        <v>44930</v>
      </c>
      <c r="AD190" s="23">
        <v>100.51</v>
      </c>
      <c r="AE190" s="23">
        <v>100.51</v>
      </c>
      <c r="AF190" s="823">
        <v>0</v>
      </c>
      <c r="AG190" s="23"/>
      <c r="AH190" s="23"/>
      <c r="AI190" s="23"/>
      <c r="AJ190" s="917">
        <v>45002</v>
      </c>
      <c r="AK190" s="122">
        <v>45002</v>
      </c>
      <c r="AL190" s="34">
        <f t="shared" si="14"/>
        <v>1</v>
      </c>
      <c r="AM190" s="34">
        <v>2</v>
      </c>
      <c r="AN190" s="34" t="s">
        <v>503</v>
      </c>
    </row>
    <row r="191" spans="1:40" ht="15" customHeight="1">
      <c r="A191" s="38">
        <v>9332</v>
      </c>
      <c r="B191" s="34" t="s">
        <v>199</v>
      </c>
      <c r="C191" s="34">
        <v>33610105659</v>
      </c>
      <c r="D191" s="34" t="s">
        <v>1122</v>
      </c>
      <c r="E191" s="34" t="s">
        <v>47</v>
      </c>
      <c r="F191" s="34" t="s">
        <v>1123</v>
      </c>
      <c r="G191" s="34" t="s">
        <v>1124</v>
      </c>
      <c r="H191" s="23" t="s">
        <v>1125</v>
      </c>
      <c r="I191" s="23" t="s">
        <v>1126</v>
      </c>
      <c r="J191" s="44" t="s">
        <v>20</v>
      </c>
      <c r="K191" s="44" t="s">
        <v>8232</v>
      </c>
      <c r="L191" s="44" t="s">
        <v>23</v>
      </c>
      <c r="M191" s="69">
        <v>0.28000000000000003</v>
      </c>
      <c r="N191" s="69">
        <v>58.79</v>
      </c>
      <c r="O191" s="69">
        <v>0</v>
      </c>
      <c r="P191" s="69">
        <v>0</v>
      </c>
      <c r="Q191" s="70">
        <v>935.57</v>
      </c>
      <c r="R191" s="70">
        <f t="shared" si="12"/>
        <v>903.65000000000009</v>
      </c>
      <c r="S191" s="69">
        <v>9.81</v>
      </c>
      <c r="T191" s="69">
        <v>14.98</v>
      </c>
      <c r="U191" s="69">
        <v>7.13</v>
      </c>
      <c r="V191" s="70">
        <f t="shared" si="13"/>
        <v>604.49000000000012</v>
      </c>
      <c r="W191" s="69">
        <v>308.41000000000003</v>
      </c>
      <c r="X191" s="69">
        <v>14.3</v>
      </c>
      <c r="Y191" s="69">
        <v>8.3699999999999992</v>
      </c>
      <c r="Z191" s="45" t="s">
        <v>203</v>
      </c>
      <c r="AA191" s="23" t="s">
        <v>646</v>
      </c>
      <c r="AB191" s="26">
        <v>39256</v>
      </c>
      <c r="AC191" s="23" t="s">
        <v>568</v>
      </c>
      <c r="AD191" s="23">
        <v>215.24</v>
      </c>
      <c r="AE191" s="23">
        <v>237.66000000000003</v>
      </c>
      <c r="AF191" s="823">
        <v>22.42</v>
      </c>
      <c r="AG191" s="23"/>
      <c r="AH191" s="23"/>
      <c r="AI191" s="23"/>
      <c r="AJ191" s="917">
        <v>45002</v>
      </c>
      <c r="AK191" s="122">
        <v>45002</v>
      </c>
      <c r="AL191" s="34">
        <f t="shared" si="14"/>
        <v>1</v>
      </c>
      <c r="AM191" s="34">
        <v>2</v>
      </c>
      <c r="AN191" s="34" t="s">
        <v>503</v>
      </c>
    </row>
    <row r="192" spans="1:40" ht="15" customHeight="1">
      <c r="A192" s="38">
        <v>9333</v>
      </c>
      <c r="B192" s="34" t="s">
        <v>199</v>
      </c>
      <c r="C192" s="34">
        <v>33610105659</v>
      </c>
      <c r="D192" s="34" t="s">
        <v>1127</v>
      </c>
      <c r="E192" s="34" t="s">
        <v>47</v>
      </c>
      <c r="F192" s="34" t="s">
        <v>201</v>
      </c>
      <c r="G192" s="34" t="s">
        <v>201</v>
      </c>
      <c r="H192" s="23" t="s">
        <v>1128</v>
      </c>
      <c r="I192" s="23" t="s">
        <v>1129</v>
      </c>
      <c r="J192" s="44" t="s">
        <v>20</v>
      </c>
      <c r="K192" s="44" t="s">
        <v>21</v>
      </c>
      <c r="L192" s="44" t="s">
        <v>23</v>
      </c>
      <c r="M192" s="69">
        <v>0</v>
      </c>
      <c r="N192" s="69">
        <v>62.58</v>
      </c>
      <c r="O192" s="69">
        <v>0</v>
      </c>
      <c r="P192" s="69">
        <v>0</v>
      </c>
      <c r="Q192" s="70">
        <v>2051.67</v>
      </c>
      <c r="R192" s="70">
        <f t="shared" si="12"/>
        <v>2009.0900000000001</v>
      </c>
      <c r="S192" s="69">
        <v>11.23</v>
      </c>
      <c r="T192" s="69">
        <v>14.25</v>
      </c>
      <c r="U192" s="69">
        <v>17.100000000000001</v>
      </c>
      <c r="V192" s="70">
        <f t="shared" si="13"/>
        <v>1716.7400000000002</v>
      </c>
      <c r="W192" s="69">
        <v>285.55</v>
      </c>
      <c r="X192" s="69">
        <v>3.03</v>
      </c>
      <c r="Y192" s="69">
        <v>46.35</v>
      </c>
      <c r="Z192" s="45" t="s">
        <v>203</v>
      </c>
      <c r="AA192" s="23" t="s">
        <v>646</v>
      </c>
      <c r="AB192" s="26">
        <v>39256</v>
      </c>
      <c r="AC192" s="23" t="s">
        <v>568</v>
      </c>
      <c r="AD192" s="23">
        <v>217.67</v>
      </c>
      <c r="AE192" s="23">
        <v>217.67</v>
      </c>
      <c r="AF192" s="823">
        <v>0</v>
      </c>
      <c r="AG192" s="23"/>
      <c r="AH192" s="23"/>
      <c r="AI192" s="23"/>
      <c r="AJ192" s="917">
        <v>45002</v>
      </c>
      <c r="AK192" s="122">
        <v>45002</v>
      </c>
      <c r="AL192" s="34">
        <f t="shared" si="14"/>
        <v>1</v>
      </c>
      <c r="AM192" s="34">
        <v>2</v>
      </c>
      <c r="AN192" s="34" t="s">
        <v>503</v>
      </c>
    </row>
    <row r="193" spans="1:40" ht="15" customHeight="1">
      <c r="A193" s="37">
        <v>9383</v>
      </c>
      <c r="B193" s="9" t="s">
        <v>1130</v>
      </c>
      <c r="C193" s="9">
        <v>30684020044</v>
      </c>
      <c r="D193" s="9" t="s">
        <v>191</v>
      </c>
      <c r="E193" s="9" t="s">
        <v>38</v>
      </c>
      <c r="F193" s="9" t="s">
        <v>66</v>
      </c>
      <c r="G193" s="9" t="s">
        <v>1131</v>
      </c>
      <c r="H193" s="71" t="s">
        <v>1132</v>
      </c>
      <c r="I193" s="71" t="s">
        <v>1133</v>
      </c>
      <c r="J193" s="72" t="s">
        <v>20</v>
      </c>
      <c r="K193" s="72" t="s">
        <v>21</v>
      </c>
      <c r="L193" s="72" t="s">
        <v>22</v>
      </c>
      <c r="M193" s="73">
        <v>0</v>
      </c>
      <c r="N193" s="73">
        <v>0</v>
      </c>
      <c r="O193" s="73">
        <v>0</v>
      </c>
      <c r="P193" s="73">
        <v>0</v>
      </c>
      <c r="Q193" s="82">
        <v>749.5</v>
      </c>
      <c r="R193" s="74">
        <f t="shared" si="12"/>
        <v>583.65</v>
      </c>
      <c r="S193" s="73">
        <v>162.11000000000001</v>
      </c>
      <c r="T193" s="73">
        <v>0</v>
      </c>
      <c r="U193" s="73">
        <v>3.74</v>
      </c>
      <c r="V193" s="74">
        <f t="shared" si="13"/>
        <v>627.65</v>
      </c>
      <c r="W193" s="73">
        <v>118.58</v>
      </c>
      <c r="X193" s="73">
        <v>0</v>
      </c>
      <c r="Y193" s="73">
        <v>3.27</v>
      </c>
      <c r="Z193" s="83" t="s">
        <v>1115</v>
      </c>
      <c r="AA193" s="84" t="s">
        <v>1134</v>
      </c>
      <c r="AB193" s="71" t="s">
        <v>1102</v>
      </c>
      <c r="AC193" s="280">
        <v>44980</v>
      </c>
      <c r="AD193" s="40">
        <v>240.46</v>
      </c>
      <c r="AE193" s="40">
        <v>240.46</v>
      </c>
      <c r="AF193" s="920">
        <v>0</v>
      </c>
      <c r="AG193" s="40"/>
      <c r="AH193" s="40"/>
      <c r="AI193" s="40"/>
      <c r="AJ193" s="960">
        <v>45002</v>
      </c>
      <c r="AK193" s="124">
        <v>45002</v>
      </c>
      <c r="AL193" s="9">
        <f t="shared" si="14"/>
        <v>1</v>
      </c>
      <c r="AM193" s="9">
        <v>2</v>
      </c>
      <c r="AN193" s="9" t="s">
        <v>503</v>
      </c>
    </row>
    <row r="194" spans="1:40" ht="15" customHeight="1">
      <c r="A194" s="37">
        <v>9386</v>
      </c>
      <c r="B194" s="9" t="s">
        <v>1135</v>
      </c>
      <c r="C194" s="9">
        <v>20141399455</v>
      </c>
      <c r="D194" s="9" t="s">
        <v>1136</v>
      </c>
      <c r="E194" s="9" t="s">
        <v>38</v>
      </c>
      <c r="F194" s="9" t="s">
        <v>1079</v>
      </c>
      <c r="G194" s="9" t="s">
        <v>1080</v>
      </c>
      <c r="H194" s="71" t="s">
        <v>1137</v>
      </c>
      <c r="I194" s="71" t="s">
        <v>1138</v>
      </c>
      <c r="J194" s="72" t="s">
        <v>20</v>
      </c>
      <c r="K194" s="72" t="s">
        <v>21</v>
      </c>
      <c r="L194" s="72" t="s">
        <v>22</v>
      </c>
      <c r="M194" s="73">
        <v>0</v>
      </c>
      <c r="N194" s="73">
        <v>0</v>
      </c>
      <c r="O194" s="73">
        <v>0</v>
      </c>
      <c r="P194" s="73">
        <v>0</v>
      </c>
      <c r="Q194" s="74">
        <v>200.57</v>
      </c>
      <c r="R194" s="74">
        <f t="shared" si="12"/>
        <v>195.30999999999997</v>
      </c>
      <c r="S194" s="73">
        <v>1.05</v>
      </c>
      <c r="T194" s="73">
        <v>0.41</v>
      </c>
      <c r="U194" s="73">
        <v>3.8</v>
      </c>
      <c r="V194" s="74">
        <f t="shared" si="13"/>
        <v>195.51999999999998</v>
      </c>
      <c r="W194" s="73">
        <v>0.88</v>
      </c>
      <c r="X194" s="73">
        <v>0.62</v>
      </c>
      <c r="Y194" s="73">
        <v>3.55</v>
      </c>
      <c r="Z194" s="83" t="s">
        <v>43</v>
      </c>
      <c r="AA194" s="84" t="s">
        <v>564</v>
      </c>
      <c r="AB194" s="71" t="s">
        <v>1102</v>
      </c>
      <c r="AC194" s="40" t="s">
        <v>523</v>
      </c>
      <c r="AD194" s="40">
        <v>96.88</v>
      </c>
      <c r="AE194" s="40">
        <v>96.88</v>
      </c>
      <c r="AF194" s="920">
        <v>0</v>
      </c>
      <c r="AG194" s="40"/>
      <c r="AH194" s="40"/>
      <c r="AI194" s="40"/>
      <c r="AJ194" s="960">
        <v>45002</v>
      </c>
      <c r="AK194" s="124">
        <v>45002</v>
      </c>
      <c r="AL194" s="9">
        <f t="shared" si="14"/>
        <v>1</v>
      </c>
      <c r="AM194" s="9">
        <v>2</v>
      </c>
      <c r="AN194" s="9" t="s">
        <v>503</v>
      </c>
    </row>
    <row r="195" spans="1:40" ht="15" customHeight="1">
      <c r="A195" s="37">
        <v>9387</v>
      </c>
      <c r="B195" s="9" t="s">
        <v>1135</v>
      </c>
      <c r="C195" s="9">
        <v>20141399455</v>
      </c>
      <c r="D195" s="9" t="s">
        <v>1139</v>
      </c>
      <c r="E195" s="9" t="s">
        <v>38</v>
      </c>
      <c r="F195" s="9" t="s">
        <v>1079</v>
      </c>
      <c r="G195" s="9" t="s">
        <v>1080</v>
      </c>
      <c r="H195" s="18" t="s">
        <v>1140</v>
      </c>
      <c r="I195" s="18" t="s">
        <v>1141</v>
      </c>
      <c r="J195" s="43" t="s">
        <v>20</v>
      </c>
      <c r="K195" s="43" t="s">
        <v>21</v>
      </c>
      <c r="L195" s="43" t="s">
        <v>22</v>
      </c>
      <c r="M195" s="65">
        <v>0</v>
      </c>
      <c r="N195" s="65">
        <v>0</v>
      </c>
      <c r="O195" s="65">
        <v>0</v>
      </c>
      <c r="P195" s="65">
        <v>0</v>
      </c>
      <c r="Q195" s="39">
        <v>128.44999999999999</v>
      </c>
      <c r="R195" s="39">
        <f t="shared" si="12"/>
        <v>128.3674449418757</v>
      </c>
      <c r="S195" s="65">
        <v>0</v>
      </c>
      <c r="T195" s="65">
        <v>0</v>
      </c>
      <c r="U195" s="65">
        <v>8.2555058124288996E-2</v>
      </c>
      <c r="V195" s="39">
        <f t="shared" si="13"/>
        <v>128.44999999999999</v>
      </c>
      <c r="W195" s="65">
        <v>0</v>
      </c>
      <c r="X195" s="65">
        <v>0</v>
      </c>
      <c r="Y195" s="65">
        <v>0</v>
      </c>
      <c r="Z195" s="53" t="s">
        <v>1115</v>
      </c>
      <c r="AA195" s="40" t="s">
        <v>923</v>
      </c>
      <c r="AB195" s="18" t="s">
        <v>1102</v>
      </c>
      <c r="AC195" s="40" t="s">
        <v>523</v>
      </c>
      <c r="AD195" s="40">
        <v>46.88</v>
      </c>
      <c r="AE195" s="40">
        <v>46.88</v>
      </c>
      <c r="AF195" s="920">
        <v>0</v>
      </c>
      <c r="AG195" s="40"/>
      <c r="AH195" s="40"/>
      <c r="AI195" s="40"/>
      <c r="AJ195" s="960">
        <v>45002</v>
      </c>
      <c r="AK195" s="124">
        <v>45002</v>
      </c>
      <c r="AL195" s="9">
        <f t="shared" si="14"/>
        <v>1</v>
      </c>
      <c r="AM195" s="9">
        <v>2</v>
      </c>
      <c r="AN195" s="9" t="s">
        <v>503</v>
      </c>
    </row>
    <row r="196" spans="1:40" ht="15" customHeight="1">
      <c r="A196" s="37">
        <v>9573</v>
      </c>
      <c r="B196" s="9" t="s">
        <v>95</v>
      </c>
      <c r="C196" s="9">
        <v>30708033177</v>
      </c>
      <c r="D196" s="9" t="s">
        <v>1142</v>
      </c>
      <c r="E196" s="9" t="s">
        <v>339</v>
      </c>
      <c r="F196" s="9" t="s">
        <v>1143</v>
      </c>
      <c r="G196" s="9" t="s">
        <v>1144</v>
      </c>
      <c r="H196" s="137" t="s">
        <v>1145</v>
      </c>
      <c r="I196" s="137" t="s">
        <v>1146</v>
      </c>
      <c r="J196" s="43" t="s">
        <v>20</v>
      </c>
      <c r="K196" s="43" t="s">
        <v>21</v>
      </c>
      <c r="L196" s="43" t="s">
        <v>22</v>
      </c>
      <c r="M196" s="65">
        <v>0</v>
      </c>
      <c r="N196" s="65">
        <v>0</v>
      </c>
      <c r="O196" s="65">
        <v>0</v>
      </c>
      <c r="P196" s="65">
        <v>0</v>
      </c>
      <c r="Q196" s="39">
        <v>185.47</v>
      </c>
      <c r="R196" s="39">
        <f t="shared" si="12"/>
        <v>182.92</v>
      </c>
      <c r="S196" s="65">
        <v>2.5499999999999998</v>
      </c>
      <c r="T196" s="65">
        <v>0</v>
      </c>
      <c r="U196" s="65">
        <v>0</v>
      </c>
      <c r="V196" s="39">
        <f t="shared" si="13"/>
        <v>185.47</v>
      </c>
      <c r="W196" s="65">
        <v>0</v>
      </c>
      <c r="X196" s="65">
        <v>0</v>
      </c>
      <c r="Y196" s="65">
        <v>0</v>
      </c>
      <c r="Z196" s="67" t="s">
        <v>820</v>
      </c>
      <c r="AA196" s="18" t="s">
        <v>1147</v>
      </c>
      <c r="AB196" s="138" t="s">
        <v>56</v>
      </c>
      <c r="AC196" s="18" t="str">
        <f>+_xlfn.CONCAT(MID(AA196,16,2),"/",MID(AA196,14,2),"/",MID(AA196,10,4))</f>
        <v>28/02/2023</v>
      </c>
      <c r="AD196" s="40">
        <v>179.49</v>
      </c>
      <c r="AE196" s="40">
        <v>179.49</v>
      </c>
      <c r="AF196" s="920">
        <v>0</v>
      </c>
      <c r="AG196" s="40"/>
      <c r="AH196" s="40"/>
      <c r="AI196" s="40"/>
      <c r="AJ196" s="960">
        <v>45002</v>
      </c>
      <c r="AK196" s="124">
        <v>45002</v>
      </c>
      <c r="AL196" s="9">
        <f t="shared" si="14"/>
        <v>1</v>
      </c>
      <c r="AM196" s="9">
        <v>2</v>
      </c>
      <c r="AN196" s="9" t="s">
        <v>503</v>
      </c>
    </row>
    <row r="197" spans="1:40" ht="15" customHeight="1">
      <c r="A197" s="37">
        <v>9576</v>
      </c>
      <c r="B197" s="9" t="s">
        <v>95</v>
      </c>
      <c r="C197" s="9">
        <v>30708033177</v>
      </c>
      <c r="D197" s="9" t="s">
        <v>1148</v>
      </c>
      <c r="E197" s="9" t="s">
        <v>38</v>
      </c>
      <c r="F197" s="9" t="s">
        <v>70</v>
      </c>
      <c r="G197" s="9" t="s">
        <v>1149</v>
      </c>
      <c r="H197" s="71" t="s">
        <v>1150</v>
      </c>
      <c r="I197" s="71" t="s">
        <v>1151</v>
      </c>
      <c r="J197" s="238" t="s">
        <v>20</v>
      </c>
      <c r="K197" s="238" t="s">
        <v>21</v>
      </c>
      <c r="L197" s="238" t="s">
        <v>22</v>
      </c>
      <c r="M197" s="432">
        <v>0</v>
      </c>
      <c r="N197" s="432">
        <v>0</v>
      </c>
      <c r="O197" s="432">
        <v>11.715</v>
      </c>
      <c r="P197" s="432">
        <v>11.76</v>
      </c>
      <c r="Q197" s="82">
        <v>308.31</v>
      </c>
      <c r="R197" s="74">
        <v>237.77500000000001</v>
      </c>
      <c r="S197" s="432">
        <v>57.46</v>
      </c>
      <c r="T197" s="432">
        <v>0</v>
      </c>
      <c r="U197" s="432">
        <v>1.36</v>
      </c>
      <c r="V197" s="74">
        <v>245.87</v>
      </c>
      <c r="W197" s="432">
        <v>50.68</v>
      </c>
      <c r="X197" s="432">
        <v>0</v>
      </c>
      <c r="Y197" s="432">
        <v>0</v>
      </c>
      <c r="Z197" s="83" t="s">
        <v>69</v>
      </c>
      <c r="AA197" s="84" t="s">
        <v>317</v>
      </c>
      <c r="AB197" s="75" t="s">
        <v>56</v>
      </c>
      <c r="AC197" s="125">
        <v>44980</v>
      </c>
      <c r="AD197" s="40">
        <v>227.35</v>
      </c>
      <c r="AE197" s="40">
        <v>227.35</v>
      </c>
      <c r="AF197" s="920">
        <v>0</v>
      </c>
      <c r="AG197" s="40"/>
      <c r="AH197" s="40"/>
      <c r="AI197" s="40"/>
      <c r="AJ197" s="960">
        <v>45002</v>
      </c>
      <c r="AK197" s="124">
        <v>45002</v>
      </c>
      <c r="AL197" s="9">
        <f t="shared" si="14"/>
        <v>1</v>
      </c>
      <c r="AM197" s="9">
        <v>2</v>
      </c>
      <c r="AN197" s="9" t="s">
        <v>503</v>
      </c>
    </row>
    <row r="198" spans="1:40" ht="15" customHeight="1">
      <c r="A198" s="37">
        <v>10668</v>
      </c>
      <c r="B198" s="9" t="s">
        <v>1152</v>
      </c>
      <c r="C198" s="9">
        <v>20265758143</v>
      </c>
      <c r="D198" s="9" t="s">
        <v>1153</v>
      </c>
      <c r="E198" s="9" t="s">
        <v>38</v>
      </c>
      <c r="F198" s="9" t="s">
        <v>390</v>
      </c>
      <c r="G198" s="9" t="s">
        <v>1154</v>
      </c>
      <c r="H198" s="71" t="s">
        <v>1155</v>
      </c>
      <c r="I198" s="71" t="s">
        <v>1156</v>
      </c>
      <c r="J198" s="72" t="s">
        <v>20</v>
      </c>
      <c r="K198" s="72" t="s">
        <v>21</v>
      </c>
      <c r="L198" s="72" t="s">
        <v>22</v>
      </c>
      <c r="M198" s="73">
        <v>0</v>
      </c>
      <c r="N198" s="73">
        <v>0</v>
      </c>
      <c r="O198" s="73">
        <v>0</v>
      </c>
      <c r="P198" s="73">
        <v>0</v>
      </c>
      <c r="Q198" s="74">
        <v>215.56</v>
      </c>
      <c r="R198" s="74">
        <f t="shared" ref="R198:R208" si="15">Q198-O198-S198-T198-U198</f>
        <v>208.84</v>
      </c>
      <c r="S198" s="73">
        <v>0</v>
      </c>
      <c r="T198" s="73">
        <v>0</v>
      </c>
      <c r="U198" s="73">
        <v>6.72</v>
      </c>
      <c r="V198" s="74">
        <f t="shared" ref="V198:V208" si="16">Q198-P198-W198-X198-Y198</f>
        <v>210.41</v>
      </c>
      <c r="W198" s="73">
        <v>0</v>
      </c>
      <c r="X198" s="73">
        <v>0</v>
      </c>
      <c r="Y198" s="73">
        <v>5.15</v>
      </c>
      <c r="Z198" s="83" t="s">
        <v>1157</v>
      </c>
      <c r="AA198" s="84" t="s">
        <v>1158</v>
      </c>
      <c r="AB198" s="75">
        <v>39005</v>
      </c>
      <c r="AC198" s="40" t="s">
        <v>530</v>
      </c>
      <c r="AD198" s="40">
        <v>141.26</v>
      </c>
      <c r="AE198" s="40">
        <v>141.26</v>
      </c>
      <c r="AF198" s="920">
        <v>0</v>
      </c>
      <c r="AG198" s="40"/>
      <c r="AH198" s="40"/>
      <c r="AI198" s="40"/>
      <c r="AJ198" s="960">
        <v>45002</v>
      </c>
      <c r="AK198" s="124">
        <v>45002</v>
      </c>
      <c r="AL198" s="9">
        <f t="shared" si="14"/>
        <v>1</v>
      </c>
      <c r="AM198" s="9">
        <v>2</v>
      </c>
      <c r="AN198" s="9" t="s">
        <v>503</v>
      </c>
    </row>
    <row r="199" spans="1:40" ht="15" customHeight="1">
      <c r="A199" s="37">
        <v>10669</v>
      </c>
      <c r="B199" s="9" t="s">
        <v>1152</v>
      </c>
      <c r="C199" s="9">
        <v>20265758143</v>
      </c>
      <c r="D199" s="9" t="s">
        <v>1159</v>
      </c>
      <c r="E199" s="9" t="s">
        <v>38</v>
      </c>
      <c r="F199" s="9" t="s">
        <v>390</v>
      </c>
      <c r="G199" s="9" t="s">
        <v>1160</v>
      </c>
      <c r="H199" s="18" t="s">
        <v>1161</v>
      </c>
      <c r="I199" s="18" t="s">
        <v>1162</v>
      </c>
      <c r="J199" s="43" t="s">
        <v>20</v>
      </c>
      <c r="K199" s="43" t="s">
        <v>21</v>
      </c>
      <c r="L199" s="43" t="s">
        <v>22</v>
      </c>
      <c r="M199" s="65">
        <v>0</v>
      </c>
      <c r="N199" s="65">
        <v>0</v>
      </c>
      <c r="O199" s="65">
        <v>0</v>
      </c>
      <c r="P199" s="65">
        <v>0</v>
      </c>
      <c r="Q199" s="123">
        <v>65.92</v>
      </c>
      <c r="R199" s="123">
        <f t="shared" si="15"/>
        <v>62.72</v>
      </c>
      <c r="S199" s="65">
        <v>2.0699999999999998</v>
      </c>
      <c r="T199" s="65">
        <v>0</v>
      </c>
      <c r="U199" s="65">
        <v>1.1299999999999999</v>
      </c>
      <c r="V199" s="123">
        <f t="shared" si="16"/>
        <v>64.89</v>
      </c>
      <c r="W199" s="65">
        <v>0</v>
      </c>
      <c r="X199" s="65">
        <v>0</v>
      </c>
      <c r="Y199" s="65">
        <v>1.03</v>
      </c>
      <c r="Z199" s="53" t="s">
        <v>64</v>
      </c>
      <c r="AA199" s="40" t="s">
        <v>2140</v>
      </c>
      <c r="AB199" s="22">
        <v>39325</v>
      </c>
      <c r="AC199" s="9" t="str">
        <f>+_xlfn.CONCAT(MID(AA199,16,2),"/",MID(AA199,14,2),"/",MID(AA199,10,4))</f>
        <v>05/03/2023</v>
      </c>
      <c r="AD199" s="40">
        <v>62.72</v>
      </c>
      <c r="AE199" s="40">
        <v>62.72</v>
      </c>
      <c r="AF199" s="920">
        <v>0</v>
      </c>
      <c r="AG199" s="40"/>
      <c r="AH199" s="40"/>
      <c r="AI199" s="40"/>
      <c r="AJ199" s="960">
        <v>45002</v>
      </c>
      <c r="AK199" s="124">
        <v>45005</v>
      </c>
      <c r="AL199" s="9">
        <f t="shared" si="14"/>
        <v>2</v>
      </c>
      <c r="AM199" s="9">
        <v>2</v>
      </c>
      <c r="AN199" s="9" t="s">
        <v>503</v>
      </c>
    </row>
    <row r="200" spans="1:40" ht="15" customHeight="1">
      <c r="A200" s="37">
        <v>10671</v>
      </c>
      <c r="B200" s="9" t="s">
        <v>1152</v>
      </c>
      <c r="C200" s="9">
        <v>20265758143</v>
      </c>
      <c r="D200" s="9" t="s">
        <v>1163</v>
      </c>
      <c r="E200" s="9" t="s">
        <v>38</v>
      </c>
      <c r="F200" s="9" t="s">
        <v>1164</v>
      </c>
      <c r="G200" s="9" t="s">
        <v>1165</v>
      </c>
      <c r="H200" s="18" t="s">
        <v>1166</v>
      </c>
      <c r="I200" s="18" t="s">
        <v>1167</v>
      </c>
      <c r="J200" s="43" t="s">
        <v>20</v>
      </c>
      <c r="K200" s="43" t="s">
        <v>21</v>
      </c>
      <c r="L200" s="43" t="s">
        <v>22</v>
      </c>
      <c r="M200" s="65">
        <v>0</v>
      </c>
      <c r="N200" s="65">
        <v>0</v>
      </c>
      <c r="O200" s="65">
        <v>0</v>
      </c>
      <c r="P200" s="65">
        <v>0</v>
      </c>
      <c r="Q200" s="66">
        <v>103.62</v>
      </c>
      <c r="R200" s="39">
        <f t="shared" si="15"/>
        <v>97.45</v>
      </c>
      <c r="S200" s="65">
        <v>0</v>
      </c>
      <c r="T200" s="65">
        <v>3.53</v>
      </c>
      <c r="U200" s="65">
        <v>2.64</v>
      </c>
      <c r="V200" s="39">
        <f t="shared" si="16"/>
        <v>97.44</v>
      </c>
      <c r="W200" s="65">
        <v>0</v>
      </c>
      <c r="X200" s="65">
        <v>3.53</v>
      </c>
      <c r="Y200" s="65">
        <v>2.65</v>
      </c>
      <c r="Z200" s="53" t="s">
        <v>64</v>
      </c>
      <c r="AA200" s="40" t="s">
        <v>1168</v>
      </c>
      <c r="AB200" s="22">
        <v>39325</v>
      </c>
      <c r="AC200" s="40" t="s">
        <v>523</v>
      </c>
      <c r="AD200" s="40">
        <v>50.9</v>
      </c>
      <c r="AE200" s="40">
        <v>50.9</v>
      </c>
      <c r="AF200" s="920">
        <v>0</v>
      </c>
      <c r="AG200" s="40"/>
      <c r="AH200" s="40"/>
      <c r="AI200" s="40"/>
      <c r="AJ200" s="960">
        <v>45002</v>
      </c>
      <c r="AK200" s="124">
        <v>45002</v>
      </c>
      <c r="AL200" s="9">
        <f t="shared" si="14"/>
        <v>1</v>
      </c>
      <c r="AM200" s="9">
        <v>2</v>
      </c>
      <c r="AN200" s="9" t="s">
        <v>503</v>
      </c>
    </row>
    <row r="201" spans="1:40" ht="15" customHeight="1">
      <c r="A201" s="38">
        <v>10852</v>
      </c>
      <c r="B201" s="34" t="s">
        <v>849</v>
      </c>
      <c r="C201" s="34">
        <v>30607597193</v>
      </c>
      <c r="D201" s="34" t="s">
        <v>1169</v>
      </c>
      <c r="E201" s="34" t="s">
        <v>339</v>
      </c>
      <c r="F201" s="34" t="s">
        <v>1143</v>
      </c>
      <c r="G201" s="34" t="s">
        <v>348</v>
      </c>
      <c r="H201" s="23" t="s">
        <v>1170</v>
      </c>
      <c r="I201" s="23" t="s">
        <v>1171</v>
      </c>
      <c r="J201" s="44" t="s">
        <v>20</v>
      </c>
      <c r="K201" s="44" t="s">
        <v>21</v>
      </c>
      <c r="L201" s="44" t="s">
        <v>23</v>
      </c>
      <c r="M201" s="69">
        <v>0</v>
      </c>
      <c r="N201" s="69">
        <v>34.54</v>
      </c>
      <c r="O201" s="69">
        <v>71.66</v>
      </c>
      <c r="P201" s="69">
        <v>107.71</v>
      </c>
      <c r="Q201" s="70">
        <v>3231.8</v>
      </c>
      <c r="R201" s="70">
        <f t="shared" si="15"/>
        <v>2910.1200000000003</v>
      </c>
      <c r="S201" s="69">
        <v>229.9</v>
      </c>
      <c r="T201" s="69">
        <v>7.83</v>
      </c>
      <c r="U201" s="69">
        <v>12.29</v>
      </c>
      <c r="V201" s="70">
        <f t="shared" si="16"/>
        <v>2955.92</v>
      </c>
      <c r="W201" s="69">
        <v>161.16999999999999</v>
      </c>
      <c r="X201" s="69">
        <v>7</v>
      </c>
      <c r="Y201" s="69">
        <v>0</v>
      </c>
      <c r="Z201" s="45" t="s">
        <v>829</v>
      </c>
      <c r="AA201" s="23" t="s">
        <v>1147</v>
      </c>
      <c r="AB201" s="23" t="s">
        <v>41</v>
      </c>
      <c r="AC201" s="23" t="s">
        <v>520</v>
      </c>
      <c r="AD201" s="23">
        <v>1528.41</v>
      </c>
      <c r="AE201" s="23">
        <v>1528.41</v>
      </c>
      <c r="AF201" s="823">
        <v>0</v>
      </c>
      <c r="AG201" s="23"/>
      <c r="AH201" s="23"/>
      <c r="AI201" s="23"/>
      <c r="AJ201" s="917">
        <v>45002</v>
      </c>
      <c r="AK201" s="122">
        <v>45002</v>
      </c>
      <c r="AL201" s="34">
        <f t="shared" si="14"/>
        <v>1</v>
      </c>
      <c r="AM201" s="34">
        <v>2</v>
      </c>
      <c r="AN201" s="34" t="s">
        <v>503</v>
      </c>
    </row>
    <row r="202" spans="1:40" ht="15" customHeight="1">
      <c r="A202" s="37">
        <v>11036</v>
      </c>
      <c r="B202" s="9" t="s">
        <v>270</v>
      </c>
      <c r="C202" s="9">
        <v>30715422197</v>
      </c>
      <c r="D202" s="9" t="s">
        <v>1172</v>
      </c>
      <c r="E202" s="9" t="s">
        <v>38</v>
      </c>
      <c r="F202" s="9" t="s">
        <v>1173</v>
      </c>
      <c r="G202" s="9" t="s">
        <v>1174</v>
      </c>
      <c r="H202" s="18" t="s">
        <v>1175</v>
      </c>
      <c r="I202" s="18" t="s">
        <v>1176</v>
      </c>
      <c r="J202" s="43" t="s">
        <v>20</v>
      </c>
      <c r="K202" s="43" t="s">
        <v>21</v>
      </c>
      <c r="L202" s="43" t="s">
        <v>22</v>
      </c>
      <c r="M202" s="65">
        <v>0</v>
      </c>
      <c r="N202" s="65">
        <v>0</v>
      </c>
      <c r="O202" s="65">
        <v>0</v>
      </c>
      <c r="P202" s="65">
        <v>0</v>
      </c>
      <c r="Q202" s="66">
        <v>464.47</v>
      </c>
      <c r="R202" s="39">
        <f t="shared" si="15"/>
        <v>439.23</v>
      </c>
      <c r="S202" s="65">
        <v>8.16</v>
      </c>
      <c r="T202" s="65">
        <v>0</v>
      </c>
      <c r="U202" s="65">
        <v>17.079999999999998</v>
      </c>
      <c r="V202" s="39">
        <f t="shared" si="16"/>
        <v>454.05</v>
      </c>
      <c r="W202" s="65">
        <v>3.06</v>
      </c>
      <c r="X202" s="65">
        <v>0</v>
      </c>
      <c r="Y202" s="65">
        <v>7.36</v>
      </c>
      <c r="Z202" s="53" t="s">
        <v>149</v>
      </c>
      <c r="AA202" s="40" t="s">
        <v>1177</v>
      </c>
      <c r="AB202" s="22">
        <v>39309</v>
      </c>
      <c r="AC202" s="40" t="s">
        <v>520</v>
      </c>
      <c r="AD202" s="40">
        <v>273.07</v>
      </c>
      <c r="AE202" s="40">
        <v>273.07</v>
      </c>
      <c r="AF202" s="920">
        <v>0</v>
      </c>
      <c r="AG202" s="40"/>
      <c r="AH202" s="40"/>
      <c r="AI202" s="40"/>
      <c r="AJ202" s="960">
        <v>45002</v>
      </c>
      <c r="AK202" s="124">
        <v>45002</v>
      </c>
      <c r="AL202" s="9">
        <f t="shared" si="14"/>
        <v>1</v>
      </c>
      <c r="AM202" s="9">
        <v>2</v>
      </c>
      <c r="AN202" s="9" t="s">
        <v>503</v>
      </c>
    </row>
    <row r="203" spans="1:40" ht="15" customHeight="1">
      <c r="A203" s="38">
        <v>11037</v>
      </c>
      <c r="B203" s="34" t="s">
        <v>270</v>
      </c>
      <c r="C203" s="34">
        <v>30715422197</v>
      </c>
      <c r="D203" s="34" t="s">
        <v>1178</v>
      </c>
      <c r="E203" s="34" t="s">
        <v>38</v>
      </c>
      <c r="F203" s="34" t="s">
        <v>1173</v>
      </c>
      <c r="G203" s="34" t="s">
        <v>1179</v>
      </c>
      <c r="H203" s="23" t="s">
        <v>1180</v>
      </c>
      <c r="I203" s="23" t="s">
        <v>1181</v>
      </c>
      <c r="J203" s="44" t="s">
        <v>20</v>
      </c>
      <c r="K203" s="44" t="s">
        <v>21</v>
      </c>
      <c r="L203" s="44" t="s">
        <v>23</v>
      </c>
      <c r="M203" s="69">
        <v>0</v>
      </c>
      <c r="N203" s="69">
        <v>2.08</v>
      </c>
      <c r="O203" s="69">
        <v>0</v>
      </c>
      <c r="P203" s="69">
        <v>0</v>
      </c>
      <c r="Q203" s="70">
        <v>148</v>
      </c>
      <c r="R203" s="70">
        <f t="shared" si="15"/>
        <v>104.05</v>
      </c>
      <c r="S203" s="69">
        <v>42.43</v>
      </c>
      <c r="T203" s="69">
        <v>0</v>
      </c>
      <c r="U203" s="69">
        <v>1.52</v>
      </c>
      <c r="V203" s="70">
        <f t="shared" si="16"/>
        <v>106.94</v>
      </c>
      <c r="W203" s="69">
        <v>40.33</v>
      </c>
      <c r="X203" s="69">
        <v>0</v>
      </c>
      <c r="Y203" s="69">
        <v>0.73</v>
      </c>
      <c r="Z203" s="45" t="s">
        <v>1182</v>
      </c>
      <c r="AA203" s="23" t="s">
        <v>1177</v>
      </c>
      <c r="AB203" s="27">
        <v>39309</v>
      </c>
      <c r="AC203" s="23" t="s">
        <v>520</v>
      </c>
      <c r="AD203" s="23">
        <v>81.569999999999993</v>
      </c>
      <c r="AE203" s="70">
        <f>AD203+AF203</f>
        <v>103.72</v>
      </c>
      <c r="AF203" s="823">
        <v>22.15</v>
      </c>
      <c r="AG203" s="23"/>
      <c r="AH203" s="23"/>
      <c r="AI203" s="23"/>
      <c r="AJ203" s="917">
        <v>45002</v>
      </c>
      <c r="AK203" s="122">
        <v>45002</v>
      </c>
      <c r="AL203" s="34">
        <f t="shared" si="14"/>
        <v>1</v>
      </c>
      <c r="AM203" s="34">
        <v>2</v>
      </c>
      <c r="AN203" s="34" t="s">
        <v>503</v>
      </c>
    </row>
    <row r="204" spans="1:40" ht="15" customHeight="1">
      <c r="A204" s="37">
        <v>11502</v>
      </c>
      <c r="B204" s="9" t="s">
        <v>849</v>
      </c>
      <c r="C204" s="9">
        <v>30607597193</v>
      </c>
      <c r="D204" s="9" t="s">
        <v>1183</v>
      </c>
      <c r="E204" s="9" t="s">
        <v>47</v>
      </c>
      <c r="F204" s="9" t="s">
        <v>1184</v>
      </c>
      <c r="G204" s="9" t="s">
        <v>1185</v>
      </c>
      <c r="H204" s="18" t="s">
        <v>1186</v>
      </c>
      <c r="I204" s="18" t="s">
        <v>1187</v>
      </c>
      <c r="J204" s="43" t="s">
        <v>20</v>
      </c>
      <c r="K204" s="43" t="s">
        <v>21</v>
      </c>
      <c r="L204" s="43" t="s">
        <v>22</v>
      </c>
      <c r="M204" s="65">
        <v>0</v>
      </c>
      <c r="N204" s="65">
        <v>0</v>
      </c>
      <c r="O204" s="65">
        <v>91.98</v>
      </c>
      <c r="P204" s="65">
        <v>86.33</v>
      </c>
      <c r="Q204" s="66">
        <v>1283.72</v>
      </c>
      <c r="R204" s="39">
        <f t="shared" si="15"/>
        <v>690.74</v>
      </c>
      <c r="S204" s="65">
        <v>494.79</v>
      </c>
      <c r="T204" s="65">
        <v>0</v>
      </c>
      <c r="U204" s="65">
        <v>6.21</v>
      </c>
      <c r="V204" s="39">
        <f t="shared" si="16"/>
        <v>842.86000000000013</v>
      </c>
      <c r="W204" s="65">
        <v>347.76</v>
      </c>
      <c r="X204" s="65">
        <v>0</v>
      </c>
      <c r="Y204" s="65">
        <v>6.77</v>
      </c>
      <c r="Z204" s="53" t="s">
        <v>97</v>
      </c>
      <c r="AA204" s="40" t="s">
        <v>1188</v>
      </c>
      <c r="AB204" s="281" t="s">
        <v>1189</v>
      </c>
      <c r="AC204" s="40" t="s">
        <v>517</v>
      </c>
      <c r="AD204" s="40">
        <v>207.93</v>
      </c>
      <c r="AE204" s="40">
        <v>207.93</v>
      </c>
      <c r="AF204" s="920">
        <v>0</v>
      </c>
      <c r="AG204" s="40"/>
      <c r="AH204" s="40"/>
      <c r="AI204" s="40"/>
      <c r="AJ204" s="960">
        <v>45002</v>
      </c>
      <c r="AK204" s="124">
        <v>45002</v>
      </c>
      <c r="AL204" s="9">
        <f t="shared" si="14"/>
        <v>1</v>
      </c>
      <c r="AM204" s="9">
        <v>2</v>
      </c>
      <c r="AN204" s="9" t="s">
        <v>503</v>
      </c>
    </row>
    <row r="205" spans="1:40" ht="15" customHeight="1">
      <c r="A205" s="37">
        <v>11504</v>
      </c>
      <c r="B205" s="9" t="s">
        <v>849</v>
      </c>
      <c r="C205" s="9">
        <v>30607597193</v>
      </c>
      <c r="D205" s="9" t="s">
        <v>1190</v>
      </c>
      <c r="E205" s="9" t="s">
        <v>338</v>
      </c>
      <c r="F205" s="9" t="s">
        <v>1191</v>
      </c>
      <c r="G205" s="9" t="s">
        <v>1192</v>
      </c>
      <c r="H205" s="18" t="s">
        <v>1193</v>
      </c>
      <c r="I205" s="18" t="s">
        <v>1194</v>
      </c>
      <c r="J205" s="43" t="s">
        <v>20</v>
      </c>
      <c r="K205" s="43" t="s">
        <v>21</v>
      </c>
      <c r="L205" s="48" t="s">
        <v>22</v>
      </c>
      <c r="M205" s="49">
        <v>0</v>
      </c>
      <c r="N205" s="49">
        <v>0</v>
      </c>
      <c r="O205" s="49">
        <v>0</v>
      </c>
      <c r="P205" s="49">
        <v>0</v>
      </c>
      <c r="Q205" s="98">
        <v>886.3</v>
      </c>
      <c r="R205" s="98">
        <f t="shared" si="15"/>
        <v>744.9</v>
      </c>
      <c r="S205" s="49">
        <v>125.1</v>
      </c>
      <c r="T205" s="49">
        <v>9.3800000000000008</v>
      </c>
      <c r="U205" s="49">
        <v>6.92</v>
      </c>
      <c r="V205" s="98">
        <f t="shared" si="16"/>
        <v>776.31999999999982</v>
      </c>
      <c r="W205" s="49">
        <v>93.83</v>
      </c>
      <c r="X205" s="49">
        <v>9.2100000000000009</v>
      </c>
      <c r="Y205" s="52">
        <v>6.94</v>
      </c>
      <c r="Z205" s="53" t="s">
        <v>2141</v>
      </c>
      <c r="AA205" s="40" t="s">
        <v>2142</v>
      </c>
      <c r="AB205" s="281" t="s">
        <v>838</v>
      </c>
      <c r="AC205" s="9" t="str">
        <f>+_xlfn.CONCAT(MID(AA205,16,2),"/",MID(AA205,14,2),"/",MID(AA205,10,4))</f>
        <v>27/02/2023</v>
      </c>
      <c r="AD205" s="40">
        <v>96.15</v>
      </c>
      <c r="AE205" s="40">
        <v>96.15</v>
      </c>
      <c r="AF205" s="920">
        <v>0</v>
      </c>
      <c r="AG205" s="40"/>
      <c r="AH205" s="40"/>
      <c r="AI205" s="40"/>
      <c r="AJ205" s="960">
        <v>45002</v>
      </c>
      <c r="AK205" s="124">
        <v>45005</v>
      </c>
      <c r="AL205" s="9">
        <f t="shared" si="14"/>
        <v>2</v>
      </c>
      <c r="AM205" s="9">
        <v>2</v>
      </c>
      <c r="AN205" s="9" t="s">
        <v>503</v>
      </c>
    </row>
    <row r="206" spans="1:40" ht="15" customHeight="1">
      <c r="A206" s="38">
        <v>11505</v>
      </c>
      <c r="B206" s="34" t="s">
        <v>849</v>
      </c>
      <c r="C206" s="34">
        <v>30607597193</v>
      </c>
      <c r="D206" s="34" t="s">
        <v>1195</v>
      </c>
      <c r="E206" s="34" t="s">
        <v>47</v>
      </c>
      <c r="F206" s="34" t="s">
        <v>1196</v>
      </c>
      <c r="G206" s="34" t="s">
        <v>1197</v>
      </c>
      <c r="H206" s="101" t="s">
        <v>1198</v>
      </c>
      <c r="I206" s="101" t="s">
        <v>1199</v>
      </c>
      <c r="J206" s="44" t="s">
        <v>20</v>
      </c>
      <c r="K206" s="44" t="s">
        <v>8232</v>
      </c>
      <c r="L206" s="44" t="s">
        <v>23</v>
      </c>
      <c r="M206" s="69">
        <v>7.36</v>
      </c>
      <c r="N206" s="69">
        <v>0</v>
      </c>
      <c r="O206" s="69">
        <v>0</v>
      </c>
      <c r="P206" s="69">
        <v>658.27</v>
      </c>
      <c r="Q206" s="70">
        <v>5527.51</v>
      </c>
      <c r="R206" s="70">
        <f t="shared" si="15"/>
        <v>2807.17</v>
      </c>
      <c r="S206" s="69">
        <v>2529.5500000000002</v>
      </c>
      <c r="T206" s="69">
        <v>152.22999999999999</v>
      </c>
      <c r="U206" s="69">
        <v>38.56</v>
      </c>
      <c r="V206" s="70">
        <f t="shared" si="16"/>
        <v>3112.47</v>
      </c>
      <c r="W206" s="69">
        <v>1591.9</v>
      </c>
      <c r="X206" s="69">
        <v>160.13</v>
      </c>
      <c r="Y206" s="69">
        <v>4.74</v>
      </c>
      <c r="Z206" s="45" t="s">
        <v>1200</v>
      </c>
      <c r="AA206" s="23" t="s">
        <v>1201</v>
      </c>
      <c r="AB206" s="26">
        <v>39256</v>
      </c>
      <c r="AC206" s="26">
        <v>44949</v>
      </c>
      <c r="AD206" s="23">
        <v>1634.03</v>
      </c>
      <c r="AE206" s="23">
        <v>1985.83</v>
      </c>
      <c r="AF206" s="823">
        <v>351.8</v>
      </c>
      <c r="AG206" s="23"/>
      <c r="AH206" s="23"/>
      <c r="AI206" s="23"/>
      <c r="AJ206" s="917">
        <v>45002</v>
      </c>
      <c r="AK206" s="122">
        <v>45002</v>
      </c>
      <c r="AL206" s="34">
        <f t="shared" si="14"/>
        <v>1</v>
      </c>
      <c r="AM206" s="34">
        <v>2</v>
      </c>
      <c r="AN206" s="34" t="s">
        <v>503</v>
      </c>
    </row>
    <row r="207" spans="1:40" ht="15" customHeight="1">
      <c r="A207" s="118">
        <v>11662</v>
      </c>
      <c r="B207" s="164" t="s">
        <v>849</v>
      </c>
      <c r="C207" s="164">
        <v>30607597193</v>
      </c>
      <c r="D207" s="164" t="s">
        <v>1202</v>
      </c>
      <c r="E207" s="164" t="s">
        <v>341</v>
      </c>
      <c r="F207" s="164" t="s">
        <v>314</v>
      </c>
      <c r="G207" s="164" t="s">
        <v>1203</v>
      </c>
      <c r="H207" s="282" t="s">
        <v>1204</v>
      </c>
      <c r="I207" s="282" t="s">
        <v>1205</v>
      </c>
      <c r="J207" s="161" t="s">
        <v>789</v>
      </c>
      <c r="K207" s="161" t="s">
        <v>21</v>
      </c>
      <c r="L207" s="283" t="s">
        <v>23</v>
      </c>
      <c r="M207" s="284">
        <v>869.17</v>
      </c>
      <c r="N207" s="284">
        <v>27260.06</v>
      </c>
      <c r="O207" s="284">
        <v>0</v>
      </c>
      <c r="P207" s="284">
        <v>0</v>
      </c>
      <c r="Q207" s="285">
        <v>35340.26</v>
      </c>
      <c r="R207" s="285">
        <f t="shared" si="15"/>
        <v>29481.420000000006</v>
      </c>
      <c r="S207" s="284">
        <v>38.24</v>
      </c>
      <c r="T207" s="284">
        <v>5788.99</v>
      </c>
      <c r="U207" s="284">
        <v>31.61</v>
      </c>
      <c r="V207" s="285">
        <f t="shared" si="16"/>
        <v>1424.1000000000006</v>
      </c>
      <c r="W207" s="284">
        <v>27260.06</v>
      </c>
      <c r="X207" s="284">
        <v>6625.05</v>
      </c>
      <c r="Y207" s="286">
        <v>31.05</v>
      </c>
      <c r="Z207" s="162" t="s">
        <v>2686</v>
      </c>
      <c r="AA207" s="163" t="s">
        <v>2169</v>
      </c>
      <c r="AB207" s="287">
        <v>39316</v>
      </c>
      <c r="AC207" s="164" t="str">
        <f>+_xlfn.CONCAT(MID(AA207,16,2),"/",MID(AA207,14,2),"/",MID(AA207,10,4))</f>
        <v>10/03/2023</v>
      </c>
      <c r="AD207" s="163">
        <v>0</v>
      </c>
      <c r="AE207" s="163">
        <v>14615.54</v>
      </c>
      <c r="AF207" s="927">
        <v>14615.54</v>
      </c>
      <c r="AG207" s="163"/>
      <c r="AH207" s="163"/>
      <c r="AI207" s="163"/>
      <c r="AJ207" s="961">
        <v>45002</v>
      </c>
      <c r="AK207" s="165">
        <v>45006</v>
      </c>
      <c r="AL207" s="164">
        <f t="shared" si="14"/>
        <v>3</v>
      </c>
      <c r="AM207" s="164">
        <v>2</v>
      </c>
      <c r="AN207" s="164" t="s">
        <v>503</v>
      </c>
    </row>
    <row r="208" spans="1:40" ht="15" customHeight="1">
      <c r="A208" s="37">
        <v>12207</v>
      </c>
      <c r="B208" s="9" t="s">
        <v>849</v>
      </c>
      <c r="C208" s="9">
        <v>30607597193</v>
      </c>
      <c r="D208" s="9" t="s">
        <v>1206</v>
      </c>
      <c r="E208" s="9" t="s">
        <v>47</v>
      </c>
      <c r="F208" s="9" t="s">
        <v>1207</v>
      </c>
      <c r="G208" s="9" t="s">
        <v>1208</v>
      </c>
      <c r="H208" s="137" t="s">
        <v>1209</v>
      </c>
      <c r="I208" s="137" t="s">
        <v>1210</v>
      </c>
      <c r="J208" s="43" t="s">
        <v>20</v>
      </c>
      <c r="K208" s="43" t="s">
        <v>21</v>
      </c>
      <c r="L208" s="48" t="s">
        <v>22</v>
      </c>
      <c r="M208" s="49">
        <v>0</v>
      </c>
      <c r="N208" s="49">
        <v>0</v>
      </c>
      <c r="O208" s="49">
        <v>2.72</v>
      </c>
      <c r="P208" s="49">
        <v>1.87</v>
      </c>
      <c r="Q208" s="98">
        <v>571.25</v>
      </c>
      <c r="R208" s="98">
        <f t="shared" si="15"/>
        <v>425.92</v>
      </c>
      <c r="S208" s="49">
        <v>135.53</v>
      </c>
      <c r="T208" s="49">
        <v>3.84</v>
      </c>
      <c r="U208" s="49">
        <v>3.24</v>
      </c>
      <c r="V208" s="98">
        <f t="shared" si="16"/>
        <v>495.94</v>
      </c>
      <c r="W208" s="49">
        <v>66.36</v>
      </c>
      <c r="X208" s="49">
        <v>3.84</v>
      </c>
      <c r="Y208" s="52">
        <v>3.24</v>
      </c>
      <c r="Z208" s="53" t="s">
        <v>2143</v>
      </c>
      <c r="AA208" s="40" t="s">
        <v>2144</v>
      </c>
      <c r="AB208" s="24">
        <v>39279</v>
      </c>
      <c r="AC208" s="9" t="str">
        <f>+_xlfn.CONCAT(MID(AA208,16,2),"/",MID(AA208,14,2),"/",MID(AA208,10,4))</f>
        <v>09/03/2023</v>
      </c>
      <c r="AD208" s="40">
        <v>153.51</v>
      </c>
      <c r="AE208" s="40">
        <v>153.51</v>
      </c>
      <c r="AF208" s="920">
        <v>0</v>
      </c>
      <c r="AG208" s="40"/>
      <c r="AH208" s="40"/>
      <c r="AI208" s="40"/>
      <c r="AJ208" s="960">
        <v>45002</v>
      </c>
      <c r="AK208" s="124">
        <v>45005</v>
      </c>
      <c r="AL208" s="9">
        <f t="shared" si="14"/>
        <v>2</v>
      </c>
      <c r="AM208" s="9">
        <v>2</v>
      </c>
      <c r="AN208" s="9" t="s">
        <v>503</v>
      </c>
    </row>
    <row r="209" spans="1:40" ht="15" customHeight="1">
      <c r="A209" s="38">
        <v>12208</v>
      </c>
      <c r="B209" s="34" t="s">
        <v>849</v>
      </c>
      <c r="C209" s="34">
        <v>30607597193</v>
      </c>
      <c r="D209" s="34" t="s">
        <v>1211</v>
      </c>
      <c r="E209" s="34" t="s">
        <v>339</v>
      </c>
      <c r="F209" s="34" t="s">
        <v>1143</v>
      </c>
      <c r="G209" s="34" t="s">
        <v>1212</v>
      </c>
      <c r="H209" s="159" t="s">
        <v>1213</v>
      </c>
      <c r="I209" s="159" t="s">
        <v>1214</v>
      </c>
      <c r="J209" s="866" t="s">
        <v>20</v>
      </c>
      <c r="K209" s="866" t="s">
        <v>21</v>
      </c>
      <c r="L209" s="1022" t="s">
        <v>23</v>
      </c>
      <c r="M209" s="1025">
        <v>1.64</v>
      </c>
      <c r="N209" s="1025">
        <v>0</v>
      </c>
      <c r="O209" s="1025">
        <v>63.78</v>
      </c>
      <c r="P209" s="1025">
        <v>46.81</v>
      </c>
      <c r="Q209" s="290">
        <v>989.87</v>
      </c>
      <c r="R209" s="290">
        <v>679.30000000000007</v>
      </c>
      <c r="S209" s="1025">
        <v>232.06</v>
      </c>
      <c r="T209" s="1025">
        <v>2.56</v>
      </c>
      <c r="U209" s="1025">
        <v>12.17</v>
      </c>
      <c r="V209" s="290">
        <v>848.8</v>
      </c>
      <c r="W209" s="1025">
        <v>78.16</v>
      </c>
      <c r="X209" s="1025">
        <v>4.2</v>
      </c>
      <c r="Y209" s="1035">
        <v>11.9</v>
      </c>
      <c r="Z209" s="45" t="s">
        <v>2145</v>
      </c>
      <c r="AA209" s="23" t="s">
        <v>2146</v>
      </c>
      <c r="AB209" s="26">
        <v>39286</v>
      </c>
      <c r="AC209" s="34" t="s">
        <v>792</v>
      </c>
      <c r="AD209" s="23">
        <v>520.63</v>
      </c>
      <c r="AE209" s="23">
        <v>520.63</v>
      </c>
      <c r="AF209" s="823">
        <v>0</v>
      </c>
      <c r="AG209" s="23"/>
      <c r="AH209" s="23"/>
      <c r="AI209" s="23"/>
      <c r="AJ209" s="917">
        <v>45002</v>
      </c>
      <c r="AK209" s="122">
        <v>45005</v>
      </c>
      <c r="AL209" s="34">
        <f t="shared" si="14"/>
        <v>2</v>
      </c>
      <c r="AM209" s="34">
        <v>2</v>
      </c>
      <c r="AN209" s="34" t="s">
        <v>503</v>
      </c>
    </row>
    <row r="210" spans="1:40" ht="15" customHeight="1">
      <c r="A210" s="37">
        <v>12209</v>
      </c>
      <c r="B210" s="9" t="s">
        <v>849</v>
      </c>
      <c r="C210" s="9">
        <v>30607597193</v>
      </c>
      <c r="D210" s="9" t="s">
        <v>1215</v>
      </c>
      <c r="E210" s="9" t="s">
        <v>47</v>
      </c>
      <c r="F210" s="9" t="s">
        <v>831</v>
      </c>
      <c r="G210" s="9" t="s">
        <v>831</v>
      </c>
      <c r="H210" s="153" t="s">
        <v>1216</v>
      </c>
      <c r="I210" s="153" t="s">
        <v>1217</v>
      </c>
      <c r="J210" s="43" t="s">
        <v>20</v>
      </c>
      <c r="K210" s="43" t="s">
        <v>21</v>
      </c>
      <c r="L210" s="48" t="s">
        <v>22</v>
      </c>
      <c r="M210" s="49">
        <v>0</v>
      </c>
      <c r="N210" s="49">
        <v>0</v>
      </c>
      <c r="O210" s="49">
        <v>144.61000000000001</v>
      </c>
      <c r="P210" s="49">
        <v>47</v>
      </c>
      <c r="Q210" s="98">
        <v>1461.82</v>
      </c>
      <c r="R210" s="98">
        <f t="shared" ref="R210:R218" si="17">Q210-O210-S210-T210-U210</f>
        <v>742.49</v>
      </c>
      <c r="S210" s="49">
        <v>503.5</v>
      </c>
      <c r="T210" s="49">
        <v>68.87</v>
      </c>
      <c r="U210" s="49">
        <v>2.35</v>
      </c>
      <c r="V210" s="98">
        <f t="shared" ref="V210:V218" si="18">Q210-P210-W210-X210-Y210</f>
        <v>1138.3699999999999</v>
      </c>
      <c r="W210" s="49">
        <v>236.16</v>
      </c>
      <c r="X210" s="49">
        <v>40.29</v>
      </c>
      <c r="Y210" s="52">
        <v>0</v>
      </c>
      <c r="Z210" s="53" t="s">
        <v>2120</v>
      </c>
      <c r="AA210" s="40" t="s">
        <v>2147</v>
      </c>
      <c r="AB210" s="24">
        <v>39279</v>
      </c>
      <c r="AC210" s="9" t="str">
        <f>+_xlfn.CONCAT(MID(AA210,16,2),"/",MID(AA210,14,2),"/",MID(AA210,10,4))</f>
        <v>02/03/2023</v>
      </c>
      <c r="AD210" s="40">
        <v>440.68</v>
      </c>
      <c r="AE210" s="40">
        <v>440.68</v>
      </c>
      <c r="AF210" s="920">
        <v>0</v>
      </c>
      <c r="AG210" s="40"/>
      <c r="AH210" s="40"/>
      <c r="AI210" s="40"/>
      <c r="AJ210" s="960">
        <v>45002</v>
      </c>
      <c r="AK210" s="124">
        <v>45005</v>
      </c>
      <c r="AL210" s="9">
        <f t="shared" si="14"/>
        <v>2</v>
      </c>
      <c r="AM210" s="9">
        <v>2</v>
      </c>
      <c r="AN210" s="9" t="s">
        <v>503</v>
      </c>
    </row>
    <row r="211" spans="1:40" ht="15" customHeight="1">
      <c r="A211" s="292">
        <v>12210</v>
      </c>
      <c r="B211" s="293" t="s">
        <v>849</v>
      </c>
      <c r="C211" s="293">
        <v>30607597193</v>
      </c>
      <c r="D211" s="293" t="s">
        <v>1218</v>
      </c>
      <c r="E211" s="293" t="s">
        <v>346</v>
      </c>
      <c r="F211" s="293" t="s">
        <v>351</v>
      </c>
      <c r="G211" s="294" t="s">
        <v>351</v>
      </c>
      <c r="H211" s="133" t="s">
        <v>1219</v>
      </c>
      <c r="I211" s="133" t="s">
        <v>1220</v>
      </c>
      <c r="J211" s="44" t="s">
        <v>20</v>
      </c>
      <c r="K211" s="44" t="s">
        <v>21</v>
      </c>
      <c r="L211" s="288" t="s">
        <v>23</v>
      </c>
      <c r="M211" s="289">
        <v>1000.65</v>
      </c>
      <c r="N211" s="289">
        <v>0</v>
      </c>
      <c r="O211" s="289">
        <v>0</v>
      </c>
      <c r="P211" s="289">
        <v>0</v>
      </c>
      <c r="Q211" s="290">
        <v>2222.64</v>
      </c>
      <c r="R211" s="290">
        <f t="shared" si="17"/>
        <v>1743.7699999999998</v>
      </c>
      <c r="S211" s="289">
        <v>11.79</v>
      </c>
      <c r="T211" s="289">
        <v>458.68</v>
      </c>
      <c r="U211" s="289">
        <v>8.4</v>
      </c>
      <c r="V211" s="290">
        <f t="shared" si="18"/>
        <v>736.89</v>
      </c>
      <c r="W211" s="289">
        <v>18.02</v>
      </c>
      <c r="X211" s="289">
        <v>1459.33</v>
      </c>
      <c r="Y211" s="291">
        <v>8.4</v>
      </c>
      <c r="Z211" s="45" t="s">
        <v>2148</v>
      </c>
      <c r="AA211" s="23" t="s">
        <v>2149</v>
      </c>
      <c r="AB211" s="26">
        <v>39229</v>
      </c>
      <c r="AC211" s="34" t="str">
        <f>+_xlfn.CONCAT(MID(AA211,16,2),"/",MID(AA211,14,2),"/",MID(AA211,10,4))</f>
        <v>10/03/2023</v>
      </c>
      <c r="AD211" s="278">
        <v>271.93</v>
      </c>
      <c r="AE211" s="278">
        <v>577.92000000000007</v>
      </c>
      <c r="AF211" s="436">
        <v>305.99</v>
      </c>
      <c r="AG211" s="23"/>
      <c r="AH211" s="23"/>
      <c r="AI211" s="23"/>
      <c r="AJ211" s="917">
        <v>45002</v>
      </c>
      <c r="AK211" s="122">
        <v>45005</v>
      </c>
      <c r="AL211" s="34">
        <f t="shared" si="14"/>
        <v>2</v>
      </c>
      <c r="AM211" s="34">
        <v>2</v>
      </c>
      <c r="AN211" s="34" t="s">
        <v>503</v>
      </c>
    </row>
    <row r="212" spans="1:40" ht="15" customHeight="1">
      <c r="A212" s="38">
        <v>12212</v>
      </c>
      <c r="B212" s="34" t="s">
        <v>849</v>
      </c>
      <c r="C212" s="34">
        <v>30607597193</v>
      </c>
      <c r="D212" s="34" t="s">
        <v>1221</v>
      </c>
      <c r="E212" s="34" t="s">
        <v>346</v>
      </c>
      <c r="F212" s="34" t="s">
        <v>351</v>
      </c>
      <c r="G212" s="34" t="s">
        <v>1222</v>
      </c>
      <c r="H212" s="133" t="s">
        <v>3328</v>
      </c>
      <c r="I212" s="133" t="s">
        <v>3329</v>
      </c>
      <c r="J212" s="44" t="s">
        <v>20</v>
      </c>
      <c r="K212" s="44" t="s">
        <v>21</v>
      </c>
      <c r="L212" s="44" t="s">
        <v>23</v>
      </c>
      <c r="M212" s="69">
        <v>295.33999999999997</v>
      </c>
      <c r="N212" s="69">
        <v>0</v>
      </c>
      <c r="O212" s="69">
        <v>0</v>
      </c>
      <c r="P212" s="69">
        <v>0</v>
      </c>
      <c r="Q212" s="152">
        <v>2631.72</v>
      </c>
      <c r="R212" s="152">
        <f t="shared" si="17"/>
        <v>1517.7999999999995</v>
      </c>
      <c r="S212" s="69">
        <v>31.78</v>
      </c>
      <c r="T212" s="69">
        <v>1082.1400000000001</v>
      </c>
      <c r="U212" s="69">
        <v>0</v>
      </c>
      <c r="V212" s="152">
        <f t="shared" si="18"/>
        <v>1254.8899999999999</v>
      </c>
      <c r="W212" s="69">
        <v>0</v>
      </c>
      <c r="X212" s="69">
        <v>1376.83</v>
      </c>
      <c r="Y212" s="69">
        <v>0</v>
      </c>
      <c r="Z212" s="45" t="s">
        <v>2184</v>
      </c>
      <c r="AA212" s="23" t="s">
        <v>2812</v>
      </c>
      <c r="AB212" s="122">
        <v>39293</v>
      </c>
      <c r="AC212" s="122">
        <v>44990</v>
      </c>
      <c r="AD212" s="23">
        <v>529.49</v>
      </c>
      <c r="AE212" s="23">
        <v>696.58</v>
      </c>
      <c r="AF212" s="823">
        <f>AE212-AD212</f>
        <v>167.09000000000003</v>
      </c>
      <c r="AG212" s="23"/>
      <c r="AH212" s="23"/>
      <c r="AI212" s="23"/>
      <c r="AJ212" s="917">
        <v>45002</v>
      </c>
      <c r="AK212" s="354">
        <v>45008</v>
      </c>
      <c r="AL212" s="260">
        <f t="shared" si="14"/>
        <v>5</v>
      </c>
      <c r="AM212" s="260">
        <v>2</v>
      </c>
      <c r="AN212" s="260" t="s">
        <v>1223</v>
      </c>
    </row>
    <row r="213" spans="1:40" ht="15" customHeight="1">
      <c r="A213" s="37">
        <v>12213</v>
      </c>
      <c r="B213" s="9" t="s">
        <v>849</v>
      </c>
      <c r="C213" s="9">
        <v>30607597193</v>
      </c>
      <c r="D213" s="9" t="s">
        <v>1224</v>
      </c>
      <c r="E213" s="9" t="s">
        <v>47</v>
      </c>
      <c r="F213" s="9" t="s">
        <v>62</v>
      </c>
      <c r="G213" s="9" t="s">
        <v>62</v>
      </c>
      <c r="H213" s="153" t="s">
        <v>1225</v>
      </c>
      <c r="I213" s="153" t="s">
        <v>1226</v>
      </c>
      <c r="J213" s="43" t="s">
        <v>20</v>
      </c>
      <c r="K213" s="43" t="s">
        <v>21</v>
      </c>
      <c r="L213" s="48" t="s">
        <v>22</v>
      </c>
      <c r="M213" s="49">
        <v>0</v>
      </c>
      <c r="N213" s="49">
        <v>0</v>
      </c>
      <c r="O213" s="49">
        <v>3.82</v>
      </c>
      <c r="P213" s="49">
        <v>3.82</v>
      </c>
      <c r="Q213" s="98">
        <v>449.24</v>
      </c>
      <c r="R213" s="98">
        <f t="shared" si="17"/>
        <v>329.96000000000004</v>
      </c>
      <c r="S213" s="49">
        <v>109.96</v>
      </c>
      <c r="T213" s="49">
        <v>5.1100000000000003</v>
      </c>
      <c r="U213" s="49">
        <v>0.39</v>
      </c>
      <c r="V213" s="98">
        <f t="shared" si="18"/>
        <v>428.03</v>
      </c>
      <c r="W213" s="49">
        <v>12.35</v>
      </c>
      <c r="X213" s="49">
        <v>5.04</v>
      </c>
      <c r="Y213" s="52">
        <v>0</v>
      </c>
      <c r="Z213" s="53" t="s">
        <v>2120</v>
      </c>
      <c r="AA213" s="40" t="s">
        <v>2150</v>
      </c>
      <c r="AB213" s="24">
        <v>39279</v>
      </c>
      <c r="AC213" s="9" t="str">
        <f>+_xlfn.CONCAT(MID(AA213,16,2),"/",MID(AA213,14,2),"/",MID(AA213,10,4))</f>
        <v>02/03/2023</v>
      </c>
      <c r="AD213" s="40">
        <v>225.94</v>
      </c>
      <c r="AE213" s="40">
        <v>225.94</v>
      </c>
      <c r="AF213" s="920">
        <v>0</v>
      </c>
      <c r="AG213" s="40"/>
      <c r="AH213" s="40"/>
      <c r="AI213" s="40"/>
      <c r="AJ213" s="960">
        <v>45002</v>
      </c>
      <c r="AK213" s="124">
        <v>45005</v>
      </c>
      <c r="AL213" s="9">
        <f t="shared" si="14"/>
        <v>2</v>
      </c>
      <c r="AM213" s="9">
        <v>2</v>
      </c>
      <c r="AN213" s="9" t="s">
        <v>503</v>
      </c>
    </row>
    <row r="214" spans="1:40" ht="15" customHeight="1">
      <c r="A214" s="37">
        <v>12214</v>
      </c>
      <c r="B214" s="9" t="s">
        <v>849</v>
      </c>
      <c r="C214" s="9">
        <v>30607597193</v>
      </c>
      <c r="D214" s="9" t="s">
        <v>1227</v>
      </c>
      <c r="E214" s="9" t="s">
        <v>47</v>
      </c>
      <c r="F214" s="9" t="s">
        <v>1228</v>
      </c>
      <c r="G214" s="9" t="s">
        <v>1228</v>
      </c>
      <c r="H214" s="153" t="s">
        <v>1229</v>
      </c>
      <c r="I214" s="153" t="s">
        <v>1230</v>
      </c>
      <c r="J214" s="43" t="s">
        <v>20</v>
      </c>
      <c r="K214" s="43" t="s">
        <v>21</v>
      </c>
      <c r="L214" s="43" t="s">
        <v>22</v>
      </c>
      <c r="M214" s="65">
        <v>0</v>
      </c>
      <c r="N214" s="65">
        <v>0</v>
      </c>
      <c r="O214" s="65">
        <v>20.6</v>
      </c>
      <c r="P214" s="65">
        <v>20.39</v>
      </c>
      <c r="Q214" s="123">
        <v>1516.56</v>
      </c>
      <c r="R214" s="98">
        <f t="shared" si="17"/>
        <v>1246.93</v>
      </c>
      <c r="S214" s="65">
        <v>227.89</v>
      </c>
      <c r="T214" s="65">
        <v>11.15</v>
      </c>
      <c r="U214" s="65">
        <v>9.99</v>
      </c>
      <c r="V214" s="98">
        <f t="shared" si="18"/>
        <v>1309.0499999999997</v>
      </c>
      <c r="W214" s="65">
        <v>174.07</v>
      </c>
      <c r="X214" s="65">
        <v>10.91</v>
      </c>
      <c r="Y214" s="65">
        <v>2.14</v>
      </c>
      <c r="Z214" s="53" t="s">
        <v>2151</v>
      </c>
      <c r="AA214" s="40" t="s">
        <v>2152</v>
      </c>
      <c r="AB214" s="24">
        <v>39201</v>
      </c>
      <c r="AC214" s="9" t="str">
        <f>+_xlfn.CONCAT(MID(AA214,16,2),"/",MID(AA214,14,2),"/",MID(AA214,10,4))</f>
        <v>06/03/2023</v>
      </c>
      <c r="AD214" s="40">
        <v>417.93</v>
      </c>
      <c r="AE214" s="40">
        <v>417.93</v>
      </c>
      <c r="AF214" s="920">
        <v>0</v>
      </c>
      <c r="AG214" s="40"/>
      <c r="AH214" s="40"/>
      <c r="AI214" s="40"/>
      <c r="AJ214" s="960">
        <v>45002</v>
      </c>
      <c r="AK214" s="124">
        <v>45005</v>
      </c>
      <c r="AL214" s="9">
        <f t="shared" si="14"/>
        <v>2</v>
      </c>
      <c r="AM214" s="9">
        <v>2</v>
      </c>
      <c r="AN214" s="9" t="s">
        <v>503</v>
      </c>
    </row>
    <row r="215" spans="1:40" ht="15" customHeight="1">
      <c r="A215" s="37">
        <v>12215</v>
      </c>
      <c r="B215" s="9" t="s">
        <v>849</v>
      </c>
      <c r="C215" s="9">
        <v>30607597193</v>
      </c>
      <c r="D215" s="9" t="s">
        <v>1231</v>
      </c>
      <c r="E215" s="9" t="s">
        <v>38</v>
      </c>
      <c r="F215" s="9" t="s">
        <v>70</v>
      </c>
      <c r="G215" s="9" t="s">
        <v>1065</v>
      </c>
      <c r="H215" s="18" t="s">
        <v>9647</v>
      </c>
      <c r="I215" s="18" t="s">
        <v>9648</v>
      </c>
      <c r="J215" s="43" t="s">
        <v>20</v>
      </c>
      <c r="K215" s="43" t="s">
        <v>21</v>
      </c>
      <c r="L215" s="43" t="s">
        <v>22</v>
      </c>
      <c r="M215" s="65">
        <v>0</v>
      </c>
      <c r="N215" s="65">
        <v>0</v>
      </c>
      <c r="O215" s="65">
        <v>0</v>
      </c>
      <c r="P215" s="65">
        <v>0</v>
      </c>
      <c r="Q215" s="39">
        <v>1661.02</v>
      </c>
      <c r="R215" s="39">
        <f t="shared" si="17"/>
        <v>1401.66</v>
      </c>
      <c r="S215" s="65">
        <v>243.59</v>
      </c>
      <c r="T215" s="65">
        <v>9.24</v>
      </c>
      <c r="U215" s="65">
        <v>6.53</v>
      </c>
      <c r="V215" s="39">
        <f t="shared" si="18"/>
        <v>1512.25</v>
      </c>
      <c r="W215" s="65">
        <v>133</v>
      </c>
      <c r="X215" s="65">
        <v>9.24</v>
      </c>
      <c r="Y215" s="65">
        <v>6.53</v>
      </c>
      <c r="Z215" s="53" t="s">
        <v>46</v>
      </c>
      <c r="AA215" s="40" t="s">
        <v>2353</v>
      </c>
      <c r="AB215" s="24">
        <v>39277</v>
      </c>
      <c r="AC215" s="33">
        <v>44980</v>
      </c>
      <c r="AD215" s="40">
        <v>462.67</v>
      </c>
      <c r="AE215" s="40">
        <v>462.67</v>
      </c>
      <c r="AF215" s="40">
        <v>0</v>
      </c>
      <c r="AG215" s="40"/>
      <c r="AH215" s="40"/>
      <c r="AI215" s="40"/>
      <c r="AJ215" s="960">
        <v>45002</v>
      </c>
      <c r="AK215" s="124">
        <v>45002</v>
      </c>
      <c r="AL215" s="9">
        <f t="shared" si="14"/>
        <v>1</v>
      </c>
      <c r="AM215" s="9">
        <v>2</v>
      </c>
      <c r="AN215" s="9" t="s">
        <v>503</v>
      </c>
    </row>
    <row r="216" spans="1:40" ht="15" customHeight="1">
      <c r="A216" s="37">
        <v>12216</v>
      </c>
      <c r="B216" s="9" t="s">
        <v>849</v>
      </c>
      <c r="C216" s="9">
        <v>30607597193</v>
      </c>
      <c r="D216" s="9" t="s">
        <v>1236</v>
      </c>
      <c r="E216" s="9" t="s">
        <v>47</v>
      </c>
      <c r="F216" s="9" t="s">
        <v>1237</v>
      </c>
      <c r="G216" s="9" t="s">
        <v>1237</v>
      </c>
      <c r="H216" s="153" t="s">
        <v>1238</v>
      </c>
      <c r="I216" s="153" t="s">
        <v>1239</v>
      </c>
      <c r="J216" s="43" t="s">
        <v>20</v>
      </c>
      <c r="K216" s="43" t="s">
        <v>21</v>
      </c>
      <c r="L216" s="48" t="s">
        <v>22</v>
      </c>
      <c r="M216" s="49">
        <v>0</v>
      </c>
      <c r="N216" s="49">
        <v>0</v>
      </c>
      <c r="O216" s="49">
        <v>0</v>
      </c>
      <c r="P216" s="49">
        <v>0</v>
      </c>
      <c r="Q216" s="98">
        <v>2137.36</v>
      </c>
      <c r="R216" s="98">
        <f t="shared" si="17"/>
        <v>1566.67</v>
      </c>
      <c r="S216" s="49">
        <v>534.65</v>
      </c>
      <c r="T216" s="49">
        <v>14.12</v>
      </c>
      <c r="U216" s="49">
        <v>21.92</v>
      </c>
      <c r="V216" s="98">
        <f t="shared" si="18"/>
        <v>1720.3999999999999</v>
      </c>
      <c r="W216" s="49">
        <v>398.9</v>
      </c>
      <c r="X216" s="49">
        <v>12.17</v>
      </c>
      <c r="Y216" s="52">
        <v>5.89</v>
      </c>
      <c r="Z216" s="53" t="s">
        <v>2153</v>
      </c>
      <c r="AA216" s="40" t="s">
        <v>2154</v>
      </c>
      <c r="AB216" s="24">
        <v>39222</v>
      </c>
      <c r="AC216" s="9" t="str">
        <f>+_xlfn.CONCAT(MID(AA216,16,2),"/",MID(AA216,14,2),"/",MID(AA216,10,4))</f>
        <v>20/02/2023</v>
      </c>
      <c r="AD216" s="40">
        <v>423.02</v>
      </c>
      <c r="AE216" s="40">
        <v>423.02</v>
      </c>
      <c r="AF216" s="920">
        <v>0</v>
      </c>
      <c r="AG216" s="40"/>
      <c r="AH216" s="40"/>
      <c r="AI216" s="40"/>
      <c r="AJ216" s="960">
        <v>45002</v>
      </c>
      <c r="AK216" s="124">
        <v>45005</v>
      </c>
      <c r="AL216" s="9">
        <f t="shared" si="14"/>
        <v>2</v>
      </c>
      <c r="AM216" s="9">
        <v>2</v>
      </c>
      <c r="AN216" s="9" t="s">
        <v>503</v>
      </c>
    </row>
    <row r="217" spans="1:40" ht="15" customHeight="1">
      <c r="A217" s="38">
        <v>12218</v>
      </c>
      <c r="B217" s="34" t="s">
        <v>849</v>
      </c>
      <c r="C217" s="34">
        <v>30607597193</v>
      </c>
      <c r="D217" s="34" t="s">
        <v>1240</v>
      </c>
      <c r="E217" s="34" t="s">
        <v>338</v>
      </c>
      <c r="F217" s="34" t="s">
        <v>343</v>
      </c>
      <c r="G217" s="34" t="s">
        <v>1241</v>
      </c>
      <c r="H217" s="133" t="s">
        <v>1242</v>
      </c>
      <c r="I217" s="133" t="s">
        <v>1243</v>
      </c>
      <c r="J217" s="44" t="s">
        <v>20</v>
      </c>
      <c r="K217" s="44" t="s">
        <v>21</v>
      </c>
      <c r="L217" s="288" t="s">
        <v>23</v>
      </c>
      <c r="M217" s="289">
        <v>0</v>
      </c>
      <c r="N217" s="289">
        <v>65.83</v>
      </c>
      <c r="O217" s="289">
        <v>0</v>
      </c>
      <c r="P217" s="289">
        <v>0</v>
      </c>
      <c r="Q217" s="290">
        <v>1337.33</v>
      </c>
      <c r="R217" s="290">
        <f t="shared" si="17"/>
        <v>1004.3399999999999</v>
      </c>
      <c r="S217" s="289">
        <v>73.3</v>
      </c>
      <c r="T217" s="289">
        <v>248.09</v>
      </c>
      <c r="U217" s="289">
        <v>11.6</v>
      </c>
      <c r="V217" s="290">
        <f t="shared" si="18"/>
        <v>987.67</v>
      </c>
      <c r="W217" s="289">
        <v>68.45</v>
      </c>
      <c r="X217" s="289">
        <v>247.67</v>
      </c>
      <c r="Y217" s="291">
        <v>33.54</v>
      </c>
      <c r="Z217" s="45" t="s">
        <v>2155</v>
      </c>
      <c r="AA217" s="23" t="s">
        <v>2156</v>
      </c>
      <c r="AB217" s="23" t="s">
        <v>2157</v>
      </c>
      <c r="AC217" s="34" t="str">
        <f>+_xlfn.CONCAT(MID(AA217,16,2),"/",MID(AA217,14,2),"/",MID(AA217,10,4))</f>
        <v>27/02/2023</v>
      </c>
      <c r="AD217" s="23">
        <v>413.29</v>
      </c>
      <c r="AE217" s="23">
        <v>413.29</v>
      </c>
      <c r="AF217" s="823">
        <v>0</v>
      </c>
      <c r="AG217" s="23"/>
      <c r="AH217" s="23"/>
      <c r="AI217" s="23"/>
      <c r="AJ217" s="917">
        <v>45002</v>
      </c>
      <c r="AK217" s="122">
        <v>45005</v>
      </c>
      <c r="AL217" s="34">
        <f t="shared" si="14"/>
        <v>2</v>
      </c>
      <c r="AM217" s="34">
        <v>2</v>
      </c>
      <c r="AN217" s="34" t="s">
        <v>503</v>
      </c>
    </row>
    <row r="218" spans="1:40" ht="15" customHeight="1">
      <c r="A218" s="38">
        <v>12219</v>
      </c>
      <c r="B218" s="34" t="s">
        <v>849</v>
      </c>
      <c r="C218" s="34">
        <v>30607597193</v>
      </c>
      <c r="D218" s="34" t="s">
        <v>1244</v>
      </c>
      <c r="E218" s="34" t="s">
        <v>346</v>
      </c>
      <c r="F218" s="34" t="s">
        <v>351</v>
      </c>
      <c r="G218" s="34" t="s">
        <v>1245</v>
      </c>
      <c r="H218" s="133" t="s">
        <v>1246</v>
      </c>
      <c r="I218" s="133" t="s">
        <v>1247</v>
      </c>
      <c r="J218" s="44" t="s">
        <v>20</v>
      </c>
      <c r="K218" s="44" t="s">
        <v>21</v>
      </c>
      <c r="L218" s="288" t="s">
        <v>23</v>
      </c>
      <c r="M218" s="289">
        <v>385.51</v>
      </c>
      <c r="N218" s="289">
        <v>8.5399999999999991</v>
      </c>
      <c r="O218" s="289">
        <v>0</v>
      </c>
      <c r="P218" s="289">
        <v>0</v>
      </c>
      <c r="Q218" s="290">
        <v>1798.52</v>
      </c>
      <c r="R218" s="290">
        <f t="shared" si="17"/>
        <v>1396.73</v>
      </c>
      <c r="S218" s="289">
        <v>205.08</v>
      </c>
      <c r="T218" s="289">
        <v>195.88</v>
      </c>
      <c r="U218" s="289">
        <v>0.83</v>
      </c>
      <c r="V218" s="290">
        <f t="shared" si="18"/>
        <v>1036.28</v>
      </c>
      <c r="W218" s="289">
        <v>183.78</v>
      </c>
      <c r="X218" s="289">
        <v>578.46</v>
      </c>
      <c r="Y218" s="291">
        <v>0</v>
      </c>
      <c r="Z218" s="45" t="s">
        <v>2158</v>
      </c>
      <c r="AA218" s="23" t="s">
        <v>2159</v>
      </c>
      <c r="AB218" s="26">
        <v>39277</v>
      </c>
      <c r="AC218" s="34" t="str">
        <f>+_xlfn.CONCAT(MID(AA218,16,2),"/",MID(AA218,14,2),"/",MID(AA218,10,4))</f>
        <v>13/02/2023</v>
      </c>
      <c r="AD218" s="23">
        <v>145.04</v>
      </c>
      <c r="AE218" s="23">
        <v>555.13</v>
      </c>
      <c r="AF218" s="823">
        <v>410.09000000000003</v>
      </c>
      <c r="AG218" s="23"/>
      <c r="AH218" s="23"/>
      <c r="AI218" s="23"/>
      <c r="AJ218" s="917">
        <v>45002</v>
      </c>
      <c r="AK218" s="122">
        <v>45005</v>
      </c>
      <c r="AL218" s="34">
        <f t="shared" si="14"/>
        <v>2</v>
      </c>
      <c r="AM218" s="34">
        <v>2</v>
      </c>
      <c r="AN218" s="34" t="s">
        <v>503</v>
      </c>
    </row>
    <row r="219" spans="1:40" ht="15" customHeight="1">
      <c r="A219" s="37">
        <v>12220</v>
      </c>
      <c r="B219" s="9" t="s">
        <v>849</v>
      </c>
      <c r="C219" s="9">
        <v>30607597193</v>
      </c>
      <c r="D219" s="9" t="s">
        <v>1248</v>
      </c>
      <c r="E219" s="9" t="s">
        <v>47</v>
      </c>
      <c r="F219" s="9" t="s">
        <v>1249</v>
      </c>
      <c r="G219" s="9" t="s">
        <v>1250</v>
      </c>
      <c r="H219" s="279" t="s">
        <v>1251</v>
      </c>
      <c r="I219" s="279" t="s">
        <v>1252</v>
      </c>
      <c r="J219" s="426" t="s">
        <v>20</v>
      </c>
      <c r="K219" s="426" t="s">
        <v>21</v>
      </c>
      <c r="L219" s="1023" t="s">
        <v>22</v>
      </c>
      <c r="M219" s="1015">
        <v>0</v>
      </c>
      <c r="N219" s="1015">
        <v>0</v>
      </c>
      <c r="O219" s="1015">
        <v>0</v>
      </c>
      <c r="P219" s="1015">
        <v>0</v>
      </c>
      <c r="Q219" s="98">
        <v>507.86</v>
      </c>
      <c r="R219" s="98">
        <v>385.41</v>
      </c>
      <c r="S219" s="1015">
        <v>115.88</v>
      </c>
      <c r="T219" s="1015">
        <v>3.19</v>
      </c>
      <c r="U219" s="1015">
        <v>3.38</v>
      </c>
      <c r="V219" s="98">
        <v>394.97</v>
      </c>
      <c r="W219" s="1015">
        <v>109.66</v>
      </c>
      <c r="X219" s="1015">
        <v>3.23</v>
      </c>
      <c r="Y219" s="1036">
        <v>0</v>
      </c>
      <c r="Z219" s="53" t="s">
        <v>132</v>
      </c>
      <c r="AA219" s="40" t="s">
        <v>2160</v>
      </c>
      <c r="AB219" s="18" t="s">
        <v>2161</v>
      </c>
      <c r="AC219" s="9" t="s">
        <v>690</v>
      </c>
      <c r="AD219" s="40">
        <v>170.18</v>
      </c>
      <c r="AE219" s="40">
        <v>170.18</v>
      </c>
      <c r="AF219" s="920">
        <v>0</v>
      </c>
      <c r="AG219" s="40"/>
      <c r="AH219" s="40"/>
      <c r="AI219" s="40"/>
      <c r="AJ219" s="960">
        <v>45002</v>
      </c>
      <c r="AK219" s="124">
        <v>45005</v>
      </c>
      <c r="AL219" s="9">
        <f t="shared" si="14"/>
        <v>2</v>
      </c>
      <c r="AM219" s="9">
        <v>2</v>
      </c>
      <c r="AN219" s="9" t="s">
        <v>503</v>
      </c>
    </row>
    <row r="220" spans="1:40" ht="15" customHeight="1">
      <c r="A220" s="37">
        <v>12221</v>
      </c>
      <c r="B220" s="9" t="s">
        <v>849</v>
      </c>
      <c r="C220" s="9">
        <v>30607597193</v>
      </c>
      <c r="D220" s="9" t="s">
        <v>1253</v>
      </c>
      <c r="E220" s="9" t="s">
        <v>47</v>
      </c>
      <c r="F220" s="9" t="s">
        <v>1254</v>
      </c>
      <c r="G220" s="9" t="s">
        <v>1254</v>
      </c>
      <c r="H220" s="153" t="s">
        <v>1255</v>
      </c>
      <c r="I220" s="153" t="s">
        <v>1256</v>
      </c>
      <c r="J220" s="43" t="s">
        <v>20</v>
      </c>
      <c r="K220" s="43" t="s">
        <v>21</v>
      </c>
      <c r="L220" s="48" t="s">
        <v>22</v>
      </c>
      <c r="M220" s="49">
        <v>0</v>
      </c>
      <c r="N220" s="49">
        <v>0</v>
      </c>
      <c r="O220" s="49">
        <v>3.07</v>
      </c>
      <c r="P220" s="49">
        <v>3.08</v>
      </c>
      <c r="Q220" s="98">
        <v>450.87</v>
      </c>
      <c r="R220" s="98">
        <f t="shared" ref="R220:R235" si="19">Q220-O220-S220-T220-U220</f>
        <v>392.64</v>
      </c>
      <c r="S220" s="49">
        <v>53.54</v>
      </c>
      <c r="T220" s="49">
        <v>1.29</v>
      </c>
      <c r="U220" s="49">
        <v>0.33</v>
      </c>
      <c r="V220" s="98">
        <f t="shared" ref="V220:V235" si="20">Q220-P220-W220-X220-Y220</f>
        <v>392.37</v>
      </c>
      <c r="W220" s="49">
        <v>54.13</v>
      </c>
      <c r="X220" s="49">
        <v>1.29</v>
      </c>
      <c r="Y220" s="52">
        <v>0</v>
      </c>
      <c r="Z220" s="53" t="s">
        <v>2162</v>
      </c>
      <c r="AA220" s="40" t="s">
        <v>2126</v>
      </c>
      <c r="AB220" s="24">
        <v>39201</v>
      </c>
      <c r="AC220" s="9" t="str">
        <f>+_xlfn.CONCAT(MID(AA220,16,2),"/",MID(AA220,14,2),"/",MID(AA220,10,4))</f>
        <v>27/02/2023</v>
      </c>
      <c r="AD220" s="40">
        <v>136.49</v>
      </c>
      <c r="AE220" s="40">
        <v>136.49</v>
      </c>
      <c r="AF220" s="920">
        <v>0</v>
      </c>
      <c r="AG220" s="40"/>
      <c r="AH220" s="40"/>
      <c r="AI220" s="40"/>
      <c r="AJ220" s="960">
        <v>45002</v>
      </c>
      <c r="AK220" s="124">
        <v>45005</v>
      </c>
      <c r="AL220" s="9">
        <f t="shared" si="14"/>
        <v>2</v>
      </c>
      <c r="AM220" s="9">
        <v>2</v>
      </c>
      <c r="AN220" s="9" t="s">
        <v>503</v>
      </c>
    </row>
    <row r="221" spans="1:40" ht="15" customHeight="1">
      <c r="A221" s="37">
        <v>12222</v>
      </c>
      <c r="B221" s="9" t="s">
        <v>849</v>
      </c>
      <c r="C221" s="9">
        <v>30607597193</v>
      </c>
      <c r="D221" s="9" t="s">
        <v>1257</v>
      </c>
      <c r="E221" s="9" t="s">
        <v>47</v>
      </c>
      <c r="F221" s="9" t="s">
        <v>110</v>
      </c>
      <c r="G221" s="9" t="s">
        <v>110</v>
      </c>
      <c r="H221" s="153" t="s">
        <v>1258</v>
      </c>
      <c r="I221" s="153" t="s">
        <v>1259</v>
      </c>
      <c r="J221" s="43" t="s">
        <v>20</v>
      </c>
      <c r="K221" s="43" t="s">
        <v>21</v>
      </c>
      <c r="L221" s="48" t="s">
        <v>22</v>
      </c>
      <c r="M221" s="49">
        <v>0</v>
      </c>
      <c r="N221" s="49">
        <v>0</v>
      </c>
      <c r="O221" s="49">
        <v>69.78</v>
      </c>
      <c r="P221" s="49">
        <v>58.35</v>
      </c>
      <c r="Q221" s="98">
        <v>373.93</v>
      </c>
      <c r="R221" s="98">
        <f t="shared" si="19"/>
        <v>226.56</v>
      </c>
      <c r="S221" s="49">
        <v>66.91</v>
      </c>
      <c r="T221" s="49">
        <v>3.79</v>
      </c>
      <c r="U221" s="49">
        <v>6.89</v>
      </c>
      <c r="V221" s="98">
        <f t="shared" si="20"/>
        <v>264.40999999999997</v>
      </c>
      <c r="W221" s="49">
        <v>42.52</v>
      </c>
      <c r="X221" s="49">
        <v>3.79</v>
      </c>
      <c r="Y221" s="52">
        <v>4.8600000000000003</v>
      </c>
      <c r="Z221" s="53" t="s">
        <v>2163</v>
      </c>
      <c r="AA221" s="40" t="s">
        <v>2164</v>
      </c>
      <c r="AB221" s="24">
        <v>39302</v>
      </c>
      <c r="AC221" s="9" t="str">
        <f>+_xlfn.CONCAT(MID(AA221,16,2),"/",MID(AA221,14,2),"/",MID(AA221,10,4))</f>
        <v>17/03/2023</v>
      </c>
      <c r="AD221" s="40">
        <v>77.33</v>
      </c>
      <c r="AE221" s="40">
        <v>77.33</v>
      </c>
      <c r="AF221" s="920">
        <v>0</v>
      </c>
      <c r="AG221" s="40"/>
      <c r="AH221" s="40"/>
      <c r="AI221" s="40"/>
      <c r="AJ221" s="960">
        <v>45002</v>
      </c>
      <c r="AK221" s="124">
        <v>45005</v>
      </c>
      <c r="AL221" s="9">
        <f t="shared" si="14"/>
        <v>2</v>
      </c>
      <c r="AM221" s="9">
        <v>2</v>
      </c>
      <c r="AN221" s="9" t="s">
        <v>503</v>
      </c>
    </row>
    <row r="222" spans="1:40" ht="15" customHeight="1">
      <c r="A222" s="37">
        <v>12223</v>
      </c>
      <c r="B222" s="9" t="s">
        <v>849</v>
      </c>
      <c r="C222" s="9">
        <v>30607597193</v>
      </c>
      <c r="D222" s="9" t="s">
        <v>1260</v>
      </c>
      <c r="E222" s="9" t="s">
        <v>38</v>
      </c>
      <c r="F222" s="9" t="s">
        <v>70</v>
      </c>
      <c r="G222" s="9" t="s">
        <v>1261</v>
      </c>
      <c r="H222" s="18" t="s">
        <v>1262</v>
      </c>
      <c r="I222" s="18" t="s">
        <v>1263</v>
      </c>
      <c r="J222" s="43" t="s">
        <v>20</v>
      </c>
      <c r="K222" s="43" t="s">
        <v>21</v>
      </c>
      <c r="L222" s="43" t="s">
        <v>22</v>
      </c>
      <c r="M222" s="65">
        <v>0</v>
      </c>
      <c r="N222" s="65">
        <v>0</v>
      </c>
      <c r="O222" s="65">
        <v>475.46</v>
      </c>
      <c r="P222" s="65">
        <v>261.22000000000003</v>
      </c>
      <c r="Q222" s="66">
        <v>2182.9699999999998</v>
      </c>
      <c r="R222" s="39">
        <f t="shared" si="19"/>
        <v>756.08999999999969</v>
      </c>
      <c r="S222" s="65">
        <v>936.2</v>
      </c>
      <c r="T222" s="65">
        <v>0.26</v>
      </c>
      <c r="U222" s="65">
        <v>14.96</v>
      </c>
      <c r="V222" s="39">
        <f t="shared" si="20"/>
        <v>1396.9999999999995</v>
      </c>
      <c r="W222" s="65">
        <v>520.1</v>
      </c>
      <c r="X222" s="65">
        <v>0</v>
      </c>
      <c r="Y222" s="65">
        <v>4.6500000000000004</v>
      </c>
      <c r="Z222" s="53" t="s">
        <v>1264</v>
      </c>
      <c r="AA222" s="40" t="s">
        <v>699</v>
      </c>
      <c r="AB222" s="24" t="s">
        <v>82</v>
      </c>
      <c r="AC222" s="40" t="s">
        <v>589</v>
      </c>
      <c r="AD222" s="40">
        <v>640.29999999999995</v>
      </c>
      <c r="AE222" s="40">
        <v>640.29999999999995</v>
      </c>
      <c r="AF222" s="920">
        <v>0</v>
      </c>
      <c r="AG222" s="40"/>
      <c r="AH222" s="40"/>
      <c r="AI222" s="40"/>
      <c r="AJ222" s="960">
        <v>45002</v>
      </c>
      <c r="AK222" s="124">
        <v>45002</v>
      </c>
      <c r="AL222" s="9">
        <f t="shared" si="14"/>
        <v>1</v>
      </c>
      <c r="AM222" s="9">
        <v>2</v>
      </c>
      <c r="AN222" s="9" t="s">
        <v>503</v>
      </c>
    </row>
    <row r="223" spans="1:40" ht="15" customHeight="1">
      <c r="A223" s="37">
        <v>12224</v>
      </c>
      <c r="B223" s="9" t="s">
        <v>849</v>
      </c>
      <c r="C223" s="9">
        <v>30607597193</v>
      </c>
      <c r="D223" s="9" t="s">
        <v>1265</v>
      </c>
      <c r="E223" s="9" t="s">
        <v>47</v>
      </c>
      <c r="F223" s="9" t="s">
        <v>1266</v>
      </c>
      <c r="G223" s="9" t="s">
        <v>1267</v>
      </c>
      <c r="H223" s="153" t="s">
        <v>1268</v>
      </c>
      <c r="I223" s="153" t="s">
        <v>1269</v>
      </c>
      <c r="J223" s="43" t="s">
        <v>20</v>
      </c>
      <c r="K223" s="43" t="s">
        <v>21</v>
      </c>
      <c r="L223" s="48" t="s">
        <v>22</v>
      </c>
      <c r="M223" s="49">
        <v>0</v>
      </c>
      <c r="N223" s="49">
        <v>0</v>
      </c>
      <c r="O223" s="49">
        <v>0</v>
      </c>
      <c r="P223" s="49">
        <v>0</v>
      </c>
      <c r="Q223" s="98">
        <v>658.72</v>
      </c>
      <c r="R223" s="98">
        <f t="shared" si="19"/>
        <v>519.99</v>
      </c>
      <c r="S223" s="49">
        <v>127.6</v>
      </c>
      <c r="T223" s="49">
        <v>5.31</v>
      </c>
      <c r="U223" s="49">
        <v>5.82</v>
      </c>
      <c r="V223" s="98">
        <f t="shared" si="20"/>
        <v>598.19000000000005</v>
      </c>
      <c r="W223" s="49">
        <v>53.42</v>
      </c>
      <c r="X223" s="49">
        <v>5.17</v>
      </c>
      <c r="Y223" s="52">
        <v>1.94</v>
      </c>
      <c r="Z223" s="53" t="s">
        <v>2165</v>
      </c>
      <c r="AA223" s="40" t="s">
        <v>2166</v>
      </c>
      <c r="AB223" s="18" t="s">
        <v>2167</v>
      </c>
      <c r="AC223" s="9" t="str">
        <f>+_xlfn.CONCAT(MID(AA223,16,2),"/",MID(AA223,14,2),"/",MID(AA223,10,4))</f>
        <v>06/03/2023</v>
      </c>
      <c r="AD223" s="40">
        <v>123.46</v>
      </c>
      <c r="AE223" s="40">
        <v>123.46</v>
      </c>
      <c r="AF223" s="920">
        <v>0</v>
      </c>
      <c r="AG223" s="40"/>
      <c r="AH223" s="40"/>
      <c r="AI223" s="40"/>
      <c r="AJ223" s="960">
        <v>45002</v>
      </c>
      <c r="AK223" s="124">
        <v>45005</v>
      </c>
      <c r="AL223" s="9">
        <f t="shared" si="14"/>
        <v>2</v>
      </c>
      <c r="AM223" s="9">
        <v>2</v>
      </c>
      <c r="AN223" s="9" t="s">
        <v>503</v>
      </c>
    </row>
    <row r="224" spans="1:40" ht="15" customHeight="1">
      <c r="A224" s="38">
        <v>12227</v>
      </c>
      <c r="B224" s="34" t="s">
        <v>849</v>
      </c>
      <c r="C224" s="34">
        <v>30607597193</v>
      </c>
      <c r="D224" s="34" t="s">
        <v>1270</v>
      </c>
      <c r="E224" s="34" t="s">
        <v>341</v>
      </c>
      <c r="F224" s="34" t="s">
        <v>314</v>
      </c>
      <c r="G224" s="34" t="s">
        <v>1271</v>
      </c>
      <c r="H224" s="133" t="s">
        <v>1272</v>
      </c>
      <c r="I224" s="133" t="s">
        <v>1273</v>
      </c>
      <c r="J224" s="44" t="s">
        <v>20</v>
      </c>
      <c r="K224" s="44" t="s">
        <v>21</v>
      </c>
      <c r="L224" s="288" t="s">
        <v>23</v>
      </c>
      <c r="M224" s="289">
        <v>5691.66</v>
      </c>
      <c r="N224" s="289">
        <v>0</v>
      </c>
      <c r="O224" s="289">
        <v>0</v>
      </c>
      <c r="P224" s="289">
        <v>0</v>
      </c>
      <c r="Q224" s="290">
        <v>37374.22</v>
      </c>
      <c r="R224" s="290">
        <f t="shared" si="19"/>
        <v>17293.780000000006</v>
      </c>
      <c r="S224" s="289">
        <v>1531.45</v>
      </c>
      <c r="T224" s="289">
        <v>18523.62</v>
      </c>
      <c r="U224" s="289">
        <v>25.37</v>
      </c>
      <c r="V224" s="290">
        <f t="shared" si="20"/>
        <v>11644.409999999998</v>
      </c>
      <c r="W224" s="289">
        <v>1489.16</v>
      </c>
      <c r="X224" s="289">
        <v>24215.279999999999</v>
      </c>
      <c r="Y224" s="291">
        <v>25.37</v>
      </c>
      <c r="Z224" s="45" t="s">
        <v>2168</v>
      </c>
      <c r="AA224" s="23" t="s">
        <v>2169</v>
      </c>
      <c r="AB224" s="23" t="s">
        <v>44</v>
      </c>
      <c r="AC224" s="34" t="str">
        <f>+_xlfn.CONCAT(MID(AA224,16,2),"/",MID(AA224,14,2),"/",MID(AA224,10,4))</f>
        <v>10/03/2023</v>
      </c>
      <c r="AD224" s="23">
        <v>1642.84</v>
      </c>
      <c r="AE224" s="23">
        <v>1642.84</v>
      </c>
      <c r="AF224" s="823">
        <v>0</v>
      </c>
      <c r="AG224" s="23"/>
      <c r="AH224" s="23"/>
      <c r="AI224" s="23"/>
      <c r="AJ224" s="917">
        <v>45002</v>
      </c>
      <c r="AK224" s="122">
        <v>45005</v>
      </c>
      <c r="AL224" s="34">
        <f t="shared" si="14"/>
        <v>2</v>
      </c>
      <c r="AM224" s="34">
        <v>2</v>
      </c>
      <c r="AN224" s="34" t="s">
        <v>503</v>
      </c>
    </row>
    <row r="225" spans="1:40" ht="15" customHeight="1">
      <c r="A225" s="295">
        <v>12228</v>
      </c>
      <c r="B225" s="296" t="s">
        <v>849</v>
      </c>
      <c r="C225" s="296">
        <v>30607597193</v>
      </c>
      <c r="D225" s="296" t="s">
        <v>1274</v>
      </c>
      <c r="E225" s="296" t="s">
        <v>341</v>
      </c>
      <c r="F225" s="296" t="s">
        <v>314</v>
      </c>
      <c r="G225" s="296" t="s">
        <v>1275</v>
      </c>
      <c r="H225" s="160" t="s">
        <v>1276</v>
      </c>
      <c r="I225" s="160" t="s">
        <v>1277</v>
      </c>
      <c r="J225" s="161" t="s">
        <v>789</v>
      </c>
      <c r="K225" s="161" t="s">
        <v>21</v>
      </c>
      <c r="L225" s="283" t="s">
        <v>23</v>
      </c>
      <c r="M225" s="284">
        <v>507.85</v>
      </c>
      <c r="N225" s="284">
        <v>0</v>
      </c>
      <c r="O225" s="284">
        <v>0</v>
      </c>
      <c r="P225" s="284">
        <v>0</v>
      </c>
      <c r="Q225" s="285">
        <v>1885.62</v>
      </c>
      <c r="R225" s="285">
        <f t="shared" si="19"/>
        <v>1775.25</v>
      </c>
      <c r="S225" s="284">
        <v>9.5399999999999991</v>
      </c>
      <c r="T225" s="284">
        <v>100.83</v>
      </c>
      <c r="U225" s="284">
        <v>0</v>
      </c>
      <c r="V225" s="285">
        <f t="shared" si="20"/>
        <v>1283.1999999999998</v>
      </c>
      <c r="W225" s="284">
        <v>0</v>
      </c>
      <c r="X225" s="284">
        <v>602.41999999999996</v>
      </c>
      <c r="Y225" s="286">
        <v>0</v>
      </c>
      <c r="Z225" s="162" t="s">
        <v>2170</v>
      </c>
      <c r="AA225" s="163" t="s">
        <v>2171</v>
      </c>
      <c r="AB225" s="121">
        <v>39284</v>
      </c>
      <c r="AC225" s="164" t="str">
        <f>+_xlfn.CONCAT(MID(AA225,16,2),"/",MID(AA225,14,2),"/",MID(AA225,10,4))</f>
        <v>10/03/2023</v>
      </c>
      <c r="AD225" s="297">
        <v>0</v>
      </c>
      <c r="AE225" s="297">
        <v>926.08</v>
      </c>
      <c r="AF225" s="922">
        <v>926.08</v>
      </c>
      <c r="AG225" s="163"/>
      <c r="AH225" s="163"/>
      <c r="AI225" s="163"/>
      <c r="AJ225" s="959">
        <v>45002</v>
      </c>
      <c r="AK225" s="165">
        <v>45005</v>
      </c>
      <c r="AL225" s="164">
        <f t="shared" si="14"/>
        <v>2</v>
      </c>
      <c r="AM225" s="164">
        <v>2</v>
      </c>
      <c r="AN225" s="164" t="s">
        <v>503</v>
      </c>
    </row>
    <row r="226" spans="1:40" ht="15" customHeight="1">
      <c r="A226" s="38">
        <v>12232</v>
      </c>
      <c r="B226" s="34" t="s">
        <v>849</v>
      </c>
      <c r="C226" s="34">
        <v>30607597193</v>
      </c>
      <c r="D226" s="34" t="s">
        <v>1278</v>
      </c>
      <c r="E226" s="34" t="s">
        <v>47</v>
      </c>
      <c r="F226" s="34" t="s">
        <v>49</v>
      </c>
      <c r="G226" s="34" t="s">
        <v>49</v>
      </c>
      <c r="H226" s="76" t="s">
        <v>1279</v>
      </c>
      <c r="I226" s="76" t="s">
        <v>1280</v>
      </c>
      <c r="J226" s="77" t="s">
        <v>20</v>
      </c>
      <c r="K226" s="77" t="s">
        <v>21</v>
      </c>
      <c r="L226" s="77" t="s">
        <v>23</v>
      </c>
      <c r="M226" s="78">
        <v>0</v>
      </c>
      <c r="N226" s="78">
        <v>2.94</v>
      </c>
      <c r="O226" s="78">
        <v>0</v>
      </c>
      <c r="P226" s="78">
        <v>0</v>
      </c>
      <c r="Q226" s="79">
        <v>240.06</v>
      </c>
      <c r="R226" s="79">
        <f t="shared" si="19"/>
        <v>216.15600000000001</v>
      </c>
      <c r="S226" s="78">
        <v>17.254000000000001</v>
      </c>
      <c r="T226" s="78">
        <v>0.87</v>
      </c>
      <c r="U226" s="78">
        <v>5.78</v>
      </c>
      <c r="V226" s="79">
        <f t="shared" si="20"/>
        <v>215.42</v>
      </c>
      <c r="W226" s="78">
        <v>18</v>
      </c>
      <c r="X226" s="78">
        <v>0.87</v>
      </c>
      <c r="Y226" s="78">
        <v>5.77</v>
      </c>
      <c r="Z226" s="80" t="s">
        <v>550</v>
      </c>
      <c r="AA226" s="76" t="s">
        <v>1281</v>
      </c>
      <c r="AB226" s="26">
        <v>39277</v>
      </c>
      <c r="AC226" s="23" t="s">
        <v>520</v>
      </c>
      <c r="AD226" s="23">
        <v>154.97</v>
      </c>
      <c r="AE226" s="23">
        <v>216.09</v>
      </c>
      <c r="AF226" s="823">
        <v>61.12</v>
      </c>
      <c r="AG226" s="23"/>
      <c r="AH226" s="23"/>
      <c r="AI226" s="23"/>
      <c r="AJ226" s="917">
        <v>45002</v>
      </c>
      <c r="AK226" s="122">
        <v>45002</v>
      </c>
      <c r="AL226" s="34">
        <f t="shared" si="14"/>
        <v>1</v>
      </c>
      <c r="AM226" s="34">
        <v>2</v>
      </c>
      <c r="AN226" s="34" t="s">
        <v>503</v>
      </c>
    </row>
    <row r="227" spans="1:40" ht="15" customHeight="1">
      <c r="A227" s="37">
        <v>12235</v>
      </c>
      <c r="B227" s="9" t="s">
        <v>849</v>
      </c>
      <c r="C227" s="9">
        <v>30607597193</v>
      </c>
      <c r="D227" s="9" t="s">
        <v>1282</v>
      </c>
      <c r="E227" s="9" t="s">
        <v>47</v>
      </c>
      <c r="F227" s="9" t="s">
        <v>129</v>
      </c>
      <c r="G227" s="9" t="s">
        <v>1283</v>
      </c>
      <c r="H227" s="153" t="s">
        <v>1284</v>
      </c>
      <c r="I227" s="153" t="s">
        <v>1285</v>
      </c>
      <c r="J227" s="43" t="s">
        <v>20</v>
      </c>
      <c r="K227" s="43" t="s">
        <v>21</v>
      </c>
      <c r="L227" s="48" t="s">
        <v>22</v>
      </c>
      <c r="M227" s="49">
        <v>0</v>
      </c>
      <c r="N227" s="49">
        <v>0</v>
      </c>
      <c r="O227" s="49">
        <v>0</v>
      </c>
      <c r="P227" s="49">
        <v>0</v>
      </c>
      <c r="Q227" s="98">
        <v>524.66999999999996</v>
      </c>
      <c r="R227" s="98">
        <f t="shared" si="19"/>
        <v>481.32999999999993</v>
      </c>
      <c r="S227" s="49">
        <v>9.98</v>
      </c>
      <c r="T227" s="49">
        <v>0</v>
      </c>
      <c r="U227" s="49">
        <v>33.36</v>
      </c>
      <c r="V227" s="98">
        <f t="shared" si="20"/>
        <v>494.21</v>
      </c>
      <c r="W227" s="49">
        <v>0</v>
      </c>
      <c r="X227" s="49">
        <v>0</v>
      </c>
      <c r="Y227" s="52">
        <v>30.46</v>
      </c>
      <c r="Z227" s="53" t="s">
        <v>2172</v>
      </c>
      <c r="AA227" s="40" t="s">
        <v>2173</v>
      </c>
      <c r="AB227" s="24">
        <v>39311</v>
      </c>
      <c r="AC227" s="9" t="str">
        <f>+_xlfn.CONCAT(MID(AA227,16,2),"/",MID(AA227,14,2),"/",MID(AA227,10,4))</f>
        <v>27/02/2023</v>
      </c>
      <c r="AD227" s="40">
        <v>269.07</v>
      </c>
      <c r="AE227" s="40">
        <v>269.07</v>
      </c>
      <c r="AF227" s="920">
        <v>0</v>
      </c>
      <c r="AG227" s="40"/>
      <c r="AH227" s="40"/>
      <c r="AI227" s="40"/>
      <c r="AJ227" s="960">
        <v>45002</v>
      </c>
      <c r="AK227" s="124">
        <v>45005</v>
      </c>
      <c r="AL227" s="9">
        <f t="shared" si="14"/>
        <v>2</v>
      </c>
      <c r="AM227" s="9">
        <v>2</v>
      </c>
      <c r="AN227" s="9" t="s">
        <v>503</v>
      </c>
    </row>
    <row r="228" spans="1:40" ht="15" customHeight="1">
      <c r="A228" s="37">
        <v>12236</v>
      </c>
      <c r="B228" s="9" t="s">
        <v>849</v>
      </c>
      <c r="C228" s="9">
        <v>30607597193</v>
      </c>
      <c r="D228" s="9" t="s">
        <v>1286</v>
      </c>
      <c r="E228" s="9" t="s">
        <v>42</v>
      </c>
      <c r="F228" s="9" t="s">
        <v>911</v>
      </c>
      <c r="G228" s="9" t="s">
        <v>1287</v>
      </c>
      <c r="H228" s="153" t="s">
        <v>1288</v>
      </c>
      <c r="I228" s="153" t="s">
        <v>1289</v>
      </c>
      <c r="J228" s="43" t="s">
        <v>20</v>
      </c>
      <c r="K228" s="43" t="s">
        <v>21</v>
      </c>
      <c r="L228" s="48" t="s">
        <v>22</v>
      </c>
      <c r="M228" s="49">
        <v>0</v>
      </c>
      <c r="N228" s="49">
        <v>0</v>
      </c>
      <c r="O228" s="49">
        <v>0</v>
      </c>
      <c r="P228" s="49">
        <v>0</v>
      </c>
      <c r="Q228" s="98">
        <v>989.87</v>
      </c>
      <c r="R228" s="98">
        <f t="shared" si="19"/>
        <v>620.01</v>
      </c>
      <c r="S228" s="49">
        <v>362.6</v>
      </c>
      <c r="T228" s="49">
        <v>7.26</v>
      </c>
      <c r="U228" s="49">
        <v>0</v>
      </c>
      <c r="V228" s="98">
        <f t="shared" si="20"/>
        <v>840.7</v>
      </c>
      <c r="W228" s="49">
        <v>141.91</v>
      </c>
      <c r="X228" s="49">
        <v>7.26</v>
      </c>
      <c r="Y228" s="52">
        <v>0</v>
      </c>
      <c r="Z228" s="53" t="s">
        <v>2145</v>
      </c>
      <c r="AA228" s="40" t="s">
        <v>2174</v>
      </c>
      <c r="AB228" s="24">
        <v>39286</v>
      </c>
      <c r="AC228" s="9" t="str">
        <f>+_xlfn.CONCAT(MID(AA228,16,2),"/",MID(AA228,14,2),"/",MID(AA228,10,4))</f>
        <v>02/03/2023</v>
      </c>
      <c r="AD228" s="40">
        <v>253.3</v>
      </c>
      <c r="AE228" s="40">
        <v>253.3</v>
      </c>
      <c r="AF228" s="920">
        <v>0</v>
      </c>
      <c r="AG228" s="40"/>
      <c r="AH228" s="40"/>
      <c r="AI228" s="40"/>
      <c r="AJ228" s="960">
        <v>45002</v>
      </c>
      <c r="AK228" s="124">
        <v>45005</v>
      </c>
      <c r="AL228" s="9">
        <f t="shared" si="14"/>
        <v>2</v>
      </c>
      <c r="AM228" s="9">
        <v>2</v>
      </c>
      <c r="AN228" s="9" t="s">
        <v>503</v>
      </c>
    </row>
    <row r="229" spans="1:40" ht="15" customHeight="1">
      <c r="A229" s="37">
        <v>12237</v>
      </c>
      <c r="B229" s="9" t="s">
        <v>849</v>
      </c>
      <c r="C229" s="9">
        <v>30607597193</v>
      </c>
      <c r="D229" s="9" t="s">
        <v>1290</v>
      </c>
      <c r="E229" s="9" t="s">
        <v>47</v>
      </c>
      <c r="F229" s="9" t="s">
        <v>49</v>
      </c>
      <c r="G229" s="9" t="s">
        <v>49</v>
      </c>
      <c r="H229" s="142" t="s">
        <v>1291</v>
      </c>
      <c r="I229" s="142" t="s">
        <v>1292</v>
      </c>
      <c r="J229" s="43" t="s">
        <v>20</v>
      </c>
      <c r="K229" s="43" t="s">
        <v>21</v>
      </c>
      <c r="L229" s="43" t="s">
        <v>22</v>
      </c>
      <c r="M229" s="65">
        <v>0</v>
      </c>
      <c r="N229" s="65">
        <v>0</v>
      </c>
      <c r="O229" s="65">
        <v>0</v>
      </c>
      <c r="P229" s="65">
        <v>0</v>
      </c>
      <c r="Q229" s="39">
        <v>418.92</v>
      </c>
      <c r="R229" s="39">
        <f t="shared" si="19"/>
        <v>343.05</v>
      </c>
      <c r="S229" s="65">
        <v>68.92</v>
      </c>
      <c r="T229" s="65">
        <v>0</v>
      </c>
      <c r="U229" s="65">
        <v>6.95</v>
      </c>
      <c r="V229" s="39">
        <f t="shared" si="20"/>
        <v>388.90000000000003</v>
      </c>
      <c r="W229" s="65">
        <v>30.02</v>
      </c>
      <c r="X229" s="65">
        <v>0</v>
      </c>
      <c r="Y229" s="65">
        <v>0</v>
      </c>
      <c r="Z229" s="67" t="s">
        <v>1293</v>
      </c>
      <c r="AA229" s="18" t="s">
        <v>1294</v>
      </c>
      <c r="AB229" s="24">
        <v>39325</v>
      </c>
      <c r="AC229" s="18" t="s">
        <v>794</v>
      </c>
      <c r="AD229" s="40">
        <v>343.05</v>
      </c>
      <c r="AE229" s="40">
        <v>343.05</v>
      </c>
      <c r="AF229" s="920">
        <v>0</v>
      </c>
      <c r="AG229" s="40"/>
      <c r="AH229" s="40"/>
      <c r="AI229" s="40"/>
      <c r="AJ229" s="960">
        <v>45002</v>
      </c>
      <c r="AK229" s="124">
        <v>45002</v>
      </c>
      <c r="AL229" s="9">
        <f t="shared" si="14"/>
        <v>1</v>
      </c>
      <c r="AM229" s="9">
        <v>2</v>
      </c>
      <c r="AN229" s="9" t="s">
        <v>503</v>
      </c>
    </row>
    <row r="230" spans="1:40" ht="15" customHeight="1">
      <c r="A230" s="37">
        <v>12238</v>
      </c>
      <c r="B230" s="9" t="s">
        <v>849</v>
      </c>
      <c r="C230" s="9">
        <v>30607597193</v>
      </c>
      <c r="D230" s="9" t="s">
        <v>1295</v>
      </c>
      <c r="E230" s="9" t="s">
        <v>47</v>
      </c>
      <c r="F230" s="9" t="s">
        <v>144</v>
      </c>
      <c r="G230" s="9" t="s">
        <v>144</v>
      </c>
      <c r="H230" s="153" t="s">
        <v>1296</v>
      </c>
      <c r="I230" s="153" t="s">
        <v>1297</v>
      </c>
      <c r="J230" s="43" t="s">
        <v>20</v>
      </c>
      <c r="K230" s="43" t="s">
        <v>21</v>
      </c>
      <c r="L230" s="48" t="s">
        <v>22</v>
      </c>
      <c r="M230" s="49">
        <v>0</v>
      </c>
      <c r="N230" s="49">
        <v>0</v>
      </c>
      <c r="O230" s="49">
        <v>0</v>
      </c>
      <c r="P230" s="49">
        <v>0</v>
      </c>
      <c r="Q230" s="98">
        <v>370.67</v>
      </c>
      <c r="R230" s="98">
        <f t="shared" si="19"/>
        <v>247.48</v>
      </c>
      <c r="S230" s="49">
        <v>76.42</v>
      </c>
      <c r="T230" s="49">
        <v>46.77</v>
      </c>
      <c r="U230" s="49">
        <v>0</v>
      </c>
      <c r="V230" s="98">
        <f t="shared" si="20"/>
        <v>277.85000000000002</v>
      </c>
      <c r="W230" s="49">
        <v>58.43</v>
      </c>
      <c r="X230" s="49">
        <v>34.39</v>
      </c>
      <c r="Y230" s="52">
        <v>0</v>
      </c>
      <c r="Z230" s="53" t="s">
        <v>510</v>
      </c>
      <c r="AA230" s="40" t="s">
        <v>2130</v>
      </c>
      <c r="AB230" s="24">
        <v>39279</v>
      </c>
      <c r="AC230" s="9" t="str">
        <f t="shared" ref="AC230:AC235" si="21">+_xlfn.CONCAT(MID(AA230,16,2),"/",MID(AA230,14,2),"/",MID(AA230,10,4))</f>
        <v>09/03/2023</v>
      </c>
      <c r="AD230" s="40">
        <v>124</v>
      </c>
      <c r="AE230" s="40">
        <v>124</v>
      </c>
      <c r="AF230" s="920">
        <v>0</v>
      </c>
      <c r="AG230" s="40"/>
      <c r="AH230" s="40"/>
      <c r="AI230" s="40"/>
      <c r="AJ230" s="960">
        <v>45002</v>
      </c>
      <c r="AK230" s="124">
        <v>45006</v>
      </c>
      <c r="AL230" s="9">
        <f t="shared" si="14"/>
        <v>3</v>
      </c>
      <c r="AM230" s="9">
        <v>2</v>
      </c>
      <c r="AN230" s="9" t="s">
        <v>503</v>
      </c>
    </row>
    <row r="231" spans="1:40" ht="15" customHeight="1">
      <c r="A231" s="37">
        <v>12239</v>
      </c>
      <c r="B231" s="9" t="s">
        <v>849</v>
      </c>
      <c r="C231" s="9">
        <v>30607597193</v>
      </c>
      <c r="D231" s="9" t="s">
        <v>1298</v>
      </c>
      <c r="E231" s="9" t="s">
        <v>338</v>
      </c>
      <c r="F231" s="9" t="s">
        <v>343</v>
      </c>
      <c r="G231" s="9" t="s">
        <v>343</v>
      </c>
      <c r="H231" s="153" t="s">
        <v>1299</v>
      </c>
      <c r="I231" s="153" t="s">
        <v>1300</v>
      </c>
      <c r="J231" s="43" t="s">
        <v>20</v>
      </c>
      <c r="K231" s="43" t="s">
        <v>21</v>
      </c>
      <c r="L231" s="48" t="s">
        <v>22</v>
      </c>
      <c r="M231" s="49">
        <v>0</v>
      </c>
      <c r="N231" s="49">
        <v>0</v>
      </c>
      <c r="O231" s="49">
        <v>0</v>
      </c>
      <c r="P231" s="49">
        <v>0</v>
      </c>
      <c r="Q231" s="98">
        <v>424.36</v>
      </c>
      <c r="R231" s="98">
        <f t="shared" si="19"/>
        <v>409.68</v>
      </c>
      <c r="S231" s="49">
        <v>12.7</v>
      </c>
      <c r="T231" s="49">
        <v>1.92</v>
      </c>
      <c r="U231" s="49">
        <v>0.06</v>
      </c>
      <c r="V231" s="98">
        <f t="shared" si="20"/>
        <v>422.16</v>
      </c>
      <c r="W231" s="49">
        <v>0</v>
      </c>
      <c r="X231" s="49">
        <v>2.14</v>
      </c>
      <c r="Y231" s="52">
        <v>0.06</v>
      </c>
      <c r="Z231" s="53" t="s">
        <v>2175</v>
      </c>
      <c r="AA231" s="40" t="s">
        <v>2176</v>
      </c>
      <c r="AB231" s="24">
        <v>39256</v>
      </c>
      <c r="AC231" s="9" t="str">
        <f t="shared" si="21"/>
        <v>14/03/2023</v>
      </c>
      <c r="AD231" s="40">
        <v>240.15</v>
      </c>
      <c r="AE231" s="40">
        <v>240.15</v>
      </c>
      <c r="AF231" s="920">
        <v>0</v>
      </c>
      <c r="AG231" s="40"/>
      <c r="AH231" s="40"/>
      <c r="AI231" s="40"/>
      <c r="AJ231" s="960">
        <v>45002</v>
      </c>
      <c r="AK231" s="124">
        <v>45005</v>
      </c>
      <c r="AL231" s="9">
        <f t="shared" si="14"/>
        <v>2</v>
      </c>
      <c r="AM231" s="9">
        <v>2</v>
      </c>
      <c r="AN231" s="9" t="s">
        <v>503</v>
      </c>
    </row>
    <row r="232" spans="1:40" ht="15" customHeight="1">
      <c r="A232" s="38">
        <v>12240</v>
      </c>
      <c r="B232" s="34" t="s">
        <v>849</v>
      </c>
      <c r="C232" s="34">
        <v>30607597193</v>
      </c>
      <c r="D232" s="34" t="s">
        <v>1301</v>
      </c>
      <c r="E232" s="34" t="s">
        <v>338</v>
      </c>
      <c r="F232" s="34" t="s">
        <v>60</v>
      </c>
      <c r="G232" s="34" t="s">
        <v>1302</v>
      </c>
      <c r="H232" s="133" t="s">
        <v>1303</v>
      </c>
      <c r="I232" s="133" t="s">
        <v>1304</v>
      </c>
      <c r="J232" s="44" t="s">
        <v>20</v>
      </c>
      <c r="K232" s="324" t="s">
        <v>8232</v>
      </c>
      <c r="L232" s="288" t="s">
        <v>23</v>
      </c>
      <c r="M232" s="289">
        <v>0</v>
      </c>
      <c r="N232" s="289">
        <v>0</v>
      </c>
      <c r="O232" s="289">
        <v>0</v>
      </c>
      <c r="P232" s="289">
        <v>0</v>
      </c>
      <c r="Q232" s="290">
        <v>2010.12</v>
      </c>
      <c r="R232" s="290">
        <f t="shared" si="19"/>
        <v>1880.55</v>
      </c>
      <c r="S232" s="289">
        <v>73.05</v>
      </c>
      <c r="T232" s="289">
        <v>38.72</v>
      </c>
      <c r="U232" s="289">
        <v>17.8</v>
      </c>
      <c r="V232" s="290">
        <f t="shared" si="20"/>
        <v>1945.7699999999998</v>
      </c>
      <c r="W232" s="289">
        <v>25.14</v>
      </c>
      <c r="X232" s="289">
        <v>24.4</v>
      </c>
      <c r="Y232" s="291">
        <v>14.81</v>
      </c>
      <c r="Z232" s="45" t="s">
        <v>2175</v>
      </c>
      <c r="AA232" s="23" t="s">
        <v>2177</v>
      </c>
      <c r="AB232" s="26">
        <v>39256</v>
      </c>
      <c r="AC232" s="34" t="str">
        <f t="shared" si="21"/>
        <v>14/03/2023</v>
      </c>
      <c r="AD232" s="23">
        <v>1255.71</v>
      </c>
      <c r="AE232" s="23">
        <v>1255.71</v>
      </c>
      <c r="AF232" s="823">
        <v>0</v>
      </c>
      <c r="AG232" s="23"/>
      <c r="AH232" s="23"/>
      <c r="AI232" s="23"/>
      <c r="AJ232" s="917">
        <v>45002</v>
      </c>
      <c r="AK232" s="122">
        <v>45005</v>
      </c>
      <c r="AL232" s="34">
        <f t="shared" si="14"/>
        <v>2</v>
      </c>
      <c r="AM232" s="34">
        <v>2</v>
      </c>
      <c r="AN232" s="34" t="s">
        <v>503</v>
      </c>
    </row>
    <row r="233" spans="1:40" ht="15" customHeight="1">
      <c r="A233" s="38">
        <v>12241</v>
      </c>
      <c r="B233" s="34" t="s">
        <v>849</v>
      </c>
      <c r="C233" s="34">
        <v>30607597193</v>
      </c>
      <c r="D233" s="34" t="s">
        <v>1305</v>
      </c>
      <c r="E233" s="34" t="s">
        <v>346</v>
      </c>
      <c r="F233" s="34" t="s">
        <v>1306</v>
      </c>
      <c r="G233" s="34" t="s">
        <v>1307</v>
      </c>
      <c r="H233" s="299" t="s">
        <v>1308</v>
      </c>
      <c r="I233" s="299" t="s">
        <v>1309</v>
      </c>
      <c r="J233" s="166" t="s">
        <v>20</v>
      </c>
      <c r="K233" s="166" t="s">
        <v>21</v>
      </c>
      <c r="L233" s="166" t="s">
        <v>23</v>
      </c>
      <c r="M233" s="89">
        <v>185.59</v>
      </c>
      <c r="N233" s="89">
        <v>0</v>
      </c>
      <c r="O233" s="89">
        <v>0</v>
      </c>
      <c r="P233" s="89">
        <v>0</v>
      </c>
      <c r="Q233" s="90">
        <v>3238.8</v>
      </c>
      <c r="R233" s="90">
        <f t="shared" si="19"/>
        <v>2683.4600000000005</v>
      </c>
      <c r="S233" s="89">
        <v>0</v>
      </c>
      <c r="T233" s="89">
        <v>526.67999999999995</v>
      </c>
      <c r="U233" s="89">
        <v>28.66</v>
      </c>
      <c r="V233" s="90">
        <f t="shared" si="20"/>
        <v>2525.11</v>
      </c>
      <c r="W233" s="89">
        <v>0</v>
      </c>
      <c r="X233" s="89">
        <v>710.17</v>
      </c>
      <c r="Y233" s="89">
        <v>3.52</v>
      </c>
      <c r="Z233" s="167" t="s">
        <v>2178</v>
      </c>
      <c r="AA233" s="87" t="s">
        <v>2179</v>
      </c>
      <c r="AB233" s="23" t="s">
        <v>56</v>
      </c>
      <c r="AC233" s="34" t="str">
        <f t="shared" si="21"/>
        <v>05/03/2023</v>
      </c>
      <c r="AD233" s="23">
        <v>952.2</v>
      </c>
      <c r="AE233" s="23">
        <v>1358.06</v>
      </c>
      <c r="AF233" s="823">
        <v>405.8599999999999</v>
      </c>
      <c r="AG233" s="23"/>
      <c r="AH233" s="23"/>
      <c r="AI233" s="23"/>
      <c r="AJ233" s="917">
        <v>45002</v>
      </c>
      <c r="AK233" s="122">
        <v>45005</v>
      </c>
      <c r="AL233" s="34">
        <f t="shared" si="14"/>
        <v>2</v>
      </c>
      <c r="AM233" s="34">
        <v>2</v>
      </c>
      <c r="AN233" s="34" t="s">
        <v>503</v>
      </c>
    </row>
    <row r="234" spans="1:40" ht="15" customHeight="1">
      <c r="A234" s="37">
        <v>12242</v>
      </c>
      <c r="B234" s="9" t="s">
        <v>849</v>
      </c>
      <c r="C234" s="9">
        <v>30607597193</v>
      </c>
      <c r="D234" s="9" t="s">
        <v>1310</v>
      </c>
      <c r="E234" s="9" t="s">
        <v>38</v>
      </c>
      <c r="F234" s="9" t="s">
        <v>232</v>
      </c>
      <c r="G234" s="9" t="s">
        <v>1311</v>
      </c>
      <c r="H234" s="18" t="s">
        <v>1312</v>
      </c>
      <c r="I234" s="18" t="s">
        <v>1313</v>
      </c>
      <c r="J234" s="300" t="s">
        <v>20</v>
      </c>
      <c r="K234" s="300" t="s">
        <v>21</v>
      </c>
      <c r="L234" s="300" t="s">
        <v>22</v>
      </c>
      <c r="M234" s="301">
        <v>0</v>
      </c>
      <c r="N234" s="301">
        <v>0</v>
      </c>
      <c r="O234" s="301">
        <v>0</v>
      </c>
      <c r="P234" s="301">
        <v>0</v>
      </c>
      <c r="Q234" s="302">
        <v>938.26</v>
      </c>
      <c r="R234" s="302">
        <f t="shared" si="19"/>
        <v>901.48</v>
      </c>
      <c r="S234" s="301">
        <v>34.64</v>
      </c>
      <c r="T234" s="40">
        <v>2.14</v>
      </c>
      <c r="U234" s="301">
        <v>0</v>
      </c>
      <c r="V234" s="302">
        <f t="shared" si="20"/>
        <v>930.27</v>
      </c>
      <c r="W234" s="301">
        <v>6.45</v>
      </c>
      <c r="X234" s="301">
        <v>1.54</v>
      </c>
      <c r="Y234" s="301">
        <v>0</v>
      </c>
      <c r="Z234" s="303" t="s">
        <v>1314</v>
      </c>
      <c r="AA234" s="304" t="s">
        <v>1177</v>
      </c>
      <c r="AB234" s="9" t="str">
        <f>+_xlfn.CONCAT(MID(Z234,24,2),"/",MID(Z234,22,2),"/",MID(Z234,18,4))</f>
        <v>31/08/2007</v>
      </c>
      <c r="AC234" s="9" t="str">
        <f t="shared" si="21"/>
        <v>28/02/2023</v>
      </c>
      <c r="AD234" s="18">
        <v>439.31</v>
      </c>
      <c r="AE234" s="18">
        <v>439.31</v>
      </c>
      <c r="AF234" s="68">
        <v>0</v>
      </c>
      <c r="AG234" s="18"/>
      <c r="AH234" s="18"/>
      <c r="AI234" s="18"/>
      <c r="AJ234" s="960">
        <v>45002</v>
      </c>
      <c r="AK234" s="124">
        <v>45002</v>
      </c>
      <c r="AL234" s="9">
        <f t="shared" si="14"/>
        <v>1</v>
      </c>
      <c r="AM234" s="9">
        <v>2</v>
      </c>
      <c r="AN234" s="9" t="s">
        <v>503</v>
      </c>
    </row>
    <row r="235" spans="1:40" ht="15" customHeight="1">
      <c r="A235" s="207">
        <v>12243</v>
      </c>
      <c r="B235" s="208" t="s">
        <v>849</v>
      </c>
      <c r="C235" s="208">
        <v>30607597193</v>
      </c>
      <c r="D235" s="208" t="s">
        <v>1315</v>
      </c>
      <c r="E235" s="208" t="s">
        <v>47</v>
      </c>
      <c r="F235" s="208" t="s">
        <v>1228</v>
      </c>
      <c r="G235" s="208" t="s">
        <v>1228</v>
      </c>
      <c r="H235" s="271" t="s">
        <v>2180</v>
      </c>
      <c r="I235" s="271" t="s">
        <v>2181</v>
      </c>
      <c r="J235" s="272" t="s">
        <v>20</v>
      </c>
      <c r="K235" s="272" t="s">
        <v>21</v>
      </c>
      <c r="L235" s="272" t="s">
        <v>22</v>
      </c>
      <c r="M235" s="210">
        <v>0</v>
      </c>
      <c r="N235" s="210">
        <v>0</v>
      </c>
      <c r="O235" s="210">
        <v>0</v>
      </c>
      <c r="P235" s="210">
        <v>0</v>
      </c>
      <c r="Q235" s="211">
        <v>1655.68</v>
      </c>
      <c r="R235" s="211">
        <f t="shared" si="19"/>
        <v>1430.85</v>
      </c>
      <c r="S235" s="210">
        <v>175.12</v>
      </c>
      <c r="T235" s="210">
        <v>45.25</v>
      </c>
      <c r="U235" s="210">
        <v>4.46</v>
      </c>
      <c r="V235" s="211">
        <f t="shared" si="20"/>
        <v>1439.1200000000001</v>
      </c>
      <c r="W235" s="210">
        <v>171.21</v>
      </c>
      <c r="X235" s="210">
        <v>45.25</v>
      </c>
      <c r="Y235" s="210">
        <v>0.1</v>
      </c>
      <c r="Z235" s="273" t="s">
        <v>2182</v>
      </c>
      <c r="AA235" s="274" t="s">
        <v>2183</v>
      </c>
      <c r="AB235" s="206">
        <v>39265</v>
      </c>
      <c r="AC235" s="208" t="str">
        <f t="shared" si="21"/>
        <v>06/03/2023</v>
      </c>
      <c r="AD235" s="201">
        <v>605.30999999999995</v>
      </c>
      <c r="AE235" s="201">
        <v>605.30999999999995</v>
      </c>
      <c r="AF235" s="928">
        <v>0</v>
      </c>
      <c r="AG235" s="40"/>
      <c r="AH235" s="40"/>
      <c r="AI235" s="40"/>
      <c r="AJ235" s="962">
        <v>45002</v>
      </c>
      <c r="AK235" s="275">
        <v>45005</v>
      </c>
      <c r="AL235" s="208">
        <f t="shared" si="14"/>
        <v>2</v>
      </c>
      <c r="AM235" s="208">
        <v>2</v>
      </c>
      <c r="AN235" s="208" t="s">
        <v>503</v>
      </c>
    </row>
    <row r="236" spans="1:40" ht="15" customHeight="1">
      <c r="A236" s="37">
        <v>12244</v>
      </c>
      <c r="B236" s="9" t="s">
        <v>849</v>
      </c>
      <c r="C236" s="9">
        <v>30607597193</v>
      </c>
      <c r="D236" s="9" t="s">
        <v>1316</v>
      </c>
      <c r="E236" s="9" t="s">
        <v>47</v>
      </c>
      <c r="F236" s="9" t="s">
        <v>144</v>
      </c>
      <c r="G236" s="9" t="s">
        <v>1317</v>
      </c>
      <c r="H236" s="1000" t="s">
        <v>3336</v>
      </c>
      <c r="I236" s="1000" t="s">
        <v>3337</v>
      </c>
      <c r="J236" s="405" t="s">
        <v>20</v>
      </c>
      <c r="K236" s="405" t="s">
        <v>21</v>
      </c>
      <c r="L236" s="405" t="s">
        <v>22</v>
      </c>
      <c r="M236" s="1015">
        <v>0</v>
      </c>
      <c r="N236" s="1015">
        <v>0</v>
      </c>
      <c r="O236" s="1015">
        <v>0</v>
      </c>
      <c r="P236" s="1015">
        <v>0</v>
      </c>
      <c r="Q236" s="98">
        <v>826.47</v>
      </c>
      <c r="R236" s="20">
        <f>Q236-S236-T236-O236</f>
        <v>474.77</v>
      </c>
      <c r="S236" s="1015">
        <v>350.35</v>
      </c>
      <c r="T236" s="1015">
        <v>1.35</v>
      </c>
      <c r="U236" s="1015">
        <v>7.9</v>
      </c>
      <c r="V236" s="98">
        <f>Q236-W236-X236-Y236-P236</f>
        <v>492.22</v>
      </c>
      <c r="W236" s="1015">
        <v>325</v>
      </c>
      <c r="X236" s="1015">
        <v>1.35</v>
      </c>
      <c r="Y236" s="1015">
        <v>7.9</v>
      </c>
      <c r="Z236" s="306" t="s">
        <v>510</v>
      </c>
      <c r="AA236" s="47" t="s">
        <v>694</v>
      </c>
      <c r="AB236" s="24">
        <v>39279</v>
      </c>
      <c r="AC236" s="24">
        <v>44989</v>
      </c>
      <c r="AD236" s="18">
        <v>59.54</v>
      </c>
      <c r="AE236" s="18">
        <v>59.54</v>
      </c>
      <c r="AF236" s="68">
        <v>0</v>
      </c>
      <c r="AG236" s="18"/>
      <c r="AH236" s="18"/>
      <c r="AI236" s="18"/>
      <c r="AJ236" s="960">
        <v>45002</v>
      </c>
      <c r="AK236" s="124">
        <v>45008</v>
      </c>
      <c r="AL236" s="9">
        <f t="shared" si="14"/>
        <v>5</v>
      </c>
      <c r="AM236" s="9">
        <v>2</v>
      </c>
      <c r="AN236" s="9" t="s">
        <v>503</v>
      </c>
    </row>
    <row r="237" spans="1:40" ht="15" customHeight="1">
      <c r="A237" s="307">
        <v>12246</v>
      </c>
      <c r="B237" s="308" t="s">
        <v>849</v>
      </c>
      <c r="C237" s="308">
        <v>30607597193</v>
      </c>
      <c r="D237" s="308" t="s">
        <v>386</v>
      </c>
      <c r="E237" s="308" t="s">
        <v>346</v>
      </c>
      <c r="F237" s="308" t="s">
        <v>351</v>
      </c>
      <c r="G237" s="308" t="s">
        <v>1318</v>
      </c>
      <c r="H237" s="309" t="s">
        <v>1319</v>
      </c>
      <c r="I237" s="309" t="s">
        <v>1320</v>
      </c>
      <c r="J237" s="310" t="s">
        <v>789</v>
      </c>
      <c r="K237" s="310" t="s">
        <v>21</v>
      </c>
      <c r="L237" s="311" t="s">
        <v>23</v>
      </c>
      <c r="M237" s="312">
        <v>3119.24</v>
      </c>
      <c r="N237" s="312">
        <v>807.68</v>
      </c>
      <c r="O237" s="312">
        <v>0</v>
      </c>
      <c r="P237" s="312">
        <v>0</v>
      </c>
      <c r="Q237" s="313">
        <v>4927.4799999999996</v>
      </c>
      <c r="R237" s="313">
        <f t="shared" ref="R237:R265" si="22">Q237-O237-S237-T237-U237</f>
        <v>4046.2099999999991</v>
      </c>
      <c r="S237" s="312">
        <v>10.89</v>
      </c>
      <c r="T237" s="312">
        <v>870.38</v>
      </c>
      <c r="U237" s="312">
        <v>0</v>
      </c>
      <c r="V237" s="313">
        <f t="shared" ref="V237:V265" si="23">Q237-P237-W237-X237-Y237</f>
        <v>176.29999999999973</v>
      </c>
      <c r="W237" s="312">
        <v>899.39</v>
      </c>
      <c r="X237" s="312">
        <v>3851.79</v>
      </c>
      <c r="Y237" s="314">
        <v>0</v>
      </c>
      <c r="Z237" s="315" t="s">
        <v>2184</v>
      </c>
      <c r="AA237" s="316" t="s">
        <v>2149</v>
      </c>
      <c r="AB237" s="317">
        <v>39293</v>
      </c>
      <c r="AC237" s="318" t="str">
        <f>+_xlfn.CONCAT(MID(AA237,16,2),"/",MID(AA237,14,2),"/",MID(AA237,10,4))</f>
        <v>10/03/2023</v>
      </c>
      <c r="AD237" s="319">
        <v>0</v>
      </c>
      <c r="AE237" s="319">
        <v>2392.96</v>
      </c>
      <c r="AF237" s="929">
        <v>2392.96</v>
      </c>
      <c r="AG237" s="163"/>
      <c r="AH237" s="163"/>
      <c r="AI237" s="163"/>
      <c r="AJ237" s="963">
        <v>45002</v>
      </c>
      <c r="AK237" s="320">
        <v>45005</v>
      </c>
      <c r="AL237" s="318">
        <f t="shared" si="14"/>
        <v>2</v>
      </c>
      <c r="AM237" s="318">
        <v>2</v>
      </c>
      <c r="AN237" s="318" t="s">
        <v>503</v>
      </c>
    </row>
    <row r="238" spans="1:40" ht="15" customHeight="1">
      <c r="A238" s="37">
        <v>12247</v>
      </c>
      <c r="B238" s="9" t="s">
        <v>849</v>
      </c>
      <c r="C238" s="9">
        <v>30607597193</v>
      </c>
      <c r="D238" s="9" t="s">
        <v>1321</v>
      </c>
      <c r="E238" s="9" t="s">
        <v>47</v>
      </c>
      <c r="F238" s="9" t="s">
        <v>1322</v>
      </c>
      <c r="G238" s="9" t="s">
        <v>1323</v>
      </c>
      <c r="H238" s="168" t="s">
        <v>1324</v>
      </c>
      <c r="I238" s="168" t="s">
        <v>1325</v>
      </c>
      <c r="J238" s="169" t="s">
        <v>20</v>
      </c>
      <c r="K238" s="169" t="s">
        <v>21</v>
      </c>
      <c r="L238" s="169" t="s">
        <v>22</v>
      </c>
      <c r="M238" s="93">
        <v>0</v>
      </c>
      <c r="N238" s="93">
        <v>0</v>
      </c>
      <c r="O238" s="93">
        <v>0</v>
      </c>
      <c r="P238" s="93">
        <v>0</v>
      </c>
      <c r="Q238" s="92">
        <v>461.3</v>
      </c>
      <c r="R238" s="92">
        <f t="shared" si="22"/>
        <v>393.21999999999997</v>
      </c>
      <c r="S238" s="93">
        <v>66.98</v>
      </c>
      <c r="T238" s="93">
        <v>1.1000000000000001</v>
      </c>
      <c r="U238" s="93">
        <v>0</v>
      </c>
      <c r="V238" s="92">
        <f t="shared" si="23"/>
        <v>451.75</v>
      </c>
      <c r="W238" s="93">
        <v>8.89</v>
      </c>
      <c r="X238" s="93">
        <v>0.66</v>
      </c>
      <c r="Y238" s="93">
        <v>0</v>
      </c>
      <c r="Z238" s="170" t="s">
        <v>2162</v>
      </c>
      <c r="AA238" s="171" t="s">
        <v>2185</v>
      </c>
      <c r="AB238" s="18" t="s">
        <v>2167</v>
      </c>
      <c r="AC238" s="9" t="str">
        <f>+_xlfn.CONCAT(MID(AA238,16,2),"/",MID(AA238,14,2),"/",MID(AA238,10,4))</f>
        <v>06/03/2023</v>
      </c>
      <c r="AD238" s="40">
        <v>203.85</v>
      </c>
      <c r="AE238" s="40">
        <v>203.85</v>
      </c>
      <c r="AF238" s="920">
        <v>0</v>
      </c>
      <c r="AG238" s="40"/>
      <c r="AH238" s="40"/>
      <c r="AI238" s="40"/>
      <c r="AJ238" s="960">
        <v>45002</v>
      </c>
      <c r="AK238" s="124">
        <v>45005</v>
      </c>
      <c r="AL238" s="9">
        <f t="shared" si="14"/>
        <v>2</v>
      </c>
      <c r="AM238" s="9">
        <v>2</v>
      </c>
      <c r="AN238" s="9" t="s">
        <v>503</v>
      </c>
    </row>
    <row r="239" spans="1:40" ht="15" customHeight="1">
      <c r="A239" s="37">
        <v>12248</v>
      </c>
      <c r="B239" s="9" t="s">
        <v>849</v>
      </c>
      <c r="C239" s="9">
        <v>30607597193</v>
      </c>
      <c r="D239" s="9" t="s">
        <v>1326</v>
      </c>
      <c r="E239" s="9" t="s">
        <v>47</v>
      </c>
      <c r="F239" s="9" t="s">
        <v>1228</v>
      </c>
      <c r="G239" s="9" t="s">
        <v>1228</v>
      </c>
      <c r="H239" s="168" t="s">
        <v>1327</v>
      </c>
      <c r="I239" s="168" t="s">
        <v>1328</v>
      </c>
      <c r="J239" s="169" t="s">
        <v>20</v>
      </c>
      <c r="K239" s="169" t="s">
        <v>21</v>
      </c>
      <c r="L239" s="169" t="s">
        <v>22</v>
      </c>
      <c r="M239" s="93">
        <v>0</v>
      </c>
      <c r="N239" s="93">
        <v>0</v>
      </c>
      <c r="O239" s="93">
        <v>5.08</v>
      </c>
      <c r="P239" s="93">
        <v>0</v>
      </c>
      <c r="Q239" s="92">
        <v>1008.87</v>
      </c>
      <c r="R239" s="92">
        <f t="shared" si="22"/>
        <v>850.78500000000008</v>
      </c>
      <c r="S239" s="93">
        <v>141.685</v>
      </c>
      <c r="T239" s="93">
        <v>5.3</v>
      </c>
      <c r="U239" s="93">
        <v>6.02</v>
      </c>
      <c r="V239" s="92">
        <f t="shared" si="23"/>
        <v>992.62</v>
      </c>
      <c r="W239" s="93">
        <v>9.59</v>
      </c>
      <c r="X239" s="93">
        <v>5.31</v>
      </c>
      <c r="Y239" s="93">
        <v>1.35</v>
      </c>
      <c r="Z239" s="170" t="s">
        <v>2186</v>
      </c>
      <c r="AA239" s="171" t="s">
        <v>2187</v>
      </c>
      <c r="AB239" s="18" t="s">
        <v>2167</v>
      </c>
      <c r="AC239" s="9" t="str">
        <f>+_xlfn.CONCAT(MID(AA239,16,2),"/",MID(AA239,14,2),"/",MID(AA239,10,4))</f>
        <v>06/03/2023</v>
      </c>
      <c r="AD239" s="40">
        <v>226.03</v>
      </c>
      <c r="AE239" s="40">
        <v>226.03</v>
      </c>
      <c r="AF239" s="920">
        <v>0</v>
      </c>
      <c r="AG239" s="40"/>
      <c r="AH239" s="40"/>
      <c r="AI239" s="40"/>
      <c r="AJ239" s="960">
        <v>45002</v>
      </c>
      <c r="AK239" s="124">
        <v>45005</v>
      </c>
      <c r="AL239" s="9">
        <f t="shared" si="14"/>
        <v>2</v>
      </c>
      <c r="AM239" s="9">
        <v>2</v>
      </c>
      <c r="AN239" s="9" t="s">
        <v>503</v>
      </c>
    </row>
    <row r="240" spans="1:40" ht="15" customHeight="1">
      <c r="A240" s="37">
        <v>12249</v>
      </c>
      <c r="B240" s="9" t="s">
        <v>849</v>
      </c>
      <c r="C240" s="9">
        <v>30607597193</v>
      </c>
      <c r="D240" s="9" t="s">
        <v>1329</v>
      </c>
      <c r="E240" s="9" t="s">
        <v>42</v>
      </c>
      <c r="F240" s="9" t="s">
        <v>911</v>
      </c>
      <c r="G240" s="9" t="s">
        <v>1330</v>
      </c>
      <c r="H240" s="18" t="s">
        <v>1331</v>
      </c>
      <c r="I240" s="18" t="s">
        <v>1332</v>
      </c>
      <c r="J240" s="43" t="s">
        <v>20</v>
      </c>
      <c r="K240" s="43" t="s">
        <v>21</v>
      </c>
      <c r="L240" s="43" t="s">
        <v>22</v>
      </c>
      <c r="M240" s="65">
        <v>0</v>
      </c>
      <c r="N240" s="65">
        <v>0</v>
      </c>
      <c r="O240" s="65">
        <v>0</v>
      </c>
      <c r="P240" s="65">
        <v>0</v>
      </c>
      <c r="Q240" s="39">
        <v>873.64</v>
      </c>
      <c r="R240" s="39">
        <f t="shared" si="22"/>
        <v>734.61999999999989</v>
      </c>
      <c r="S240" s="65">
        <v>134.57</v>
      </c>
      <c r="T240" s="65">
        <v>4.45</v>
      </c>
      <c r="U240" s="65">
        <v>0</v>
      </c>
      <c r="V240" s="39">
        <f t="shared" si="23"/>
        <v>765.57999999999993</v>
      </c>
      <c r="W240" s="65">
        <v>103.59</v>
      </c>
      <c r="X240" s="65">
        <v>4.47</v>
      </c>
      <c r="Y240" s="65">
        <v>0</v>
      </c>
      <c r="Z240" s="321" t="s">
        <v>1333</v>
      </c>
      <c r="AA240" s="86" t="s">
        <v>1334</v>
      </c>
      <c r="AB240" s="322">
        <v>39158</v>
      </c>
      <c r="AC240" s="33">
        <v>44922</v>
      </c>
      <c r="AD240" s="18">
        <v>503.68</v>
      </c>
      <c r="AE240" s="18">
        <v>503.68</v>
      </c>
      <c r="AF240" s="68">
        <v>0</v>
      </c>
      <c r="AG240" s="18"/>
      <c r="AH240" s="18"/>
      <c r="AI240" s="18"/>
      <c r="AJ240" s="960">
        <v>45002</v>
      </c>
      <c r="AK240" s="124">
        <v>45002</v>
      </c>
      <c r="AL240" s="9">
        <f t="shared" si="14"/>
        <v>1</v>
      </c>
      <c r="AM240" s="9">
        <v>2</v>
      </c>
      <c r="AN240" s="9" t="s">
        <v>503</v>
      </c>
    </row>
    <row r="241" spans="1:40" ht="15" customHeight="1">
      <c r="A241" s="38">
        <v>12250</v>
      </c>
      <c r="B241" s="34" t="s">
        <v>849</v>
      </c>
      <c r="C241" s="34">
        <v>30607597193</v>
      </c>
      <c r="D241" s="34" t="s">
        <v>162</v>
      </c>
      <c r="E241" s="34" t="s">
        <v>47</v>
      </c>
      <c r="F241" s="34" t="s">
        <v>110</v>
      </c>
      <c r="G241" s="34" t="s">
        <v>110</v>
      </c>
      <c r="H241" s="299" t="s">
        <v>1335</v>
      </c>
      <c r="I241" s="299" t="s">
        <v>1336</v>
      </c>
      <c r="J241" s="166" t="s">
        <v>20</v>
      </c>
      <c r="K241" s="166" t="s">
        <v>21</v>
      </c>
      <c r="L241" s="166" t="s">
        <v>23</v>
      </c>
      <c r="M241" s="89">
        <v>0</v>
      </c>
      <c r="N241" s="89">
        <v>911.16</v>
      </c>
      <c r="O241" s="89">
        <v>651.57000000000005</v>
      </c>
      <c r="P241" s="89">
        <v>636.19000000000005</v>
      </c>
      <c r="Q241" s="90">
        <v>3467.62</v>
      </c>
      <c r="R241" s="90">
        <f t="shared" si="22"/>
        <v>2070.2699999999995</v>
      </c>
      <c r="S241" s="89">
        <v>710.61</v>
      </c>
      <c r="T241" s="89">
        <v>0</v>
      </c>
      <c r="U241" s="89">
        <v>35.17</v>
      </c>
      <c r="V241" s="90">
        <f t="shared" si="23"/>
        <v>1030.53</v>
      </c>
      <c r="W241" s="89">
        <v>1772.12</v>
      </c>
      <c r="X241" s="89">
        <v>0</v>
      </c>
      <c r="Y241" s="89">
        <v>28.78</v>
      </c>
      <c r="Z241" s="167" t="s">
        <v>2195</v>
      </c>
      <c r="AA241" s="87" t="s">
        <v>2687</v>
      </c>
      <c r="AB241" s="241">
        <v>39222</v>
      </c>
      <c r="AC241" s="34" t="str">
        <f>+_xlfn.CONCAT(MID(AA241,16,2),"/",MID(AA241,14,2),"/",MID(AA241,10,4))</f>
        <v>02/03/2023</v>
      </c>
      <c r="AD241" s="23">
        <v>275.58999999999997</v>
      </c>
      <c r="AE241" s="23">
        <v>481.4</v>
      </c>
      <c r="AF241" s="823">
        <v>205.81</v>
      </c>
      <c r="AG241" s="23"/>
      <c r="AH241" s="23"/>
      <c r="AI241" s="23"/>
      <c r="AJ241" s="917">
        <v>45002</v>
      </c>
      <c r="AK241" s="122">
        <v>45006</v>
      </c>
      <c r="AL241" s="34">
        <f t="shared" si="14"/>
        <v>3</v>
      </c>
      <c r="AM241" s="34">
        <v>2</v>
      </c>
      <c r="AN241" s="34" t="s">
        <v>503</v>
      </c>
    </row>
    <row r="242" spans="1:40" ht="15" customHeight="1">
      <c r="A242" s="37">
        <v>12252</v>
      </c>
      <c r="B242" s="9" t="s">
        <v>849</v>
      </c>
      <c r="C242" s="9">
        <v>30607597193</v>
      </c>
      <c r="D242" s="9" t="s">
        <v>1337</v>
      </c>
      <c r="E242" s="9" t="s">
        <v>47</v>
      </c>
      <c r="F242" s="9" t="s">
        <v>1267</v>
      </c>
      <c r="G242" s="9" t="s">
        <v>1266</v>
      </c>
      <c r="H242" s="168" t="s">
        <v>1338</v>
      </c>
      <c r="I242" s="168" t="s">
        <v>1339</v>
      </c>
      <c r="J242" s="169" t="s">
        <v>20</v>
      </c>
      <c r="K242" s="169" t="s">
        <v>21</v>
      </c>
      <c r="L242" s="169" t="s">
        <v>22</v>
      </c>
      <c r="M242" s="93">
        <v>0</v>
      </c>
      <c r="N242" s="93">
        <v>0</v>
      </c>
      <c r="O242" s="93">
        <v>0</v>
      </c>
      <c r="P242" s="93">
        <v>0</v>
      </c>
      <c r="Q242" s="92">
        <v>1509.95</v>
      </c>
      <c r="R242" s="92">
        <f t="shared" si="22"/>
        <v>1300.6399999999999</v>
      </c>
      <c r="S242" s="93">
        <v>146.68</v>
      </c>
      <c r="T242" s="93">
        <v>32.64</v>
      </c>
      <c r="U242" s="93">
        <v>29.99</v>
      </c>
      <c r="V242" s="92">
        <f t="shared" si="23"/>
        <v>1447.32</v>
      </c>
      <c r="W242" s="93">
        <v>0</v>
      </c>
      <c r="X242" s="93">
        <v>32.64</v>
      </c>
      <c r="Y242" s="93">
        <v>29.99</v>
      </c>
      <c r="Z242" s="170" t="s">
        <v>2182</v>
      </c>
      <c r="AA242" s="171" t="s">
        <v>2187</v>
      </c>
      <c r="AB242" s="127">
        <v>39265</v>
      </c>
      <c r="AC242" s="9" t="str">
        <f>+_xlfn.CONCAT(MID(AA242,16,2),"/",MID(AA242,14,2),"/",MID(AA242,10,4))</f>
        <v>06/03/2023</v>
      </c>
      <c r="AD242" s="40">
        <v>290.44</v>
      </c>
      <c r="AE242" s="40">
        <v>290.44</v>
      </c>
      <c r="AF242" s="920">
        <v>0</v>
      </c>
      <c r="AG242" s="40"/>
      <c r="AH242" s="40"/>
      <c r="AI242" s="40"/>
      <c r="AJ242" s="960">
        <v>45002</v>
      </c>
      <c r="AK242" s="124">
        <v>45005</v>
      </c>
      <c r="AL242" s="9">
        <f t="shared" si="14"/>
        <v>2</v>
      </c>
      <c r="AM242" s="9">
        <v>2</v>
      </c>
      <c r="AN242" s="9" t="s">
        <v>503</v>
      </c>
    </row>
    <row r="243" spans="1:40" ht="15" customHeight="1">
      <c r="A243" s="38">
        <v>12254</v>
      </c>
      <c r="B243" s="34" t="s">
        <v>849</v>
      </c>
      <c r="C243" s="34">
        <v>30607597193</v>
      </c>
      <c r="D243" s="34" t="s">
        <v>1340</v>
      </c>
      <c r="E243" s="34" t="s">
        <v>346</v>
      </c>
      <c r="F243" s="34" t="s">
        <v>351</v>
      </c>
      <c r="G243" s="34" t="s">
        <v>351</v>
      </c>
      <c r="H243" s="299" t="s">
        <v>1341</v>
      </c>
      <c r="I243" s="299" t="s">
        <v>1342</v>
      </c>
      <c r="J243" s="166" t="s">
        <v>20</v>
      </c>
      <c r="K243" s="166" t="s">
        <v>21</v>
      </c>
      <c r="L243" s="166" t="s">
        <v>23</v>
      </c>
      <c r="M243" s="89">
        <v>838.93</v>
      </c>
      <c r="N243" s="89">
        <v>0</v>
      </c>
      <c r="O243" s="89">
        <v>0</v>
      </c>
      <c r="P243" s="89">
        <v>0</v>
      </c>
      <c r="Q243" s="90">
        <v>2018.85</v>
      </c>
      <c r="R243" s="90">
        <f t="shared" si="22"/>
        <v>1571.4499999999998</v>
      </c>
      <c r="S243" s="89">
        <v>2.76</v>
      </c>
      <c r="T243" s="89">
        <v>442.48</v>
      </c>
      <c r="U243" s="89">
        <v>2.16</v>
      </c>
      <c r="V243" s="90">
        <f t="shared" si="23"/>
        <v>724.03</v>
      </c>
      <c r="W243" s="89">
        <v>0</v>
      </c>
      <c r="X243" s="89">
        <v>1294.82</v>
      </c>
      <c r="Y243" s="89">
        <v>0</v>
      </c>
      <c r="Z243" s="167" t="s">
        <v>2184</v>
      </c>
      <c r="AA243" s="87" t="s">
        <v>2179</v>
      </c>
      <c r="AB243" s="172">
        <v>39293</v>
      </c>
      <c r="AC243" s="34" t="str">
        <f>+_xlfn.CONCAT(MID(AA243,16,2),"/",MID(AA243,14,2),"/",MID(AA243,10,4))</f>
        <v>05/03/2023</v>
      </c>
      <c r="AD243" s="23">
        <v>349.31</v>
      </c>
      <c r="AE243" s="23">
        <v>942.91</v>
      </c>
      <c r="AF243" s="823">
        <v>593.59999999999991</v>
      </c>
      <c r="AG243" s="23"/>
      <c r="AH243" s="23"/>
      <c r="AI243" s="23"/>
      <c r="AJ243" s="917">
        <v>45002</v>
      </c>
      <c r="AK243" s="122">
        <v>45005</v>
      </c>
      <c r="AL243" s="34">
        <f t="shared" si="14"/>
        <v>2</v>
      </c>
      <c r="AM243" s="34">
        <v>2</v>
      </c>
      <c r="AN243" s="34" t="s">
        <v>503</v>
      </c>
    </row>
    <row r="244" spans="1:40" ht="15" customHeight="1">
      <c r="A244" s="37">
        <v>12255</v>
      </c>
      <c r="B244" s="9" t="s">
        <v>849</v>
      </c>
      <c r="C244" s="9">
        <v>30607597193</v>
      </c>
      <c r="D244" s="9" t="s">
        <v>1343</v>
      </c>
      <c r="E244" s="9" t="s">
        <v>47</v>
      </c>
      <c r="F244" s="9" t="s">
        <v>890</v>
      </c>
      <c r="G244" s="9" t="s">
        <v>890</v>
      </c>
      <c r="H244" s="18" t="s">
        <v>1344</v>
      </c>
      <c r="I244" s="18" t="s">
        <v>1345</v>
      </c>
      <c r="J244" s="43" t="s">
        <v>20</v>
      </c>
      <c r="K244" s="43" t="s">
        <v>21</v>
      </c>
      <c r="L244" s="43" t="s">
        <v>22</v>
      </c>
      <c r="M244" s="65">
        <v>0</v>
      </c>
      <c r="N244" s="65">
        <v>0</v>
      </c>
      <c r="O244" s="65">
        <v>0</v>
      </c>
      <c r="P244" s="65">
        <v>0</v>
      </c>
      <c r="Q244" s="66">
        <v>654.19000000000005</v>
      </c>
      <c r="R244" s="39">
        <f t="shared" si="22"/>
        <v>570.66</v>
      </c>
      <c r="S244" s="65">
        <v>10.82</v>
      </c>
      <c r="T244" s="65">
        <v>56.62</v>
      </c>
      <c r="U244" s="65">
        <v>16.09</v>
      </c>
      <c r="V244" s="39">
        <f t="shared" si="23"/>
        <v>597.57000000000005</v>
      </c>
      <c r="W244" s="65">
        <v>0</v>
      </c>
      <c r="X244" s="65">
        <v>56.62</v>
      </c>
      <c r="Y244" s="65">
        <v>0</v>
      </c>
      <c r="Z244" s="53" t="s">
        <v>855</v>
      </c>
      <c r="AA244" s="40" t="s">
        <v>883</v>
      </c>
      <c r="AB244" s="24">
        <v>39222</v>
      </c>
      <c r="AC244" s="40" t="s">
        <v>589</v>
      </c>
      <c r="AD244" s="40">
        <v>570.27</v>
      </c>
      <c r="AE244" s="40">
        <v>570.27</v>
      </c>
      <c r="AF244" s="920">
        <v>0</v>
      </c>
      <c r="AG244" s="40"/>
      <c r="AH244" s="40"/>
      <c r="AI244" s="40"/>
      <c r="AJ244" s="960">
        <v>45002</v>
      </c>
      <c r="AK244" s="124">
        <v>45002</v>
      </c>
      <c r="AL244" s="9">
        <f t="shared" si="14"/>
        <v>1</v>
      </c>
      <c r="AM244" s="9">
        <v>2</v>
      </c>
      <c r="AN244" s="9" t="s">
        <v>503</v>
      </c>
    </row>
    <row r="245" spans="1:40" ht="15" customHeight="1">
      <c r="A245" s="37">
        <v>12256</v>
      </c>
      <c r="B245" s="9" t="s">
        <v>849</v>
      </c>
      <c r="C245" s="9">
        <v>30607597193</v>
      </c>
      <c r="D245" s="9" t="s">
        <v>1346</v>
      </c>
      <c r="E245" s="9" t="s">
        <v>47</v>
      </c>
      <c r="F245" s="9" t="s">
        <v>62</v>
      </c>
      <c r="G245" s="9" t="s">
        <v>62</v>
      </c>
      <c r="H245" s="168" t="s">
        <v>1347</v>
      </c>
      <c r="I245" s="168" t="s">
        <v>1348</v>
      </c>
      <c r="J245" s="169" t="s">
        <v>20</v>
      </c>
      <c r="K245" s="169" t="s">
        <v>21</v>
      </c>
      <c r="L245" s="169" t="s">
        <v>22</v>
      </c>
      <c r="M245" s="93">
        <v>0</v>
      </c>
      <c r="N245" s="93">
        <v>0</v>
      </c>
      <c r="O245" s="93">
        <v>0</v>
      </c>
      <c r="P245" s="93">
        <v>0</v>
      </c>
      <c r="Q245" s="92">
        <v>934.94</v>
      </c>
      <c r="R245" s="92">
        <f t="shared" si="22"/>
        <v>536.77600000000007</v>
      </c>
      <c r="S245" s="93">
        <v>359.49</v>
      </c>
      <c r="T245" s="93">
        <v>35.64</v>
      </c>
      <c r="U245" s="93">
        <v>3.0339999999999998</v>
      </c>
      <c r="V245" s="92">
        <f t="shared" si="23"/>
        <v>866.45000000000016</v>
      </c>
      <c r="W245" s="93">
        <v>26.77</v>
      </c>
      <c r="X245" s="93">
        <v>35.56</v>
      </c>
      <c r="Y245" s="93">
        <v>6.16</v>
      </c>
      <c r="Z245" s="53" t="s">
        <v>510</v>
      </c>
      <c r="AA245" s="171" t="s">
        <v>2188</v>
      </c>
      <c r="AB245" s="127">
        <v>39279</v>
      </c>
      <c r="AC245" s="9" t="str">
        <f>+_xlfn.CONCAT(MID(AA245,16,2),"/",MID(AA245,14,2),"/",MID(AA245,10,4))</f>
        <v>17/03/2023</v>
      </c>
      <c r="AD245" s="40">
        <v>184.55</v>
      </c>
      <c r="AE245" s="40">
        <v>184.55</v>
      </c>
      <c r="AF245" s="920">
        <v>0</v>
      </c>
      <c r="AG245" s="40"/>
      <c r="AH245" s="40"/>
      <c r="AI245" s="40"/>
      <c r="AJ245" s="960">
        <v>45002</v>
      </c>
      <c r="AK245" s="124">
        <v>45005</v>
      </c>
      <c r="AL245" s="9">
        <f t="shared" si="14"/>
        <v>2</v>
      </c>
      <c r="AM245" s="9">
        <v>2</v>
      </c>
      <c r="AN245" s="9" t="s">
        <v>503</v>
      </c>
    </row>
    <row r="246" spans="1:40" ht="15" customHeight="1">
      <c r="A246" s="37">
        <v>12258</v>
      </c>
      <c r="B246" s="9" t="s">
        <v>849</v>
      </c>
      <c r="C246" s="9">
        <v>30607597193</v>
      </c>
      <c r="D246" s="9" t="s">
        <v>1349</v>
      </c>
      <c r="E246" s="9" t="s">
        <v>47</v>
      </c>
      <c r="F246" s="9" t="s">
        <v>1207</v>
      </c>
      <c r="G246" s="9" t="s">
        <v>1207</v>
      </c>
      <c r="H246" s="168" t="s">
        <v>2189</v>
      </c>
      <c r="I246" s="168" t="s">
        <v>2190</v>
      </c>
      <c r="J246" s="169" t="s">
        <v>20</v>
      </c>
      <c r="K246" s="169" t="s">
        <v>21</v>
      </c>
      <c r="L246" s="169" t="s">
        <v>22</v>
      </c>
      <c r="M246" s="93">
        <v>0</v>
      </c>
      <c r="N246" s="93">
        <v>0</v>
      </c>
      <c r="O246" s="93">
        <v>0</v>
      </c>
      <c r="P246" s="93">
        <v>0</v>
      </c>
      <c r="Q246" s="92">
        <v>544.12</v>
      </c>
      <c r="R246" s="92">
        <f t="shared" si="22"/>
        <v>501.77799999999996</v>
      </c>
      <c r="S246" s="93">
        <v>5.1420000000000003</v>
      </c>
      <c r="T246" s="93">
        <v>35.159999999999997</v>
      </c>
      <c r="U246" s="93">
        <v>2.04</v>
      </c>
      <c r="V246" s="92">
        <f t="shared" si="23"/>
        <v>319.37</v>
      </c>
      <c r="W246" s="93">
        <v>186.04</v>
      </c>
      <c r="X246" s="93">
        <v>33.22</v>
      </c>
      <c r="Y246" s="93">
        <v>5.49</v>
      </c>
      <c r="Z246" s="53" t="s">
        <v>967</v>
      </c>
      <c r="AA246" s="171" t="s">
        <v>2188</v>
      </c>
      <c r="AB246" s="127">
        <v>39277</v>
      </c>
      <c r="AC246" s="9" t="str">
        <f>+_xlfn.CONCAT(MID(AA246,16,2),"/",MID(AA246,14,2),"/",MID(AA246,10,4))</f>
        <v>17/03/2023</v>
      </c>
      <c r="AD246" s="40">
        <v>55.15</v>
      </c>
      <c r="AE246" s="40">
        <v>55.15</v>
      </c>
      <c r="AF246" s="920">
        <v>0</v>
      </c>
      <c r="AG246" s="40"/>
      <c r="AH246" s="40"/>
      <c r="AI246" s="40"/>
      <c r="AJ246" s="960">
        <v>45002</v>
      </c>
      <c r="AK246" s="124">
        <v>45005</v>
      </c>
      <c r="AL246" s="9">
        <f t="shared" si="14"/>
        <v>2</v>
      </c>
      <c r="AM246" s="9">
        <v>2</v>
      </c>
      <c r="AN246" s="9" t="s">
        <v>503</v>
      </c>
    </row>
    <row r="247" spans="1:40" ht="15" customHeight="1">
      <c r="A247" s="37">
        <v>12259</v>
      </c>
      <c r="B247" s="9" t="s">
        <v>849</v>
      </c>
      <c r="C247" s="9">
        <v>30607597193</v>
      </c>
      <c r="D247" s="9" t="s">
        <v>1350</v>
      </c>
      <c r="E247" s="9" t="s">
        <v>38</v>
      </c>
      <c r="F247" s="9" t="s">
        <v>70</v>
      </c>
      <c r="G247" s="9" t="s">
        <v>1065</v>
      </c>
      <c r="H247" s="168" t="s">
        <v>2191</v>
      </c>
      <c r="I247" s="168" t="s">
        <v>2192</v>
      </c>
      <c r="J247" s="169" t="s">
        <v>20</v>
      </c>
      <c r="K247" s="169" t="s">
        <v>21</v>
      </c>
      <c r="L247" s="169" t="s">
        <v>22</v>
      </c>
      <c r="M247" s="93">
        <v>0</v>
      </c>
      <c r="N247" s="93">
        <v>0</v>
      </c>
      <c r="O247" s="93">
        <v>0</v>
      </c>
      <c r="P247" s="93">
        <v>0</v>
      </c>
      <c r="Q247" s="92">
        <v>544.54999999999995</v>
      </c>
      <c r="R247" s="92">
        <f t="shared" si="22"/>
        <v>353.02</v>
      </c>
      <c r="S247" s="93">
        <v>186.04</v>
      </c>
      <c r="T247" s="93">
        <v>0</v>
      </c>
      <c r="U247" s="93">
        <v>5.49</v>
      </c>
      <c r="V247" s="92">
        <f t="shared" si="23"/>
        <v>353.02</v>
      </c>
      <c r="W247" s="93">
        <v>186.04</v>
      </c>
      <c r="X247" s="173">
        <v>0</v>
      </c>
      <c r="Y247" s="93">
        <v>5.49</v>
      </c>
      <c r="Z247" s="53" t="s">
        <v>511</v>
      </c>
      <c r="AA247" s="171" t="s">
        <v>2193</v>
      </c>
      <c r="AB247" s="127">
        <v>39231</v>
      </c>
      <c r="AC247" s="9" t="str">
        <f>+_xlfn.CONCAT(MID(AA247,16,2),"/",MID(AA247,14,2),"/",MID(AA247,10,4))</f>
        <v>15/03/2023</v>
      </c>
      <c r="AD247" s="40">
        <v>157.55000000000001</v>
      </c>
      <c r="AE247" s="40">
        <v>157.55000000000001</v>
      </c>
      <c r="AF247" s="920">
        <v>0</v>
      </c>
      <c r="AG247" s="40"/>
      <c r="AH247" s="40"/>
      <c r="AI247" s="40"/>
      <c r="AJ247" s="960">
        <v>45002</v>
      </c>
      <c r="AK247" s="124">
        <v>45005</v>
      </c>
      <c r="AL247" s="9">
        <f t="shared" ref="AL247:AL310" si="24">NETWORKDAYS(AJ247,AK247)</f>
        <v>2</v>
      </c>
      <c r="AM247" s="9">
        <v>2</v>
      </c>
      <c r="AN247" s="9" t="s">
        <v>503</v>
      </c>
    </row>
    <row r="248" spans="1:40" ht="15" customHeight="1">
      <c r="A248" s="37">
        <v>12260</v>
      </c>
      <c r="B248" s="9" t="s">
        <v>849</v>
      </c>
      <c r="C248" s="9">
        <v>30607597193</v>
      </c>
      <c r="D248" s="9" t="s">
        <v>1351</v>
      </c>
      <c r="E248" s="9" t="s">
        <v>47</v>
      </c>
      <c r="F248" s="9" t="s">
        <v>1352</v>
      </c>
      <c r="G248" s="9" t="s">
        <v>1353</v>
      </c>
      <c r="H248" s="174" t="s">
        <v>1354</v>
      </c>
      <c r="I248" s="174" t="s">
        <v>1355</v>
      </c>
      <c r="J248" s="169" t="s">
        <v>20</v>
      </c>
      <c r="K248" s="169" t="s">
        <v>21</v>
      </c>
      <c r="L248" s="169" t="s">
        <v>22</v>
      </c>
      <c r="M248" s="93">
        <v>0</v>
      </c>
      <c r="N248" s="93">
        <v>0</v>
      </c>
      <c r="O248" s="93">
        <v>10.69</v>
      </c>
      <c r="P248" s="93">
        <v>33.729999999999997</v>
      </c>
      <c r="Q248" s="92">
        <v>1621.52</v>
      </c>
      <c r="R248" s="92">
        <f t="shared" si="22"/>
        <v>1349.32</v>
      </c>
      <c r="S248" s="93">
        <v>168.93</v>
      </c>
      <c r="T248" s="93">
        <v>42.85</v>
      </c>
      <c r="U248" s="93">
        <v>49.73</v>
      </c>
      <c r="V248" s="92">
        <f t="shared" si="23"/>
        <v>1331.38</v>
      </c>
      <c r="W248" s="93">
        <v>163.83000000000001</v>
      </c>
      <c r="X248" s="93">
        <v>42.85</v>
      </c>
      <c r="Y248" s="93">
        <v>49.73</v>
      </c>
      <c r="Z248" s="170" t="s">
        <v>511</v>
      </c>
      <c r="AA248" s="171" t="s">
        <v>2194</v>
      </c>
      <c r="AB248" s="175">
        <v>39231</v>
      </c>
      <c r="AC248" s="9" t="str">
        <f>+_xlfn.CONCAT(MID(AA248,16,2),"/",MID(AA248,14,2),"/",MID(AA248,10,4))</f>
        <v>09/03/2023</v>
      </c>
      <c r="AD248" s="40">
        <v>172.48</v>
      </c>
      <c r="AE248" s="40">
        <v>172.48</v>
      </c>
      <c r="AF248" s="920">
        <v>0</v>
      </c>
      <c r="AG248" s="40"/>
      <c r="AH248" s="40"/>
      <c r="AI248" s="40"/>
      <c r="AJ248" s="960">
        <v>45002</v>
      </c>
      <c r="AK248" s="124">
        <v>45005</v>
      </c>
      <c r="AL248" s="9">
        <f t="shared" si="24"/>
        <v>2</v>
      </c>
      <c r="AM248" s="9">
        <v>2</v>
      </c>
      <c r="AN248" s="9" t="s">
        <v>503</v>
      </c>
    </row>
    <row r="249" spans="1:40" ht="15" customHeight="1">
      <c r="A249" s="37">
        <v>12261</v>
      </c>
      <c r="B249" s="9" t="s">
        <v>849</v>
      </c>
      <c r="C249" s="9">
        <v>30607597193</v>
      </c>
      <c r="D249" s="9" t="s">
        <v>1356</v>
      </c>
      <c r="E249" s="9" t="s">
        <v>47</v>
      </c>
      <c r="F249" s="9" t="s">
        <v>835</v>
      </c>
      <c r="G249" s="9" t="s">
        <v>835</v>
      </c>
      <c r="H249" s="168" t="s">
        <v>1357</v>
      </c>
      <c r="I249" s="168" t="s">
        <v>1358</v>
      </c>
      <c r="J249" s="169" t="s">
        <v>20</v>
      </c>
      <c r="K249" s="169" t="s">
        <v>21</v>
      </c>
      <c r="L249" s="169" t="s">
        <v>22</v>
      </c>
      <c r="M249" s="93">
        <v>0</v>
      </c>
      <c r="N249" s="93">
        <v>0</v>
      </c>
      <c r="O249" s="93">
        <v>0</v>
      </c>
      <c r="P249" s="93">
        <v>0</v>
      </c>
      <c r="Q249" s="92">
        <v>1268.07</v>
      </c>
      <c r="R249" s="92">
        <f t="shared" si="22"/>
        <v>951.93999999999994</v>
      </c>
      <c r="S249" s="93">
        <v>0</v>
      </c>
      <c r="T249" s="93">
        <v>303.5</v>
      </c>
      <c r="U249" s="93">
        <v>12.63</v>
      </c>
      <c r="V249" s="92">
        <f t="shared" si="23"/>
        <v>965.7299999999999</v>
      </c>
      <c r="W249" s="93">
        <v>0</v>
      </c>
      <c r="X249" s="93">
        <v>300.19</v>
      </c>
      <c r="Y249" s="93">
        <v>2.15</v>
      </c>
      <c r="Z249" s="170" t="s">
        <v>2125</v>
      </c>
      <c r="AA249" s="171" t="s">
        <v>2126</v>
      </c>
      <c r="AB249" s="127">
        <v>39256</v>
      </c>
      <c r="AC249" s="9" t="str">
        <f>+_xlfn.CONCAT(MID(AA249,16,2),"/",MID(AA249,14,2),"/",MID(AA249,10,4))</f>
        <v>27/02/2023</v>
      </c>
      <c r="AD249" s="40">
        <v>203.88</v>
      </c>
      <c r="AE249" s="40">
        <v>203.88</v>
      </c>
      <c r="AF249" s="920">
        <v>0</v>
      </c>
      <c r="AG249" s="40"/>
      <c r="AH249" s="40"/>
      <c r="AI249" s="40"/>
      <c r="AJ249" s="960">
        <v>45002</v>
      </c>
      <c r="AK249" s="124">
        <v>45005</v>
      </c>
      <c r="AL249" s="9">
        <f t="shared" si="24"/>
        <v>2</v>
      </c>
      <c r="AM249" s="9">
        <v>2</v>
      </c>
      <c r="AN249" s="9" t="s">
        <v>503</v>
      </c>
    </row>
    <row r="250" spans="1:40" ht="15" customHeight="1">
      <c r="A250" s="37">
        <v>12266</v>
      </c>
      <c r="B250" s="9" t="s">
        <v>849</v>
      </c>
      <c r="C250" s="9">
        <v>30607597193</v>
      </c>
      <c r="D250" s="9" t="s">
        <v>1359</v>
      </c>
      <c r="E250" s="9" t="s">
        <v>42</v>
      </c>
      <c r="F250" s="9" t="s">
        <v>911</v>
      </c>
      <c r="G250" s="9" t="s">
        <v>1360</v>
      </c>
      <c r="H250" s="137" t="s">
        <v>1361</v>
      </c>
      <c r="I250" s="137" t="s">
        <v>1362</v>
      </c>
      <c r="J250" s="43" t="s">
        <v>20</v>
      </c>
      <c r="K250" s="43" t="s">
        <v>21</v>
      </c>
      <c r="L250" s="43" t="s">
        <v>22</v>
      </c>
      <c r="M250" s="65">
        <v>0</v>
      </c>
      <c r="N250" s="65">
        <v>0</v>
      </c>
      <c r="O250" s="65">
        <v>0</v>
      </c>
      <c r="P250" s="65">
        <v>0</v>
      </c>
      <c r="Q250" s="39">
        <v>122.97</v>
      </c>
      <c r="R250" s="39">
        <f t="shared" si="22"/>
        <v>119.21000000000001</v>
      </c>
      <c r="S250" s="65">
        <v>1.91</v>
      </c>
      <c r="T250" s="65">
        <v>1.85</v>
      </c>
      <c r="U250" s="65">
        <v>0</v>
      </c>
      <c r="V250" s="39">
        <f t="shared" si="23"/>
        <v>120.48</v>
      </c>
      <c r="W250" s="65">
        <v>0.97</v>
      </c>
      <c r="X250" s="65">
        <v>1.52</v>
      </c>
      <c r="Y250" s="65">
        <v>0</v>
      </c>
      <c r="Z250" s="67" t="s">
        <v>1363</v>
      </c>
      <c r="AA250" s="18" t="s">
        <v>1364</v>
      </c>
      <c r="AB250" s="127">
        <v>39309</v>
      </c>
      <c r="AC250" s="18" t="s">
        <v>794</v>
      </c>
      <c r="AD250" s="40">
        <v>113.64</v>
      </c>
      <c r="AE250" s="40">
        <v>113.64</v>
      </c>
      <c r="AF250" s="920">
        <v>0</v>
      </c>
      <c r="AG250" s="40"/>
      <c r="AH250" s="40"/>
      <c r="AI250" s="40"/>
      <c r="AJ250" s="960">
        <v>45002</v>
      </c>
      <c r="AK250" s="124">
        <v>45002</v>
      </c>
      <c r="AL250" s="9">
        <f t="shared" si="24"/>
        <v>1</v>
      </c>
      <c r="AM250" s="9">
        <v>2</v>
      </c>
      <c r="AN250" s="9" t="s">
        <v>503</v>
      </c>
    </row>
    <row r="251" spans="1:40" ht="15" customHeight="1">
      <c r="A251" s="37">
        <v>12269</v>
      </c>
      <c r="B251" s="9" t="s">
        <v>849</v>
      </c>
      <c r="C251" s="9">
        <v>30607597193</v>
      </c>
      <c r="D251" s="9" t="s">
        <v>1365</v>
      </c>
      <c r="E251" s="9" t="s">
        <v>47</v>
      </c>
      <c r="F251" s="9" t="s">
        <v>1366</v>
      </c>
      <c r="G251" s="9" t="s">
        <v>1366</v>
      </c>
      <c r="H251" s="168" t="s">
        <v>1367</v>
      </c>
      <c r="I251" s="168" t="s">
        <v>1368</v>
      </c>
      <c r="J251" s="169" t="s">
        <v>20</v>
      </c>
      <c r="K251" s="169" t="s">
        <v>21</v>
      </c>
      <c r="L251" s="169" t="s">
        <v>22</v>
      </c>
      <c r="M251" s="93">
        <v>0</v>
      </c>
      <c r="N251" s="93">
        <v>0</v>
      </c>
      <c r="O251" s="93">
        <v>0</v>
      </c>
      <c r="P251" s="93">
        <v>0</v>
      </c>
      <c r="Q251" s="92">
        <v>664.54</v>
      </c>
      <c r="R251" s="92">
        <f t="shared" si="22"/>
        <v>569.83000000000004</v>
      </c>
      <c r="S251" s="93">
        <v>63.53</v>
      </c>
      <c r="T251" s="93">
        <v>5.63</v>
      </c>
      <c r="U251" s="93">
        <v>25.55</v>
      </c>
      <c r="V251" s="92">
        <f t="shared" si="23"/>
        <v>604.23</v>
      </c>
      <c r="W251" s="93">
        <v>29.13</v>
      </c>
      <c r="X251" s="93">
        <v>5.63</v>
      </c>
      <c r="Y251" s="93">
        <v>25.55</v>
      </c>
      <c r="Z251" s="170" t="s">
        <v>2195</v>
      </c>
      <c r="AA251" s="171" t="s">
        <v>1452</v>
      </c>
      <c r="AB251" s="127">
        <v>39254</v>
      </c>
      <c r="AC251" s="9" t="str">
        <f>+_xlfn.CONCAT(MID(AA251,16,2),"/",MID(AA251,14,2),"/",MID(AA251,10,4))</f>
        <v>02/03/2023</v>
      </c>
      <c r="AD251" s="40">
        <v>411.04</v>
      </c>
      <c r="AE251" s="40">
        <v>411.04</v>
      </c>
      <c r="AF251" s="920">
        <v>0</v>
      </c>
      <c r="AG251" s="40"/>
      <c r="AH251" s="40"/>
      <c r="AI251" s="40"/>
      <c r="AJ251" s="960">
        <v>45002</v>
      </c>
      <c r="AK251" s="124">
        <v>45005</v>
      </c>
      <c r="AL251" s="9">
        <f t="shared" si="24"/>
        <v>2</v>
      </c>
      <c r="AM251" s="9">
        <v>2</v>
      </c>
      <c r="AN251" s="9" t="s">
        <v>503</v>
      </c>
    </row>
    <row r="252" spans="1:40" ht="15" customHeight="1">
      <c r="A252" s="37">
        <v>12270</v>
      </c>
      <c r="B252" s="9" t="s">
        <v>849</v>
      </c>
      <c r="C252" s="9">
        <v>30607597193</v>
      </c>
      <c r="D252" s="9" t="s">
        <v>1369</v>
      </c>
      <c r="E252" s="9" t="s">
        <v>338</v>
      </c>
      <c r="F252" s="9" t="s">
        <v>974</v>
      </c>
      <c r="G252" s="9" t="s">
        <v>974</v>
      </c>
      <c r="H252" s="168" t="s">
        <v>1370</v>
      </c>
      <c r="I252" s="168" t="s">
        <v>1371</v>
      </c>
      <c r="J252" s="169" t="s">
        <v>20</v>
      </c>
      <c r="K252" s="169" t="s">
        <v>21</v>
      </c>
      <c r="L252" s="169" t="s">
        <v>22</v>
      </c>
      <c r="M252" s="93">
        <v>0</v>
      </c>
      <c r="N252" s="93">
        <v>0</v>
      </c>
      <c r="O252" s="93">
        <v>0</v>
      </c>
      <c r="P252" s="93">
        <v>0</v>
      </c>
      <c r="Q252" s="92">
        <v>1469.92</v>
      </c>
      <c r="R252" s="92">
        <f t="shared" si="22"/>
        <v>1162.18</v>
      </c>
      <c r="S252" s="93">
        <v>300.99</v>
      </c>
      <c r="T252" s="93">
        <v>4.95</v>
      </c>
      <c r="U252" s="93">
        <v>1.8</v>
      </c>
      <c r="V252" s="92">
        <f t="shared" si="23"/>
        <v>1210.8200000000002</v>
      </c>
      <c r="W252" s="93">
        <v>254.3</v>
      </c>
      <c r="X252" s="93">
        <v>2.79</v>
      </c>
      <c r="Y252" s="93">
        <v>2.0099999999999998</v>
      </c>
      <c r="Z252" s="170" t="s">
        <v>2196</v>
      </c>
      <c r="AA252" s="171" t="s">
        <v>2134</v>
      </c>
      <c r="AB252" s="24">
        <v>39136</v>
      </c>
      <c r="AC252" s="9" t="str">
        <f>+_xlfn.CONCAT(MID(AA252,16,2),"/",MID(AA252,14,2),"/",MID(AA252,10,4))</f>
        <v>04/03/2023</v>
      </c>
      <c r="AD252" s="40">
        <v>515.57000000000005</v>
      </c>
      <c r="AE252" s="40">
        <v>515.57000000000005</v>
      </c>
      <c r="AF252" s="920">
        <v>0</v>
      </c>
      <c r="AG252" s="40"/>
      <c r="AH252" s="40"/>
      <c r="AI252" s="40"/>
      <c r="AJ252" s="960">
        <v>45002</v>
      </c>
      <c r="AK252" s="124">
        <v>45005</v>
      </c>
      <c r="AL252" s="9">
        <f t="shared" si="24"/>
        <v>2</v>
      </c>
      <c r="AM252" s="9">
        <v>2</v>
      </c>
      <c r="AN252" s="9" t="s">
        <v>503</v>
      </c>
    </row>
    <row r="253" spans="1:40" ht="15" customHeight="1">
      <c r="A253" s="38">
        <v>12271</v>
      </c>
      <c r="B253" s="34" t="s">
        <v>849</v>
      </c>
      <c r="C253" s="34">
        <v>30607597193</v>
      </c>
      <c r="D253" s="34" t="s">
        <v>1372</v>
      </c>
      <c r="E253" s="34" t="s">
        <v>338</v>
      </c>
      <c r="F253" s="34" t="s">
        <v>343</v>
      </c>
      <c r="G253" s="34" t="s">
        <v>1373</v>
      </c>
      <c r="H253" s="299" t="s">
        <v>1374</v>
      </c>
      <c r="I253" s="299" t="s">
        <v>1375</v>
      </c>
      <c r="J253" s="166" t="s">
        <v>20</v>
      </c>
      <c r="K253" s="166" t="s">
        <v>21</v>
      </c>
      <c r="L253" s="166" t="s">
        <v>23</v>
      </c>
      <c r="M253" s="89">
        <v>4.1399999999999997</v>
      </c>
      <c r="N253" s="89">
        <v>0</v>
      </c>
      <c r="O253" s="89">
        <v>0</v>
      </c>
      <c r="P253" s="89">
        <v>0</v>
      </c>
      <c r="Q253" s="90">
        <v>465.84</v>
      </c>
      <c r="R253" s="90">
        <f t="shared" si="22"/>
        <v>421.83</v>
      </c>
      <c r="S253" s="89">
        <v>8.73</v>
      </c>
      <c r="T253" s="89">
        <v>13.15</v>
      </c>
      <c r="U253" s="89">
        <v>22.13</v>
      </c>
      <c r="V253" s="90">
        <f t="shared" si="23"/>
        <v>428.23999999999995</v>
      </c>
      <c r="W253" s="89">
        <v>10.63</v>
      </c>
      <c r="X253" s="89">
        <v>15.3</v>
      </c>
      <c r="Y253" s="89">
        <v>11.67</v>
      </c>
      <c r="Z253" s="167" t="s">
        <v>2684</v>
      </c>
      <c r="AA253" s="87" t="s">
        <v>754</v>
      </c>
      <c r="AB253" s="241">
        <v>39256</v>
      </c>
      <c r="AC253" s="34" t="str">
        <f>+_xlfn.CONCAT(MID(AA253,16,2),"/",MID(AA253,14,2),"/",MID(AA253,10,4))</f>
        <v>09/03/2023</v>
      </c>
      <c r="AD253" s="23">
        <v>388.26</v>
      </c>
      <c r="AE253" s="23">
        <v>421.83</v>
      </c>
      <c r="AF253" s="823">
        <v>33.57</v>
      </c>
      <c r="AG253" s="23"/>
      <c r="AH253" s="23"/>
      <c r="AI253" s="23"/>
      <c r="AJ253" s="917">
        <v>45002</v>
      </c>
      <c r="AK253" s="122">
        <v>45006</v>
      </c>
      <c r="AL253" s="34">
        <f t="shared" si="24"/>
        <v>3</v>
      </c>
      <c r="AM253" s="34">
        <v>2</v>
      </c>
      <c r="AN253" s="34" t="s">
        <v>503</v>
      </c>
    </row>
    <row r="254" spans="1:40" ht="15" customHeight="1">
      <c r="A254" s="37">
        <v>12273</v>
      </c>
      <c r="B254" s="9" t="s">
        <v>849</v>
      </c>
      <c r="C254" s="9">
        <v>30607597193</v>
      </c>
      <c r="D254" s="9" t="s">
        <v>1376</v>
      </c>
      <c r="E254" s="9" t="s">
        <v>38</v>
      </c>
      <c r="F254" s="9" t="s">
        <v>45</v>
      </c>
      <c r="G254" s="9" t="s">
        <v>1052</v>
      </c>
      <c r="H254" s="168" t="s">
        <v>1377</v>
      </c>
      <c r="I254" s="168" t="s">
        <v>1378</v>
      </c>
      <c r="J254" s="169" t="s">
        <v>20</v>
      </c>
      <c r="K254" s="169" t="s">
        <v>21</v>
      </c>
      <c r="L254" s="169" t="s">
        <v>22</v>
      </c>
      <c r="M254" s="93">
        <v>0</v>
      </c>
      <c r="N254" s="93">
        <v>0</v>
      </c>
      <c r="O254" s="93">
        <v>0</v>
      </c>
      <c r="P254" s="93">
        <v>49.32</v>
      </c>
      <c r="Q254" s="92">
        <v>2568.42</v>
      </c>
      <c r="R254" s="92">
        <f t="shared" si="22"/>
        <v>1980.3500000000001</v>
      </c>
      <c r="S254" s="93">
        <v>491.73</v>
      </c>
      <c r="T254" s="93">
        <v>6.89</v>
      </c>
      <c r="U254" s="93">
        <v>89.45</v>
      </c>
      <c r="V254" s="92">
        <f t="shared" si="23"/>
        <v>2024.9599999999998</v>
      </c>
      <c r="W254" s="93">
        <v>481.65</v>
      </c>
      <c r="X254" s="93">
        <v>6.89</v>
      </c>
      <c r="Y254" s="93">
        <v>5.6</v>
      </c>
      <c r="Z254" s="170" t="s">
        <v>193</v>
      </c>
      <c r="AA254" s="171" t="s">
        <v>2197</v>
      </c>
      <c r="AB254" s="24">
        <v>39277</v>
      </c>
      <c r="AC254" s="9" t="str">
        <f>+_xlfn.CONCAT(MID(AA254,16,2),"/",MID(AA254,14,2),"/",MID(AA254,10,4))</f>
        <v>15/03/2023</v>
      </c>
      <c r="AD254" s="40">
        <v>390.79</v>
      </c>
      <c r="AE254" s="40">
        <v>390.79</v>
      </c>
      <c r="AF254" s="920">
        <v>0</v>
      </c>
      <c r="AG254" s="40"/>
      <c r="AH254" s="40"/>
      <c r="AI254" s="40"/>
      <c r="AJ254" s="960">
        <v>45002</v>
      </c>
      <c r="AK254" s="124">
        <v>45005</v>
      </c>
      <c r="AL254" s="9">
        <f t="shared" si="24"/>
        <v>2</v>
      </c>
      <c r="AM254" s="9">
        <v>2</v>
      </c>
      <c r="AN254" s="9" t="s">
        <v>503</v>
      </c>
    </row>
    <row r="255" spans="1:40" ht="15" customHeight="1">
      <c r="A255" s="37">
        <v>12274</v>
      </c>
      <c r="B255" s="9" t="s">
        <v>849</v>
      </c>
      <c r="C255" s="9">
        <v>30607597193</v>
      </c>
      <c r="D255" s="9" t="s">
        <v>161</v>
      </c>
      <c r="E255" s="9" t="s">
        <v>47</v>
      </c>
      <c r="F255" s="9" t="s">
        <v>890</v>
      </c>
      <c r="G255" s="9" t="s">
        <v>890</v>
      </c>
      <c r="H255" s="18" t="s">
        <v>1379</v>
      </c>
      <c r="I255" s="18" t="s">
        <v>1380</v>
      </c>
      <c r="J255" s="43" t="s">
        <v>20</v>
      </c>
      <c r="K255" s="43" t="s">
        <v>21</v>
      </c>
      <c r="L255" s="43" t="s">
        <v>22</v>
      </c>
      <c r="M255" s="65">
        <v>0</v>
      </c>
      <c r="N255" s="65">
        <v>0</v>
      </c>
      <c r="O255" s="65">
        <v>0</v>
      </c>
      <c r="P255" s="65">
        <v>0</v>
      </c>
      <c r="Q255" s="39">
        <v>1003.78</v>
      </c>
      <c r="R255" s="39">
        <f t="shared" si="22"/>
        <v>819.31</v>
      </c>
      <c r="S255" s="65">
        <v>157.53</v>
      </c>
      <c r="T255" s="65">
        <v>6.6</v>
      </c>
      <c r="U255" s="65">
        <v>20.34</v>
      </c>
      <c r="V255" s="39">
        <f t="shared" si="23"/>
        <v>897.3</v>
      </c>
      <c r="W255" s="65">
        <v>79.83</v>
      </c>
      <c r="X255" s="65">
        <v>6.31</v>
      </c>
      <c r="Y255" s="65">
        <v>20.34</v>
      </c>
      <c r="Z255" s="53" t="s">
        <v>855</v>
      </c>
      <c r="AA255" s="40" t="s">
        <v>883</v>
      </c>
      <c r="AB255" s="24">
        <v>39222</v>
      </c>
      <c r="AC255" s="40" t="s">
        <v>589</v>
      </c>
      <c r="AD255" s="40">
        <v>557.16999999999996</v>
      </c>
      <c r="AE255" s="40">
        <v>557.16999999999996</v>
      </c>
      <c r="AF255" s="920">
        <v>0</v>
      </c>
      <c r="AG255" s="40"/>
      <c r="AH255" s="40"/>
      <c r="AI255" s="40"/>
      <c r="AJ255" s="960">
        <v>45002</v>
      </c>
      <c r="AK255" s="124">
        <v>45002</v>
      </c>
      <c r="AL255" s="9">
        <f t="shared" si="24"/>
        <v>1</v>
      </c>
      <c r="AM255" s="9">
        <v>2</v>
      </c>
      <c r="AN255" s="9" t="s">
        <v>503</v>
      </c>
    </row>
    <row r="256" spans="1:40" ht="15" customHeight="1">
      <c r="A256" s="37">
        <v>12275</v>
      </c>
      <c r="B256" s="9" t="s">
        <v>849</v>
      </c>
      <c r="C256" s="9">
        <v>30607597193</v>
      </c>
      <c r="D256" s="9" t="s">
        <v>1381</v>
      </c>
      <c r="E256" s="9" t="s">
        <v>47</v>
      </c>
      <c r="F256" s="9" t="s">
        <v>110</v>
      </c>
      <c r="G256" s="9" t="s">
        <v>110</v>
      </c>
      <c r="H256" s="168" t="s">
        <v>1382</v>
      </c>
      <c r="I256" s="168" t="s">
        <v>1383</v>
      </c>
      <c r="J256" s="169" t="s">
        <v>20</v>
      </c>
      <c r="K256" s="169" t="s">
        <v>21</v>
      </c>
      <c r="L256" s="169" t="s">
        <v>22</v>
      </c>
      <c r="M256" s="93">
        <v>0</v>
      </c>
      <c r="N256" s="93">
        <v>0</v>
      </c>
      <c r="O256" s="93">
        <v>0</v>
      </c>
      <c r="P256" s="93">
        <v>0</v>
      </c>
      <c r="Q256" s="92">
        <v>746.53</v>
      </c>
      <c r="R256" s="92">
        <f t="shared" si="22"/>
        <v>620.54999999999995</v>
      </c>
      <c r="S256" s="93">
        <v>98.28</v>
      </c>
      <c r="T256" s="93">
        <v>4.83</v>
      </c>
      <c r="U256" s="93">
        <v>22.87</v>
      </c>
      <c r="V256" s="92">
        <f t="shared" si="23"/>
        <v>698.56</v>
      </c>
      <c r="W256" s="93">
        <v>29.37</v>
      </c>
      <c r="X256" s="93">
        <v>4.62</v>
      </c>
      <c r="Y256" s="93">
        <v>13.98</v>
      </c>
      <c r="Z256" s="170" t="s">
        <v>2195</v>
      </c>
      <c r="AA256" s="171" t="s">
        <v>1452</v>
      </c>
      <c r="AB256" s="28">
        <v>39254</v>
      </c>
      <c r="AC256" s="9" t="str">
        <f>+_xlfn.CONCAT(MID(AA256,16,2),"/",MID(AA256,14,2),"/",MID(AA256,10,4))</f>
        <v>02/03/2023</v>
      </c>
      <c r="AD256" s="40">
        <v>257.99</v>
      </c>
      <c r="AE256" s="40">
        <v>257.99</v>
      </c>
      <c r="AF256" s="920">
        <v>0</v>
      </c>
      <c r="AG256" s="40"/>
      <c r="AH256" s="40"/>
      <c r="AI256" s="40"/>
      <c r="AJ256" s="960">
        <v>45002</v>
      </c>
      <c r="AK256" s="124">
        <v>45005</v>
      </c>
      <c r="AL256" s="9">
        <f t="shared" si="24"/>
        <v>2</v>
      </c>
      <c r="AM256" s="9">
        <v>2</v>
      </c>
      <c r="AN256" s="9" t="s">
        <v>503</v>
      </c>
    </row>
    <row r="257" spans="1:40" ht="15" customHeight="1">
      <c r="A257" s="38">
        <v>12276</v>
      </c>
      <c r="B257" s="34" t="s">
        <v>849</v>
      </c>
      <c r="C257" s="34">
        <v>30607597193</v>
      </c>
      <c r="D257" s="34" t="s">
        <v>1118</v>
      </c>
      <c r="E257" s="34" t="s">
        <v>42</v>
      </c>
      <c r="F257" s="34" t="s">
        <v>911</v>
      </c>
      <c r="G257" s="34" t="s">
        <v>1384</v>
      </c>
      <c r="H257" s="76" t="s">
        <v>1385</v>
      </c>
      <c r="I257" s="76" t="s">
        <v>1386</v>
      </c>
      <c r="J257" s="77" t="s">
        <v>20</v>
      </c>
      <c r="K257" s="77" t="s">
        <v>21</v>
      </c>
      <c r="L257" s="77" t="s">
        <v>23</v>
      </c>
      <c r="M257" s="78">
        <v>4.4000000000000004</v>
      </c>
      <c r="N257" s="78">
        <v>0</v>
      </c>
      <c r="O257" s="78">
        <v>87.76</v>
      </c>
      <c r="P257" s="78">
        <v>101.41</v>
      </c>
      <c r="Q257" s="79">
        <v>1175.58</v>
      </c>
      <c r="R257" s="79">
        <f t="shared" si="22"/>
        <v>787.77399999999989</v>
      </c>
      <c r="S257" s="78">
        <v>277.17</v>
      </c>
      <c r="T257" s="78">
        <v>7.37</v>
      </c>
      <c r="U257" s="78">
        <v>15.506</v>
      </c>
      <c r="V257" s="79">
        <f t="shared" si="23"/>
        <v>987.00999999999976</v>
      </c>
      <c r="W257" s="78">
        <v>58.07</v>
      </c>
      <c r="X257" s="78">
        <v>24.88</v>
      </c>
      <c r="Y257" s="78">
        <v>4.21</v>
      </c>
      <c r="Z257" s="80" t="s">
        <v>1387</v>
      </c>
      <c r="AA257" s="76" t="s">
        <v>699</v>
      </c>
      <c r="AB257" s="81">
        <v>39302</v>
      </c>
      <c r="AC257" s="144">
        <v>44932</v>
      </c>
      <c r="AD257" s="23">
        <v>277.07</v>
      </c>
      <c r="AE257" s="23">
        <v>403.97</v>
      </c>
      <c r="AF257" s="823">
        <v>126.9</v>
      </c>
      <c r="AG257" s="23"/>
      <c r="AH257" s="23"/>
      <c r="AI257" s="23"/>
      <c r="AJ257" s="917">
        <v>45002</v>
      </c>
      <c r="AK257" s="122">
        <v>45002</v>
      </c>
      <c r="AL257" s="34">
        <f t="shared" si="24"/>
        <v>1</v>
      </c>
      <c r="AM257" s="34">
        <v>2</v>
      </c>
      <c r="AN257" s="34" t="s">
        <v>503</v>
      </c>
    </row>
    <row r="258" spans="1:40" ht="15" customHeight="1">
      <c r="A258" s="37">
        <v>12277</v>
      </c>
      <c r="B258" s="9" t="s">
        <v>849</v>
      </c>
      <c r="C258" s="9">
        <v>30607597193</v>
      </c>
      <c r="D258" s="9" t="s">
        <v>1330</v>
      </c>
      <c r="E258" s="9" t="s">
        <v>338</v>
      </c>
      <c r="F258" s="9" t="s">
        <v>343</v>
      </c>
      <c r="G258" s="9" t="s">
        <v>1388</v>
      </c>
      <c r="H258" s="168" t="s">
        <v>1389</v>
      </c>
      <c r="I258" s="168" t="s">
        <v>1390</v>
      </c>
      <c r="J258" s="169" t="s">
        <v>20</v>
      </c>
      <c r="K258" s="169" t="s">
        <v>21</v>
      </c>
      <c r="L258" s="169" t="s">
        <v>22</v>
      </c>
      <c r="M258" s="93">
        <v>0</v>
      </c>
      <c r="N258" s="93">
        <v>0</v>
      </c>
      <c r="O258" s="93">
        <v>0</v>
      </c>
      <c r="P258" s="93">
        <v>0</v>
      </c>
      <c r="Q258" s="92">
        <v>923.36</v>
      </c>
      <c r="R258" s="92">
        <f t="shared" si="22"/>
        <v>845.91000000000008</v>
      </c>
      <c r="S258" s="93">
        <v>26.97</v>
      </c>
      <c r="T258" s="93">
        <v>40.799999999999997</v>
      </c>
      <c r="U258" s="93">
        <v>9.68</v>
      </c>
      <c r="V258" s="92">
        <f t="shared" si="23"/>
        <v>857.09</v>
      </c>
      <c r="W258" s="93">
        <v>19.350000000000001</v>
      </c>
      <c r="X258" s="93">
        <v>40.799999999999997</v>
      </c>
      <c r="Y258" s="93">
        <v>6.12</v>
      </c>
      <c r="Z258" s="170" t="s">
        <v>2684</v>
      </c>
      <c r="AA258" s="177" t="s">
        <v>754</v>
      </c>
      <c r="AB258" s="28">
        <v>39256</v>
      </c>
      <c r="AC258" s="9" t="str">
        <f t="shared" ref="AC258:AC267" si="25">+_xlfn.CONCAT(MID(AA258,16,2),"/",MID(AA258,14,2),"/",MID(AA258,10,4))</f>
        <v>09/03/2023</v>
      </c>
      <c r="AD258" s="40">
        <v>299.89999999999998</v>
      </c>
      <c r="AE258" s="40">
        <v>299.89999999999998</v>
      </c>
      <c r="AF258" s="920">
        <v>0</v>
      </c>
      <c r="AG258" s="40"/>
      <c r="AH258" s="40"/>
      <c r="AI258" s="40"/>
      <c r="AJ258" s="960">
        <v>45002</v>
      </c>
      <c r="AK258" s="124">
        <v>45006</v>
      </c>
      <c r="AL258" s="9">
        <f t="shared" si="24"/>
        <v>3</v>
      </c>
      <c r="AM258" s="9">
        <v>2</v>
      </c>
      <c r="AN258" s="9" t="s">
        <v>503</v>
      </c>
    </row>
    <row r="259" spans="1:40" ht="15" customHeight="1">
      <c r="A259" s="38">
        <v>12279</v>
      </c>
      <c r="B259" s="34" t="s">
        <v>849</v>
      </c>
      <c r="C259" s="34">
        <v>30607597193</v>
      </c>
      <c r="D259" s="34" t="s">
        <v>1391</v>
      </c>
      <c r="E259" s="34" t="s">
        <v>47</v>
      </c>
      <c r="F259" s="34" t="s">
        <v>1392</v>
      </c>
      <c r="G259" s="34" t="s">
        <v>1393</v>
      </c>
      <c r="H259" s="299" t="s">
        <v>1394</v>
      </c>
      <c r="I259" s="299" t="s">
        <v>1395</v>
      </c>
      <c r="J259" s="166" t="s">
        <v>20</v>
      </c>
      <c r="K259" s="166" t="s">
        <v>21</v>
      </c>
      <c r="L259" s="166" t="s">
        <v>23</v>
      </c>
      <c r="M259" s="89">
        <v>50.92</v>
      </c>
      <c r="N259" s="89">
        <v>41.93</v>
      </c>
      <c r="O259" s="89">
        <v>0</v>
      </c>
      <c r="P259" s="89">
        <v>0</v>
      </c>
      <c r="Q259" s="90">
        <v>929.31</v>
      </c>
      <c r="R259" s="90">
        <f t="shared" si="22"/>
        <v>666.56999999999994</v>
      </c>
      <c r="S259" s="89">
        <v>122.85</v>
      </c>
      <c r="T259" s="89">
        <v>139.88999999999999</v>
      </c>
      <c r="U259" s="89">
        <v>0</v>
      </c>
      <c r="V259" s="90">
        <f t="shared" si="23"/>
        <v>606.7299999999999</v>
      </c>
      <c r="W259" s="89">
        <v>169.18</v>
      </c>
      <c r="X259" s="89">
        <v>153.4</v>
      </c>
      <c r="Y259" s="89">
        <v>0</v>
      </c>
      <c r="Z259" s="167" t="s">
        <v>59</v>
      </c>
      <c r="AA259" s="87" t="s">
        <v>754</v>
      </c>
      <c r="AB259" s="176">
        <v>39279</v>
      </c>
      <c r="AC259" s="34" t="str">
        <f t="shared" si="25"/>
        <v>09/03/2023</v>
      </c>
      <c r="AD259" s="23">
        <v>341.01</v>
      </c>
      <c r="AE259" s="23">
        <v>341.01</v>
      </c>
      <c r="AF259" s="823">
        <v>0</v>
      </c>
      <c r="AG259" s="23"/>
      <c r="AH259" s="23"/>
      <c r="AI259" s="23"/>
      <c r="AJ259" s="917">
        <v>45002</v>
      </c>
      <c r="AK259" s="122">
        <v>45005</v>
      </c>
      <c r="AL259" s="34">
        <f t="shared" si="24"/>
        <v>2</v>
      </c>
      <c r="AM259" s="34">
        <v>2</v>
      </c>
      <c r="AN259" s="34" t="s">
        <v>503</v>
      </c>
    </row>
    <row r="260" spans="1:40" ht="15" customHeight="1">
      <c r="A260" s="37">
        <v>12280</v>
      </c>
      <c r="B260" s="9" t="s">
        <v>849</v>
      </c>
      <c r="C260" s="9">
        <v>30607597193</v>
      </c>
      <c r="D260" s="9" t="s">
        <v>1396</v>
      </c>
      <c r="E260" s="9" t="s">
        <v>47</v>
      </c>
      <c r="F260" s="9" t="s">
        <v>1322</v>
      </c>
      <c r="G260" s="9" t="s">
        <v>1323</v>
      </c>
      <c r="H260" s="168" t="s">
        <v>1397</v>
      </c>
      <c r="I260" s="168" t="s">
        <v>1398</v>
      </c>
      <c r="J260" s="169" t="s">
        <v>20</v>
      </c>
      <c r="K260" s="169" t="s">
        <v>21</v>
      </c>
      <c r="L260" s="169" t="s">
        <v>22</v>
      </c>
      <c r="M260" s="93">
        <v>0</v>
      </c>
      <c r="N260" s="93">
        <v>0</v>
      </c>
      <c r="O260" s="93">
        <v>0</v>
      </c>
      <c r="P260" s="93">
        <v>0</v>
      </c>
      <c r="Q260" s="92">
        <v>455.57</v>
      </c>
      <c r="R260" s="92">
        <f t="shared" si="22"/>
        <v>429.65</v>
      </c>
      <c r="S260" s="93">
        <v>2.35</v>
      </c>
      <c r="T260" s="93">
        <v>14.48</v>
      </c>
      <c r="U260" s="93">
        <v>9.09</v>
      </c>
      <c r="V260" s="92">
        <f t="shared" si="23"/>
        <v>424.27499999999998</v>
      </c>
      <c r="W260" s="93">
        <v>8.077</v>
      </c>
      <c r="X260" s="93">
        <v>14.12</v>
      </c>
      <c r="Y260" s="93">
        <v>9.0980000000000008</v>
      </c>
      <c r="Z260" s="170" t="s">
        <v>2198</v>
      </c>
      <c r="AA260" s="171" t="s">
        <v>2199</v>
      </c>
      <c r="AB260" s="28">
        <v>39226</v>
      </c>
      <c r="AC260" s="9" t="str">
        <f t="shared" si="25"/>
        <v>06/03/2023</v>
      </c>
      <c r="AD260" s="40">
        <v>195.85</v>
      </c>
      <c r="AE260" s="40">
        <v>195.85</v>
      </c>
      <c r="AF260" s="920">
        <v>0</v>
      </c>
      <c r="AG260" s="40"/>
      <c r="AH260" s="40"/>
      <c r="AI260" s="40"/>
      <c r="AJ260" s="960">
        <v>45002</v>
      </c>
      <c r="AK260" s="124">
        <v>45005</v>
      </c>
      <c r="AL260" s="9">
        <f t="shared" si="24"/>
        <v>2</v>
      </c>
      <c r="AM260" s="9">
        <v>2</v>
      </c>
      <c r="AN260" s="9" t="s">
        <v>503</v>
      </c>
    </row>
    <row r="261" spans="1:40" ht="15" customHeight="1">
      <c r="A261" s="38">
        <v>12281</v>
      </c>
      <c r="B261" s="34" t="s">
        <v>849</v>
      </c>
      <c r="C261" s="34">
        <v>30607597193</v>
      </c>
      <c r="D261" s="34" t="s">
        <v>1399</v>
      </c>
      <c r="E261" s="34" t="s">
        <v>47</v>
      </c>
      <c r="F261" s="34" t="s">
        <v>1266</v>
      </c>
      <c r="G261" s="34" t="s">
        <v>1267</v>
      </c>
      <c r="H261" s="299" t="s">
        <v>1400</v>
      </c>
      <c r="I261" s="299" t="s">
        <v>1401</v>
      </c>
      <c r="J261" s="166" t="s">
        <v>20</v>
      </c>
      <c r="K261" s="166" t="s">
        <v>21</v>
      </c>
      <c r="L261" s="166" t="s">
        <v>23</v>
      </c>
      <c r="M261" s="89">
        <v>3.48</v>
      </c>
      <c r="N261" s="89">
        <v>0</v>
      </c>
      <c r="O261" s="89">
        <v>0</v>
      </c>
      <c r="P261" s="89">
        <v>0</v>
      </c>
      <c r="Q261" s="90">
        <v>1877.69</v>
      </c>
      <c r="R261" s="90">
        <f t="shared" si="22"/>
        <v>1729.8600000000001</v>
      </c>
      <c r="S261" s="89">
        <v>28.95</v>
      </c>
      <c r="T261" s="89">
        <v>83.61</v>
      </c>
      <c r="U261" s="89">
        <v>35.270000000000003</v>
      </c>
      <c r="V261" s="90">
        <f t="shared" si="23"/>
        <v>1729.58</v>
      </c>
      <c r="W261" s="89">
        <v>28.89</v>
      </c>
      <c r="X261" s="89">
        <v>83.95</v>
      </c>
      <c r="Y261" s="89">
        <v>35.270000000000003</v>
      </c>
      <c r="Z261" s="167" t="s">
        <v>2200</v>
      </c>
      <c r="AA261" s="87" t="s">
        <v>2199</v>
      </c>
      <c r="AB261" s="155">
        <v>39242</v>
      </c>
      <c r="AC261" s="34" t="str">
        <f t="shared" si="25"/>
        <v>06/03/2023</v>
      </c>
      <c r="AD261" s="23">
        <v>475.37</v>
      </c>
      <c r="AE261" s="23">
        <v>525.37</v>
      </c>
      <c r="AF261" s="823">
        <v>50</v>
      </c>
      <c r="AG261" s="23"/>
      <c r="AH261" s="23"/>
      <c r="AI261" s="23"/>
      <c r="AJ261" s="917">
        <v>45002</v>
      </c>
      <c r="AK261" s="122">
        <v>45005</v>
      </c>
      <c r="AL261" s="34">
        <f t="shared" si="24"/>
        <v>2</v>
      </c>
      <c r="AM261" s="34">
        <v>2</v>
      </c>
      <c r="AN261" s="34" t="s">
        <v>503</v>
      </c>
    </row>
    <row r="262" spans="1:40" ht="15" customHeight="1">
      <c r="A262" s="37">
        <v>12282</v>
      </c>
      <c r="B262" s="9" t="s">
        <v>849</v>
      </c>
      <c r="C262" s="9">
        <v>30607597193</v>
      </c>
      <c r="D262" s="9" t="s">
        <v>1402</v>
      </c>
      <c r="E262" s="9" t="s">
        <v>47</v>
      </c>
      <c r="F262" s="9" t="s">
        <v>871</v>
      </c>
      <c r="G262" s="9" t="s">
        <v>871</v>
      </c>
      <c r="H262" s="168" t="s">
        <v>1403</v>
      </c>
      <c r="I262" s="168" t="s">
        <v>1404</v>
      </c>
      <c r="J262" s="169" t="s">
        <v>20</v>
      </c>
      <c r="K262" s="169" t="s">
        <v>21</v>
      </c>
      <c r="L262" s="169" t="s">
        <v>22</v>
      </c>
      <c r="M262" s="93">
        <v>0</v>
      </c>
      <c r="N262" s="93">
        <v>0</v>
      </c>
      <c r="O262" s="93">
        <v>0</v>
      </c>
      <c r="P262" s="93">
        <v>0</v>
      </c>
      <c r="Q262" s="92">
        <v>1581.86</v>
      </c>
      <c r="R262" s="92">
        <f t="shared" si="22"/>
        <v>1368.1699999999998</v>
      </c>
      <c r="S262" s="93">
        <v>134.68</v>
      </c>
      <c r="T262" s="93">
        <v>31.31</v>
      </c>
      <c r="U262" s="93">
        <v>47.7</v>
      </c>
      <c r="V262" s="92">
        <f t="shared" si="23"/>
        <v>1337.6699999999998</v>
      </c>
      <c r="W262" s="93">
        <v>175.39</v>
      </c>
      <c r="X262" s="93">
        <v>31.31</v>
      </c>
      <c r="Y262" s="93">
        <v>37.49</v>
      </c>
      <c r="Z262" s="170" t="s">
        <v>2201</v>
      </c>
      <c r="AA262" s="177" t="s">
        <v>754</v>
      </c>
      <c r="AB262" s="28">
        <v>39256</v>
      </c>
      <c r="AC262" s="9" t="str">
        <f t="shared" si="25"/>
        <v>09/03/2023</v>
      </c>
      <c r="AD262" s="40">
        <v>221.14</v>
      </c>
      <c r="AE262" s="40">
        <v>221.14</v>
      </c>
      <c r="AF262" s="920">
        <v>0</v>
      </c>
      <c r="AG262" s="40"/>
      <c r="AH262" s="40"/>
      <c r="AI262" s="40"/>
      <c r="AJ262" s="960">
        <v>45002</v>
      </c>
      <c r="AK262" s="124">
        <v>45005</v>
      </c>
      <c r="AL262" s="9">
        <f t="shared" si="24"/>
        <v>2</v>
      </c>
      <c r="AM262" s="9">
        <v>2</v>
      </c>
      <c r="AN262" s="9" t="s">
        <v>503</v>
      </c>
    </row>
    <row r="263" spans="1:40" ht="15" customHeight="1">
      <c r="A263" s="37">
        <v>12283</v>
      </c>
      <c r="B263" s="9" t="s">
        <v>849</v>
      </c>
      <c r="C263" s="9">
        <v>30607597193</v>
      </c>
      <c r="D263" s="9" t="s">
        <v>1405</v>
      </c>
      <c r="E263" s="9" t="s">
        <v>38</v>
      </c>
      <c r="F263" s="9" t="s">
        <v>232</v>
      </c>
      <c r="G263" s="9" t="s">
        <v>1311</v>
      </c>
      <c r="H263" s="168" t="s">
        <v>1406</v>
      </c>
      <c r="I263" s="168" t="s">
        <v>1407</v>
      </c>
      <c r="J263" s="169" t="s">
        <v>20</v>
      </c>
      <c r="K263" s="169" t="s">
        <v>21</v>
      </c>
      <c r="L263" s="169" t="s">
        <v>22</v>
      </c>
      <c r="M263" s="93">
        <v>0</v>
      </c>
      <c r="N263" s="93">
        <v>0</v>
      </c>
      <c r="O263" s="93">
        <v>0</v>
      </c>
      <c r="P263" s="93">
        <v>0</v>
      </c>
      <c r="Q263" s="92">
        <v>1375.39</v>
      </c>
      <c r="R263" s="92">
        <f t="shared" si="22"/>
        <v>909.73000000000013</v>
      </c>
      <c r="S263" s="93">
        <v>387.75</v>
      </c>
      <c r="T263" s="93">
        <v>50.41</v>
      </c>
      <c r="U263" s="93">
        <v>27.5</v>
      </c>
      <c r="V263" s="92">
        <f t="shared" si="23"/>
        <v>1125.43</v>
      </c>
      <c r="W263" s="93">
        <v>227.75</v>
      </c>
      <c r="X263" s="93">
        <v>17.63</v>
      </c>
      <c r="Y263" s="93">
        <v>4.58</v>
      </c>
      <c r="Z263" s="170" t="s">
        <v>1109</v>
      </c>
      <c r="AA263" s="171" t="s">
        <v>2128</v>
      </c>
      <c r="AB263" s="18" t="s">
        <v>90</v>
      </c>
      <c r="AC263" s="9" t="str">
        <f t="shared" si="25"/>
        <v>15/03/2023</v>
      </c>
      <c r="AD263" s="40">
        <v>361.11</v>
      </c>
      <c r="AE263" s="40">
        <v>361.11</v>
      </c>
      <c r="AF263" s="920">
        <v>0</v>
      </c>
      <c r="AG263" s="40"/>
      <c r="AH263" s="40"/>
      <c r="AI263" s="40"/>
      <c r="AJ263" s="960">
        <v>45002</v>
      </c>
      <c r="AK263" s="124">
        <v>45006</v>
      </c>
      <c r="AL263" s="9">
        <f t="shared" si="24"/>
        <v>3</v>
      </c>
      <c r="AM263" s="9">
        <v>2</v>
      </c>
      <c r="AN263" s="9" t="s">
        <v>503</v>
      </c>
    </row>
    <row r="264" spans="1:40" ht="15" customHeight="1">
      <c r="A264" s="37">
        <v>12298</v>
      </c>
      <c r="B264" s="9" t="s">
        <v>795</v>
      </c>
      <c r="C264" s="9">
        <v>30511355040</v>
      </c>
      <c r="D264" s="9" t="s">
        <v>1408</v>
      </c>
      <c r="E264" s="9" t="s">
        <v>339</v>
      </c>
      <c r="F264" s="9" t="s">
        <v>816</v>
      </c>
      <c r="G264" s="9" t="s">
        <v>1409</v>
      </c>
      <c r="H264" s="168" t="s">
        <v>1410</v>
      </c>
      <c r="I264" s="168" t="s">
        <v>1411</v>
      </c>
      <c r="J264" s="169" t="s">
        <v>20</v>
      </c>
      <c r="K264" s="169" t="s">
        <v>21</v>
      </c>
      <c r="L264" s="169" t="s">
        <v>22</v>
      </c>
      <c r="M264" s="93">
        <v>0</v>
      </c>
      <c r="N264" s="93">
        <v>0</v>
      </c>
      <c r="O264" s="93">
        <v>0</v>
      </c>
      <c r="P264" s="93">
        <v>0</v>
      </c>
      <c r="Q264" s="92">
        <v>195.82</v>
      </c>
      <c r="R264" s="92">
        <f t="shared" si="22"/>
        <v>180.31999999999996</v>
      </c>
      <c r="S264" s="93">
        <v>10.77</v>
      </c>
      <c r="T264" s="93">
        <v>0.87</v>
      </c>
      <c r="U264" s="93">
        <v>3.86</v>
      </c>
      <c r="V264" s="92">
        <f t="shared" si="23"/>
        <v>183.52999999999997</v>
      </c>
      <c r="W264" s="93">
        <v>7.56</v>
      </c>
      <c r="X264" s="93">
        <v>0.87</v>
      </c>
      <c r="Y264" s="93">
        <v>3.86</v>
      </c>
      <c r="Z264" s="170" t="s">
        <v>312</v>
      </c>
      <c r="AA264" s="171" t="s">
        <v>2128</v>
      </c>
      <c r="AB264" s="18" t="s">
        <v>41</v>
      </c>
      <c r="AC264" s="9" t="str">
        <f t="shared" si="25"/>
        <v>15/03/2023</v>
      </c>
      <c r="AD264" s="40">
        <v>152.63999999999999</v>
      </c>
      <c r="AE264" s="40">
        <v>152.63999999999999</v>
      </c>
      <c r="AF264" s="920">
        <v>0</v>
      </c>
      <c r="AG264" s="40"/>
      <c r="AH264" s="40"/>
      <c r="AI264" s="40"/>
      <c r="AJ264" s="960">
        <v>45002</v>
      </c>
      <c r="AK264" s="124">
        <v>45005</v>
      </c>
      <c r="AL264" s="9">
        <f t="shared" si="24"/>
        <v>2</v>
      </c>
      <c r="AM264" s="9">
        <v>2</v>
      </c>
      <c r="AN264" s="9" t="s">
        <v>503</v>
      </c>
    </row>
    <row r="265" spans="1:40" ht="15" customHeight="1">
      <c r="A265" s="37">
        <v>12301</v>
      </c>
      <c r="B265" s="9" t="s">
        <v>795</v>
      </c>
      <c r="C265" s="9">
        <v>30511355040</v>
      </c>
      <c r="D265" s="9" t="s">
        <v>1412</v>
      </c>
      <c r="E265" s="9" t="s">
        <v>339</v>
      </c>
      <c r="F265" s="9" t="s">
        <v>1040</v>
      </c>
      <c r="G265" s="9" t="s">
        <v>447</v>
      </c>
      <c r="H265" s="168" t="s">
        <v>1413</v>
      </c>
      <c r="I265" s="168" t="s">
        <v>1414</v>
      </c>
      <c r="J265" s="169" t="s">
        <v>20</v>
      </c>
      <c r="K265" s="169" t="s">
        <v>21</v>
      </c>
      <c r="L265" s="169" t="s">
        <v>22</v>
      </c>
      <c r="M265" s="93">
        <v>0</v>
      </c>
      <c r="N265" s="93">
        <v>0</v>
      </c>
      <c r="O265" s="93">
        <v>0</v>
      </c>
      <c r="P265" s="93">
        <v>0</v>
      </c>
      <c r="Q265" s="92">
        <v>556.23</v>
      </c>
      <c r="R265" s="92">
        <f t="shared" si="22"/>
        <v>415.12</v>
      </c>
      <c r="S265" s="93">
        <v>141.11000000000001</v>
      </c>
      <c r="T265" s="93">
        <v>0</v>
      </c>
      <c r="U265" s="93">
        <v>0</v>
      </c>
      <c r="V265" s="92">
        <f t="shared" si="23"/>
        <v>490.64</v>
      </c>
      <c r="W265" s="93">
        <v>65.59</v>
      </c>
      <c r="X265" s="93">
        <v>0</v>
      </c>
      <c r="Y265" s="93">
        <v>0</v>
      </c>
      <c r="Z265" s="170" t="s">
        <v>312</v>
      </c>
      <c r="AA265" s="171" t="s">
        <v>2128</v>
      </c>
      <c r="AB265" s="18" t="s">
        <v>41</v>
      </c>
      <c r="AC265" s="9" t="str">
        <f t="shared" si="25"/>
        <v>15/03/2023</v>
      </c>
      <c r="AD265" s="40">
        <v>208.95</v>
      </c>
      <c r="AE265" s="40">
        <v>208.95</v>
      </c>
      <c r="AF265" s="920">
        <v>0</v>
      </c>
      <c r="AG265" s="40"/>
      <c r="AH265" s="40"/>
      <c r="AI265" s="40"/>
      <c r="AJ265" s="960">
        <v>45002</v>
      </c>
      <c r="AK265" s="124">
        <v>45005</v>
      </c>
      <c r="AL265" s="9">
        <f t="shared" si="24"/>
        <v>2</v>
      </c>
      <c r="AM265" s="9">
        <v>2</v>
      </c>
      <c r="AN265" s="9" t="s">
        <v>503</v>
      </c>
    </row>
    <row r="266" spans="1:40" ht="15" customHeight="1">
      <c r="A266" s="37">
        <v>12302</v>
      </c>
      <c r="B266" s="9" t="s">
        <v>795</v>
      </c>
      <c r="C266" s="9">
        <v>30511355040</v>
      </c>
      <c r="D266" s="9" t="s">
        <v>1415</v>
      </c>
      <c r="E266" s="9" t="s">
        <v>339</v>
      </c>
      <c r="F266" s="9" t="s">
        <v>846</v>
      </c>
      <c r="G266" s="9" t="s">
        <v>846</v>
      </c>
      <c r="H266" s="153" t="s">
        <v>1416</v>
      </c>
      <c r="I266" s="153" t="s">
        <v>1417</v>
      </c>
      <c r="J266" s="43" t="s">
        <v>20</v>
      </c>
      <c r="K266" s="43" t="s">
        <v>21</v>
      </c>
      <c r="L266" s="48" t="s">
        <v>22</v>
      </c>
      <c r="M266" s="49">
        <v>0</v>
      </c>
      <c r="N266" s="49">
        <v>0</v>
      </c>
      <c r="O266" s="49">
        <v>0</v>
      </c>
      <c r="P266" s="49">
        <v>0</v>
      </c>
      <c r="Q266" s="98">
        <v>1210.54</v>
      </c>
      <c r="R266" s="98">
        <f>Q266-S266-T266-U266-O266</f>
        <v>1090.1000000000001</v>
      </c>
      <c r="S266" s="49">
        <v>106.83</v>
      </c>
      <c r="T266" s="49">
        <v>13.61</v>
      </c>
      <c r="U266" s="49">
        <v>0</v>
      </c>
      <c r="V266" s="98">
        <f>Q266-W266-X266-Y266-P266</f>
        <v>1184.57</v>
      </c>
      <c r="W266" s="49">
        <v>15.04</v>
      </c>
      <c r="X266" s="49">
        <v>10.93</v>
      </c>
      <c r="Y266" s="52">
        <v>0</v>
      </c>
      <c r="Z266" s="53" t="s">
        <v>829</v>
      </c>
      <c r="AA266" s="40" t="s">
        <v>2127</v>
      </c>
      <c r="AB266" s="18" t="s">
        <v>41</v>
      </c>
      <c r="AC266" s="9" t="str">
        <f t="shared" si="25"/>
        <v>05/03/2023</v>
      </c>
      <c r="AD266" s="40">
        <v>196.06</v>
      </c>
      <c r="AE266" s="40">
        <v>196.06</v>
      </c>
      <c r="AF266" s="920">
        <v>0</v>
      </c>
      <c r="AG266" s="40"/>
      <c r="AH266" s="40"/>
      <c r="AI266" s="40"/>
      <c r="AJ266" s="960">
        <v>45002</v>
      </c>
      <c r="AK266" s="124">
        <v>45005</v>
      </c>
      <c r="AL266" s="9">
        <f t="shared" si="24"/>
        <v>2</v>
      </c>
      <c r="AM266" s="9">
        <v>2</v>
      </c>
      <c r="AN266" s="9" t="s">
        <v>503</v>
      </c>
    </row>
    <row r="267" spans="1:40" ht="15" customHeight="1">
      <c r="A267" s="38">
        <v>12303</v>
      </c>
      <c r="B267" s="34" t="s">
        <v>795</v>
      </c>
      <c r="C267" s="34">
        <v>30511355040</v>
      </c>
      <c r="D267" s="34" t="s">
        <v>1418</v>
      </c>
      <c r="E267" s="34" t="s">
        <v>47</v>
      </c>
      <c r="F267" s="34" t="s">
        <v>831</v>
      </c>
      <c r="G267" s="34" t="s">
        <v>831</v>
      </c>
      <c r="H267" s="133" t="s">
        <v>1419</v>
      </c>
      <c r="I267" s="133" t="s">
        <v>1420</v>
      </c>
      <c r="J267" s="44" t="s">
        <v>20</v>
      </c>
      <c r="K267" s="44" t="s">
        <v>21</v>
      </c>
      <c r="L267" s="288" t="s">
        <v>23</v>
      </c>
      <c r="M267" s="289">
        <v>0</v>
      </c>
      <c r="N267" s="289">
        <v>41.68</v>
      </c>
      <c r="O267" s="289">
        <v>0</v>
      </c>
      <c r="P267" s="289">
        <v>0</v>
      </c>
      <c r="Q267" s="290">
        <v>613.25</v>
      </c>
      <c r="R267" s="290">
        <f>Q267-S267-T267-U267-O267</f>
        <v>537.33000000000004</v>
      </c>
      <c r="S267" s="289">
        <v>68.28</v>
      </c>
      <c r="T267" s="289">
        <v>7.28</v>
      </c>
      <c r="U267" s="289">
        <v>0.36</v>
      </c>
      <c r="V267" s="290">
        <f>Q267-W267-X267-Y267-P267</f>
        <v>525.75</v>
      </c>
      <c r="W267" s="289">
        <v>79.83</v>
      </c>
      <c r="X267" s="289">
        <v>7.31</v>
      </c>
      <c r="Y267" s="291">
        <v>0.36</v>
      </c>
      <c r="Z267" s="45" t="s">
        <v>2120</v>
      </c>
      <c r="AA267" s="23" t="s">
        <v>2202</v>
      </c>
      <c r="AB267" s="23" t="s">
        <v>809</v>
      </c>
      <c r="AC267" s="34" t="str">
        <f t="shared" si="25"/>
        <v>27/02/2023</v>
      </c>
      <c r="AD267" s="23">
        <v>140.39999999999998</v>
      </c>
      <c r="AE267" s="23">
        <v>183.39999999999998</v>
      </c>
      <c r="AF267" s="823">
        <v>43</v>
      </c>
      <c r="AG267" s="23"/>
      <c r="AH267" s="23"/>
      <c r="AI267" s="23"/>
      <c r="AJ267" s="917">
        <v>45002</v>
      </c>
      <c r="AK267" s="122">
        <v>45005</v>
      </c>
      <c r="AL267" s="34">
        <f t="shared" si="24"/>
        <v>2</v>
      </c>
      <c r="AM267" s="34">
        <v>2</v>
      </c>
      <c r="AN267" s="34" t="s">
        <v>503</v>
      </c>
    </row>
    <row r="268" spans="1:40" ht="15" customHeight="1">
      <c r="A268" s="38">
        <v>12304</v>
      </c>
      <c r="B268" s="34" t="s">
        <v>795</v>
      </c>
      <c r="C268" s="34">
        <v>30511355040</v>
      </c>
      <c r="D268" s="34" t="s">
        <v>1421</v>
      </c>
      <c r="E268" s="34" t="s">
        <v>339</v>
      </c>
      <c r="F268" s="34" t="s">
        <v>1422</v>
      </c>
      <c r="G268" s="34" t="s">
        <v>1422</v>
      </c>
      <c r="H268" s="133" t="s">
        <v>9213</v>
      </c>
      <c r="I268" s="133" t="s">
        <v>9214</v>
      </c>
      <c r="J268" s="44" t="s">
        <v>20</v>
      </c>
      <c r="K268" s="44" t="s">
        <v>21</v>
      </c>
      <c r="L268" s="288" t="s">
        <v>23</v>
      </c>
      <c r="M268" s="289">
        <v>0</v>
      </c>
      <c r="N268" s="289">
        <v>2.37</v>
      </c>
      <c r="O268" s="289">
        <v>0</v>
      </c>
      <c r="P268" s="289">
        <v>0</v>
      </c>
      <c r="Q268" s="290">
        <v>118.69</v>
      </c>
      <c r="R268" s="290">
        <f>Q268-O268-U268-T268-S268</f>
        <v>85.03</v>
      </c>
      <c r="S268" s="289">
        <v>33</v>
      </c>
      <c r="T268" s="289">
        <v>0.66</v>
      </c>
      <c r="U268" s="289">
        <v>0</v>
      </c>
      <c r="V268" s="290">
        <f>Q268-P268-W268-X268-Y268</f>
        <v>87.04</v>
      </c>
      <c r="W268" s="289">
        <v>30.99</v>
      </c>
      <c r="X268" s="289">
        <v>0.66</v>
      </c>
      <c r="Y268" s="291">
        <v>0</v>
      </c>
      <c r="Z268" s="45" t="s">
        <v>829</v>
      </c>
      <c r="AA268" s="23" t="s">
        <v>1147</v>
      </c>
      <c r="AB268" s="1039">
        <v>39277</v>
      </c>
      <c r="AC268" s="122">
        <v>44985</v>
      </c>
      <c r="AD268" s="23">
        <v>76.02</v>
      </c>
      <c r="AE268" s="44">
        <f>AD268+AF268</f>
        <v>78.42</v>
      </c>
      <c r="AF268" s="823">
        <v>2.4</v>
      </c>
      <c r="AG268" s="23"/>
      <c r="AH268" s="23"/>
      <c r="AI268" s="23"/>
      <c r="AJ268" s="917">
        <v>45002</v>
      </c>
      <c r="AK268" s="122">
        <v>45005</v>
      </c>
      <c r="AL268" s="34">
        <f t="shared" si="24"/>
        <v>2</v>
      </c>
      <c r="AM268" s="34">
        <v>2</v>
      </c>
      <c r="AN268" s="34" t="s">
        <v>503</v>
      </c>
    </row>
    <row r="269" spans="1:40" ht="15" customHeight="1">
      <c r="A269" s="37">
        <v>12305</v>
      </c>
      <c r="B269" s="9" t="s">
        <v>795</v>
      </c>
      <c r="C269" s="9">
        <v>30511355040</v>
      </c>
      <c r="D269" s="9" t="s">
        <v>1423</v>
      </c>
      <c r="E269" s="9" t="s">
        <v>338</v>
      </c>
      <c r="F269" s="9" t="s">
        <v>343</v>
      </c>
      <c r="G269" s="9" t="s">
        <v>1424</v>
      </c>
      <c r="H269" s="153" t="s">
        <v>1425</v>
      </c>
      <c r="I269" s="153" t="s">
        <v>1426</v>
      </c>
      <c r="J269" s="43" t="s">
        <v>20</v>
      </c>
      <c r="K269" s="43" t="s">
        <v>21</v>
      </c>
      <c r="L269" s="48" t="s">
        <v>22</v>
      </c>
      <c r="M269" s="49">
        <v>0</v>
      </c>
      <c r="N269" s="49">
        <v>0</v>
      </c>
      <c r="O269" s="49">
        <v>0</v>
      </c>
      <c r="P269" s="49">
        <v>0</v>
      </c>
      <c r="Q269" s="98">
        <v>268.06</v>
      </c>
      <c r="R269" s="98">
        <f>Q269-S269-T269-U269-O269</f>
        <v>239.54</v>
      </c>
      <c r="S269" s="49">
        <v>25.92</v>
      </c>
      <c r="T269" s="49">
        <v>2.6</v>
      </c>
      <c r="U269" s="49">
        <v>0</v>
      </c>
      <c r="V269" s="98">
        <f>Q269-W269-X269-Y269-P269</f>
        <v>257.72000000000003</v>
      </c>
      <c r="W269" s="49">
        <v>10.07</v>
      </c>
      <c r="X269" s="49">
        <v>0.27</v>
      </c>
      <c r="Y269" s="52">
        <v>0</v>
      </c>
      <c r="Z269" s="53" t="s">
        <v>2203</v>
      </c>
      <c r="AA269" s="40" t="s">
        <v>2156</v>
      </c>
      <c r="AB269" s="24">
        <v>39279</v>
      </c>
      <c r="AC269" s="9" t="str">
        <f>+_xlfn.CONCAT(MID(AA269,16,2),"/",MID(AA269,14,2),"/",MID(AA269,10,4))</f>
        <v>27/02/2023</v>
      </c>
      <c r="AD269" s="40">
        <v>111.92</v>
      </c>
      <c r="AE269" s="40">
        <v>111.92</v>
      </c>
      <c r="AF269" s="920">
        <v>0</v>
      </c>
      <c r="AG269" s="40"/>
      <c r="AH269" s="40"/>
      <c r="AI269" s="40"/>
      <c r="AJ269" s="960">
        <v>45002</v>
      </c>
      <c r="AK269" s="124">
        <v>45005</v>
      </c>
      <c r="AL269" s="9">
        <f t="shared" si="24"/>
        <v>2</v>
      </c>
      <c r="AM269" s="9">
        <v>2</v>
      </c>
      <c r="AN269" s="9" t="s">
        <v>503</v>
      </c>
    </row>
    <row r="270" spans="1:40" ht="15" customHeight="1">
      <c r="A270" s="37">
        <v>12306</v>
      </c>
      <c r="B270" s="9" t="s">
        <v>795</v>
      </c>
      <c r="C270" s="9">
        <v>30511355040</v>
      </c>
      <c r="D270" s="9" t="s">
        <v>1427</v>
      </c>
      <c r="E270" s="9" t="s">
        <v>338</v>
      </c>
      <c r="F270" s="9" t="s">
        <v>1428</v>
      </c>
      <c r="G270" s="9" t="s">
        <v>1429</v>
      </c>
      <c r="H270" s="153" t="s">
        <v>1430</v>
      </c>
      <c r="I270" s="153" t="s">
        <v>1431</v>
      </c>
      <c r="J270" s="43" t="s">
        <v>20</v>
      </c>
      <c r="K270" s="43" t="s">
        <v>21</v>
      </c>
      <c r="L270" s="48" t="s">
        <v>22</v>
      </c>
      <c r="M270" s="49">
        <v>0</v>
      </c>
      <c r="N270" s="49">
        <v>0</v>
      </c>
      <c r="O270" s="49">
        <v>0</v>
      </c>
      <c r="P270" s="49">
        <v>0</v>
      </c>
      <c r="Q270" s="98">
        <v>200.43</v>
      </c>
      <c r="R270" s="98">
        <f>Q270-S270-T270-U270-O270</f>
        <v>196.87</v>
      </c>
      <c r="S270" s="49">
        <v>0</v>
      </c>
      <c r="T270" s="49">
        <v>0</v>
      </c>
      <c r="U270" s="49">
        <v>3.56</v>
      </c>
      <c r="V270" s="98">
        <f>Q270-W270-X270-Y270-P270</f>
        <v>198.18</v>
      </c>
      <c r="W270" s="49">
        <v>0</v>
      </c>
      <c r="X270" s="49">
        <v>0</v>
      </c>
      <c r="Y270" s="52">
        <v>2.25</v>
      </c>
      <c r="Z270" s="53" t="s">
        <v>2204</v>
      </c>
      <c r="AA270" s="40" t="s">
        <v>2205</v>
      </c>
      <c r="AB270" s="24">
        <v>39279</v>
      </c>
      <c r="AC270" s="9" t="str">
        <f>+_xlfn.CONCAT(MID(AA270,16,2),"/",MID(AA270,14,2),"/",MID(AA270,10,4))</f>
        <v>27/02/2023</v>
      </c>
      <c r="AD270" s="40">
        <v>83</v>
      </c>
      <c r="AE270" s="40">
        <v>83</v>
      </c>
      <c r="AF270" s="920">
        <v>0</v>
      </c>
      <c r="AG270" s="40"/>
      <c r="AH270" s="40"/>
      <c r="AI270" s="40"/>
      <c r="AJ270" s="960">
        <v>45002</v>
      </c>
      <c r="AK270" s="124">
        <v>45005</v>
      </c>
      <c r="AL270" s="9">
        <f t="shared" si="24"/>
        <v>2</v>
      </c>
      <c r="AM270" s="9">
        <v>2</v>
      </c>
      <c r="AN270" s="9" t="s">
        <v>503</v>
      </c>
    </row>
    <row r="271" spans="1:40" ht="15" customHeight="1">
      <c r="A271" s="37">
        <v>12309</v>
      </c>
      <c r="B271" s="9" t="s">
        <v>795</v>
      </c>
      <c r="C271" s="9">
        <v>30511355040</v>
      </c>
      <c r="D271" s="9" t="s">
        <v>1432</v>
      </c>
      <c r="E271" s="9" t="s">
        <v>38</v>
      </c>
      <c r="F271" s="9" t="s">
        <v>66</v>
      </c>
      <c r="G271" s="9" t="s">
        <v>1433</v>
      </c>
      <c r="H271" s="153" t="s">
        <v>1434</v>
      </c>
      <c r="I271" s="153" t="s">
        <v>1435</v>
      </c>
      <c r="J271" s="43" t="s">
        <v>20</v>
      </c>
      <c r="K271" s="43" t="s">
        <v>21</v>
      </c>
      <c r="L271" s="48" t="s">
        <v>22</v>
      </c>
      <c r="M271" s="49">
        <v>0</v>
      </c>
      <c r="N271" s="49">
        <v>0</v>
      </c>
      <c r="O271" s="49">
        <v>0</v>
      </c>
      <c r="P271" s="49">
        <v>0</v>
      </c>
      <c r="Q271" s="98">
        <v>406.36</v>
      </c>
      <c r="R271" s="98">
        <f>Q271-S271-T271-U271-O271</f>
        <v>389.71000000000004</v>
      </c>
      <c r="S271" s="49">
        <v>16.649999999999999</v>
      </c>
      <c r="T271" s="49">
        <v>0</v>
      </c>
      <c r="U271" s="49">
        <v>0</v>
      </c>
      <c r="V271" s="98">
        <f>Q271-W271-X271-Y271-P271</f>
        <v>393.26</v>
      </c>
      <c r="W271" s="49">
        <v>13.1</v>
      </c>
      <c r="X271" s="49">
        <v>0</v>
      </c>
      <c r="Y271" s="52">
        <v>0</v>
      </c>
      <c r="Z271" s="53" t="s">
        <v>163</v>
      </c>
      <c r="AA271" s="40" t="s">
        <v>723</v>
      </c>
      <c r="AB271" s="24">
        <v>39284</v>
      </c>
      <c r="AC271" s="9" t="str">
        <f>+_xlfn.CONCAT(MID(AA271,16,2),"/",MID(AA271,14,2),"/",MID(AA271,10,4))</f>
        <v>28/02/2023</v>
      </c>
      <c r="AD271" s="40">
        <v>175.66</v>
      </c>
      <c r="AE271" s="40">
        <v>175.66</v>
      </c>
      <c r="AF271" s="920">
        <v>0</v>
      </c>
      <c r="AG271" s="40"/>
      <c r="AH271" s="40"/>
      <c r="AI271" s="40"/>
      <c r="AJ271" s="960">
        <v>45002</v>
      </c>
      <c r="AK271" s="124">
        <v>45005</v>
      </c>
      <c r="AL271" s="9">
        <f t="shared" si="24"/>
        <v>2</v>
      </c>
      <c r="AM271" s="9">
        <v>2</v>
      </c>
      <c r="AN271" s="9" t="s">
        <v>503</v>
      </c>
    </row>
    <row r="272" spans="1:40" ht="15" customHeight="1">
      <c r="A272" s="37">
        <v>12310</v>
      </c>
      <c r="B272" s="9" t="s">
        <v>795</v>
      </c>
      <c r="C272" s="9">
        <v>30511355040</v>
      </c>
      <c r="D272" s="9" t="s">
        <v>1436</v>
      </c>
      <c r="E272" s="9" t="s">
        <v>38</v>
      </c>
      <c r="F272" s="9" t="s">
        <v>66</v>
      </c>
      <c r="G272" s="9" t="s">
        <v>919</v>
      </c>
      <c r="H272" s="18" t="s">
        <v>1437</v>
      </c>
      <c r="I272" s="18" t="s">
        <v>1438</v>
      </c>
      <c r="J272" s="43" t="s">
        <v>20</v>
      </c>
      <c r="K272" s="43" t="s">
        <v>21</v>
      </c>
      <c r="L272" s="43" t="s">
        <v>22</v>
      </c>
      <c r="M272" s="65">
        <v>0</v>
      </c>
      <c r="N272" s="65">
        <v>0</v>
      </c>
      <c r="O272" s="65">
        <v>0</v>
      </c>
      <c r="P272" s="65">
        <v>0</v>
      </c>
      <c r="Q272" s="39">
        <v>340.61</v>
      </c>
      <c r="R272" s="39">
        <f>Q272-O272-S272-T272-U272</f>
        <v>338.19</v>
      </c>
      <c r="S272" s="65">
        <v>2.42</v>
      </c>
      <c r="T272" s="65">
        <v>0</v>
      </c>
      <c r="U272" s="65">
        <v>0</v>
      </c>
      <c r="V272" s="39">
        <f>Q272-P272-W272-X272-Y272</f>
        <v>340.61</v>
      </c>
      <c r="W272" s="65">
        <v>0</v>
      </c>
      <c r="X272" s="65">
        <v>0</v>
      </c>
      <c r="Y272" s="65">
        <v>0</v>
      </c>
      <c r="Z272" s="53" t="s">
        <v>163</v>
      </c>
      <c r="AA272" s="40" t="s">
        <v>1096</v>
      </c>
      <c r="AB272" s="22">
        <v>39284</v>
      </c>
      <c r="AC272" s="40" t="s">
        <v>523</v>
      </c>
      <c r="AD272" s="40">
        <v>337.53</v>
      </c>
      <c r="AE272" s="40">
        <v>337.53</v>
      </c>
      <c r="AF272" s="920">
        <v>0</v>
      </c>
      <c r="AG272" s="40"/>
      <c r="AH272" s="40"/>
      <c r="AI272" s="40"/>
      <c r="AJ272" s="960">
        <v>45002</v>
      </c>
      <c r="AK272" s="124">
        <v>45002</v>
      </c>
      <c r="AL272" s="9">
        <f t="shared" si="24"/>
        <v>1</v>
      </c>
      <c r="AM272" s="9">
        <v>2</v>
      </c>
      <c r="AN272" s="9" t="s">
        <v>503</v>
      </c>
    </row>
    <row r="273" spans="1:40" ht="15" customHeight="1">
      <c r="A273" s="37">
        <v>12389</v>
      </c>
      <c r="B273" s="9" t="s">
        <v>1439</v>
      </c>
      <c r="C273" s="9">
        <v>30644365227</v>
      </c>
      <c r="D273" s="9" t="s">
        <v>1440</v>
      </c>
      <c r="E273" s="9" t="s">
        <v>42</v>
      </c>
      <c r="F273" s="9" t="s">
        <v>375</v>
      </c>
      <c r="G273" s="9" t="s">
        <v>1441</v>
      </c>
      <c r="H273" s="137" t="s">
        <v>1442</v>
      </c>
      <c r="I273" s="137" t="s">
        <v>1443</v>
      </c>
      <c r="J273" s="43" t="s">
        <v>20</v>
      </c>
      <c r="K273" s="43" t="s">
        <v>21</v>
      </c>
      <c r="L273" s="48" t="s">
        <v>22</v>
      </c>
      <c r="M273" s="49">
        <v>0</v>
      </c>
      <c r="N273" s="49">
        <v>0</v>
      </c>
      <c r="O273" s="49">
        <v>0</v>
      </c>
      <c r="P273" s="49">
        <v>0</v>
      </c>
      <c r="Q273" s="98">
        <v>127.5</v>
      </c>
      <c r="R273" s="98">
        <f>Q273-S273-T273-U273-O273</f>
        <v>116.35000000000001</v>
      </c>
      <c r="S273" s="49">
        <v>6.21</v>
      </c>
      <c r="T273" s="49">
        <v>0</v>
      </c>
      <c r="U273" s="49">
        <v>4.9400000000000004</v>
      </c>
      <c r="V273" s="98">
        <f>Q273-W273-X273-Y273-P273</f>
        <v>123.44</v>
      </c>
      <c r="W273" s="49">
        <v>0</v>
      </c>
      <c r="X273" s="49">
        <v>0</v>
      </c>
      <c r="Y273" s="52">
        <v>4.0599999999999996</v>
      </c>
      <c r="Z273" s="53" t="s">
        <v>550</v>
      </c>
      <c r="AA273" s="40" t="s">
        <v>2206</v>
      </c>
      <c r="AB273" s="18" t="s">
        <v>41</v>
      </c>
      <c r="AC273" s="9" t="str">
        <f>+_xlfn.CONCAT(MID(AA273,16,2),"/",MID(AA273,14,2),"/",MID(AA273,10,4))</f>
        <v>28/02/2023</v>
      </c>
      <c r="AD273" s="40">
        <v>116.11</v>
      </c>
      <c r="AE273" s="40">
        <v>116.11</v>
      </c>
      <c r="AF273" s="920">
        <v>0</v>
      </c>
      <c r="AG273" s="40"/>
      <c r="AH273" s="40"/>
      <c r="AI273" s="40"/>
      <c r="AJ273" s="960">
        <v>45002</v>
      </c>
      <c r="AK273" s="124">
        <v>45005</v>
      </c>
      <c r="AL273" s="9">
        <f t="shared" si="24"/>
        <v>2</v>
      </c>
      <c r="AM273" s="9">
        <v>2</v>
      </c>
      <c r="AN273" s="9" t="s">
        <v>503</v>
      </c>
    </row>
    <row r="274" spans="1:40" ht="15" customHeight="1">
      <c r="A274" s="37">
        <v>12420</v>
      </c>
      <c r="B274" s="9" t="s">
        <v>445</v>
      </c>
      <c r="C274" s="9">
        <v>20245850566</v>
      </c>
      <c r="D274" s="9" t="s">
        <v>1444</v>
      </c>
      <c r="E274" s="9" t="s">
        <v>38</v>
      </c>
      <c r="F274" s="9" t="s">
        <v>393</v>
      </c>
      <c r="G274" s="9" t="s">
        <v>1445</v>
      </c>
      <c r="H274" s="153" t="s">
        <v>1446</v>
      </c>
      <c r="I274" s="153" t="s">
        <v>1447</v>
      </c>
      <c r="J274" s="43" t="s">
        <v>20</v>
      </c>
      <c r="K274" s="43" t="s">
        <v>21</v>
      </c>
      <c r="L274" s="48" t="s">
        <v>22</v>
      </c>
      <c r="M274" s="49">
        <v>0</v>
      </c>
      <c r="N274" s="49">
        <v>0</v>
      </c>
      <c r="O274" s="49">
        <v>0</v>
      </c>
      <c r="P274" s="49">
        <v>0</v>
      </c>
      <c r="Q274" s="98">
        <v>216</v>
      </c>
      <c r="R274" s="98">
        <f>Q274-S274-T274-U274-O274</f>
        <v>171.19</v>
      </c>
      <c r="S274" s="49">
        <v>44.81</v>
      </c>
      <c r="T274" s="49">
        <v>0</v>
      </c>
      <c r="U274" s="49">
        <v>0</v>
      </c>
      <c r="V274" s="98">
        <f>Q274-W274-X274-Y274-P274</f>
        <v>176.68</v>
      </c>
      <c r="W274" s="49">
        <v>39.32</v>
      </c>
      <c r="X274" s="49">
        <v>0</v>
      </c>
      <c r="Y274" s="52">
        <v>0</v>
      </c>
      <c r="Z274" s="53" t="s">
        <v>312</v>
      </c>
      <c r="AA274" s="40" t="s">
        <v>2207</v>
      </c>
      <c r="AB274" s="24">
        <v>39277</v>
      </c>
      <c r="AC274" s="9" t="str">
        <f>+_xlfn.CONCAT(MID(AA274,16,2),"/",MID(AA274,14,2),"/",MID(AA274,10,4))</f>
        <v>23/02/2023</v>
      </c>
      <c r="AD274" s="66">
        <v>171.19</v>
      </c>
      <c r="AE274" s="66">
        <v>171.19</v>
      </c>
      <c r="AF274" s="920">
        <v>0</v>
      </c>
      <c r="AG274" s="40"/>
      <c r="AH274" s="40"/>
      <c r="AI274" s="40"/>
      <c r="AJ274" s="960">
        <v>45002</v>
      </c>
      <c r="AK274" s="124">
        <v>45005</v>
      </c>
      <c r="AL274" s="9">
        <f t="shared" si="24"/>
        <v>2</v>
      </c>
      <c r="AM274" s="9">
        <v>2</v>
      </c>
      <c r="AN274" s="9" t="s">
        <v>503</v>
      </c>
    </row>
    <row r="275" spans="1:40" ht="15" customHeight="1">
      <c r="A275" s="37">
        <v>12629</v>
      </c>
      <c r="B275" s="9" t="s">
        <v>199</v>
      </c>
      <c r="C275" s="9">
        <v>33610105659</v>
      </c>
      <c r="D275" s="9" t="s">
        <v>1448</v>
      </c>
      <c r="E275" s="9" t="s">
        <v>47</v>
      </c>
      <c r="F275" s="9" t="s">
        <v>110</v>
      </c>
      <c r="G275" s="9" t="s">
        <v>257</v>
      </c>
      <c r="H275" s="137" t="s">
        <v>1449</v>
      </c>
      <c r="I275" s="137" t="s">
        <v>1450</v>
      </c>
      <c r="J275" s="43" t="s">
        <v>20</v>
      </c>
      <c r="K275" s="43" t="s">
        <v>21</v>
      </c>
      <c r="L275" s="43" t="s">
        <v>22</v>
      </c>
      <c r="M275" s="65">
        <v>0</v>
      </c>
      <c r="N275" s="65">
        <v>0</v>
      </c>
      <c r="O275" s="65">
        <v>0</v>
      </c>
      <c r="P275" s="65">
        <v>0</v>
      </c>
      <c r="Q275" s="39">
        <v>295</v>
      </c>
      <c r="R275" s="39">
        <f>Q275-O275-S275-T275-U275</f>
        <v>213.5</v>
      </c>
      <c r="S275" s="65">
        <v>81.31</v>
      </c>
      <c r="T275" s="65">
        <v>0.19</v>
      </c>
      <c r="U275" s="65">
        <v>0</v>
      </c>
      <c r="V275" s="39">
        <f>Q275-P275-W275-X275-Y275</f>
        <v>244.22</v>
      </c>
      <c r="W275" s="65">
        <v>50.59</v>
      </c>
      <c r="X275" s="65">
        <v>0.19</v>
      </c>
      <c r="Y275" s="65">
        <v>0</v>
      </c>
      <c r="Z275" s="67" t="s">
        <v>1451</v>
      </c>
      <c r="AA275" s="18" t="s">
        <v>1452</v>
      </c>
      <c r="AB275" s="24" t="s">
        <v>899</v>
      </c>
      <c r="AC275" s="18" t="s">
        <v>794</v>
      </c>
      <c r="AD275" s="40">
        <v>213.5</v>
      </c>
      <c r="AE275" s="40">
        <v>213.5</v>
      </c>
      <c r="AF275" s="920">
        <v>0</v>
      </c>
      <c r="AG275" s="40"/>
      <c r="AH275" s="40"/>
      <c r="AI275" s="40"/>
      <c r="AJ275" s="960">
        <v>45002</v>
      </c>
      <c r="AK275" s="124">
        <v>45002</v>
      </c>
      <c r="AL275" s="9">
        <f t="shared" si="24"/>
        <v>1</v>
      </c>
      <c r="AM275" s="9">
        <v>2</v>
      </c>
      <c r="AN275" s="9" t="s">
        <v>503</v>
      </c>
    </row>
    <row r="276" spans="1:40" ht="15" customHeight="1">
      <c r="A276" s="37">
        <v>12630</v>
      </c>
      <c r="B276" s="9" t="s">
        <v>199</v>
      </c>
      <c r="C276" s="9">
        <v>33610105659</v>
      </c>
      <c r="D276" s="9" t="s">
        <v>1453</v>
      </c>
      <c r="E276" s="9" t="s">
        <v>47</v>
      </c>
      <c r="F276" s="9" t="s">
        <v>110</v>
      </c>
      <c r="G276" s="9" t="s">
        <v>257</v>
      </c>
      <c r="H276" s="137" t="s">
        <v>1454</v>
      </c>
      <c r="I276" s="137" t="s">
        <v>1455</v>
      </c>
      <c r="J276" s="43" t="s">
        <v>20</v>
      </c>
      <c r="K276" s="43" t="s">
        <v>21</v>
      </c>
      <c r="L276" s="43" t="s">
        <v>22</v>
      </c>
      <c r="M276" s="65">
        <v>0</v>
      </c>
      <c r="N276" s="65">
        <v>0</v>
      </c>
      <c r="O276" s="65">
        <v>78.16</v>
      </c>
      <c r="P276" s="65">
        <v>67.680000000000007</v>
      </c>
      <c r="Q276" s="123">
        <v>1635.36</v>
      </c>
      <c r="R276" s="98">
        <f>Q276-S276-T276-U276-O276</f>
        <v>1222.2699999999998</v>
      </c>
      <c r="S276" s="65">
        <v>308.74</v>
      </c>
      <c r="T276" s="65">
        <v>26.19</v>
      </c>
      <c r="U276" s="65">
        <v>0</v>
      </c>
      <c r="V276" s="98">
        <f>Q276-W276-X276-Y276-P276</f>
        <v>1383.9799999999998</v>
      </c>
      <c r="W276" s="65">
        <v>161.69</v>
      </c>
      <c r="X276" s="65">
        <v>22.01</v>
      </c>
      <c r="Y276" s="65">
        <v>0</v>
      </c>
      <c r="Z276" s="53" t="s">
        <v>1451</v>
      </c>
      <c r="AA276" s="40" t="s">
        <v>2154</v>
      </c>
      <c r="AB276" s="323">
        <v>39222</v>
      </c>
      <c r="AC276" s="9" t="str">
        <f>+_xlfn.CONCAT(MID(AA276,16,2),"/",MID(AA276,14,2),"/",MID(AA276,10,4))</f>
        <v>20/02/2023</v>
      </c>
      <c r="AD276" s="40">
        <v>893.62</v>
      </c>
      <c r="AE276" s="40">
        <v>893.62</v>
      </c>
      <c r="AF276" s="920">
        <v>0</v>
      </c>
      <c r="AG276" s="40"/>
      <c r="AH276" s="40"/>
      <c r="AI276" s="40"/>
      <c r="AJ276" s="960">
        <v>45002</v>
      </c>
      <c r="AK276" s="124">
        <v>45005</v>
      </c>
      <c r="AL276" s="9">
        <f t="shared" si="24"/>
        <v>2</v>
      </c>
      <c r="AM276" s="9">
        <v>2</v>
      </c>
      <c r="AN276" s="9" t="s">
        <v>503</v>
      </c>
    </row>
    <row r="277" spans="1:40" ht="15" customHeight="1">
      <c r="A277" s="38">
        <v>12631</v>
      </c>
      <c r="B277" s="34" t="s">
        <v>199</v>
      </c>
      <c r="C277" s="34">
        <v>33610105659</v>
      </c>
      <c r="D277" s="34" t="s">
        <v>1456</v>
      </c>
      <c r="E277" s="34" t="s">
        <v>47</v>
      </c>
      <c r="F277" s="34" t="s">
        <v>110</v>
      </c>
      <c r="G277" s="34" t="s">
        <v>257</v>
      </c>
      <c r="H277" s="143" t="s">
        <v>1457</v>
      </c>
      <c r="I277" s="143" t="s">
        <v>1458</v>
      </c>
      <c r="J277" s="44" t="s">
        <v>20</v>
      </c>
      <c r="K277" s="44" t="s">
        <v>21</v>
      </c>
      <c r="L277" s="44" t="s">
        <v>23</v>
      </c>
      <c r="M277" s="69">
        <v>0</v>
      </c>
      <c r="N277" s="69">
        <v>8.9700000000000006</v>
      </c>
      <c r="O277" s="69">
        <v>0</v>
      </c>
      <c r="P277" s="69">
        <v>0</v>
      </c>
      <c r="Q277" s="70">
        <v>383.61</v>
      </c>
      <c r="R277" s="70">
        <f>Q277-O277-S277-T277-U277</f>
        <v>281.82000000000005</v>
      </c>
      <c r="S277" s="69">
        <v>100.38</v>
      </c>
      <c r="T277" s="69">
        <v>0.39</v>
      </c>
      <c r="U277" s="69">
        <v>1.02</v>
      </c>
      <c r="V277" s="70">
        <f>Q277-P277-W277-X277-Y277</f>
        <v>373.23</v>
      </c>
      <c r="W277" s="69">
        <v>8.9700000000000006</v>
      </c>
      <c r="X277" s="69">
        <v>0.39</v>
      </c>
      <c r="Y277" s="69">
        <v>1.02</v>
      </c>
      <c r="Z277" s="45" t="s">
        <v>1459</v>
      </c>
      <c r="AA277" s="23" t="s">
        <v>1452</v>
      </c>
      <c r="AB277" s="26" t="s">
        <v>1189</v>
      </c>
      <c r="AC277" s="23" t="s">
        <v>794</v>
      </c>
      <c r="AD277" s="23">
        <v>191.29</v>
      </c>
      <c r="AE277" s="23">
        <v>191.29</v>
      </c>
      <c r="AF277" s="823">
        <v>0</v>
      </c>
      <c r="AG277" s="23"/>
      <c r="AH277" s="23"/>
      <c r="AI277" s="23"/>
      <c r="AJ277" s="917">
        <v>45002</v>
      </c>
      <c r="AK277" s="122">
        <v>45002</v>
      </c>
      <c r="AL277" s="34">
        <f t="shared" si="24"/>
        <v>1</v>
      </c>
      <c r="AM277" s="34">
        <v>2</v>
      </c>
      <c r="AN277" s="34" t="s">
        <v>503</v>
      </c>
    </row>
    <row r="278" spans="1:40" ht="15" customHeight="1">
      <c r="A278" s="37">
        <v>12632</v>
      </c>
      <c r="B278" s="9" t="s">
        <v>199</v>
      </c>
      <c r="C278" s="9">
        <v>33610105659</v>
      </c>
      <c r="D278" s="9" t="s">
        <v>1460</v>
      </c>
      <c r="E278" s="9" t="s">
        <v>47</v>
      </c>
      <c r="F278" s="9" t="s">
        <v>110</v>
      </c>
      <c r="G278" s="9" t="s">
        <v>257</v>
      </c>
      <c r="H278" s="137" t="s">
        <v>1461</v>
      </c>
      <c r="I278" s="137" t="s">
        <v>1462</v>
      </c>
      <c r="J278" s="43" t="s">
        <v>20</v>
      </c>
      <c r="K278" s="43" t="s">
        <v>21</v>
      </c>
      <c r="L278" s="48" t="s">
        <v>22</v>
      </c>
      <c r="M278" s="49">
        <v>0</v>
      </c>
      <c r="N278" s="49">
        <v>0</v>
      </c>
      <c r="O278" s="49">
        <v>0</v>
      </c>
      <c r="P278" s="49">
        <v>0</v>
      </c>
      <c r="Q278" s="98">
        <v>771.15</v>
      </c>
      <c r="R278" s="98">
        <f>Q278-S278-T278-U278-O278</f>
        <v>643.25</v>
      </c>
      <c r="S278" s="49">
        <v>115</v>
      </c>
      <c r="T278" s="49">
        <v>4.42</v>
      </c>
      <c r="U278" s="49">
        <v>8.48</v>
      </c>
      <c r="V278" s="98">
        <f>Q278-W278-X278-Y278-P278</f>
        <v>691.36699999999996</v>
      </c>
      <c r="W278" s="49">
        <v>67.06</v>
      </c>
      <c r="X278" s="49">
        <v>5.03</v>
      </c>
      <c r="Y278" s="52">
        <v>7.6929999999999996</v>
      </c>
      <c r="Z278" s="53" t="s">
        <v>1451</v>
      </c>
      <c r="AA278" s="40" t="s">
        <v>1452</v>
      </c>
      <c r="AB278" s="323">
        <v>39222</v>
      </c>
      <c r="AC278" s="9" t="str">
        <f>+_xlfn.CONCAT(MID(AA278,16,2),"/",MID(AA278,14,2),"/",MID(AA278,10,4))</f>
        <v>02/03/2023</v>
      </c>
      <c r="AD278" s="40">
        <v>159.37</v>
      </c>
      <c r="AE278" s="40">
        <v>159.37</v>
      </c>
      <c r="AF278" s="920">
        <v>0</v>
      </c>
      <c r="AG278" s="40"/>
      <c r="AH278" s="40"/>
      <c r="AI278" s="40"/>
      <c r="AJ278" s="960">
        <v>45002</v>
      </c>
      <c r="AK278" s="124">
        <v>45005</v>
      </c>
      <c r="AL278" s="9">
        <f t="shared" si="24"/>
        <v>2</v>
      </c>
      <c r="AM278" s="9">
        <v>2</v>
      </c>
      <c r="AN278" s="9" t="s">
        <v>503</v>
      </c>
    </row>
    <row r="279" spans="1:40" ht="15" customHeight="1">
      <c r="A279" s="106">
        <v>12633</v>
      </c>
      <c r="B279" s="106" t="s">
        <v>199</v>
      </c>
      <c r="C279" s="106">
        <v>33610105659</v>
      </c>
      <c r="D279" s="106" t="s">
        <v>158</v>
      </c>
      <c r="E279" s="106" t="s">
        <v>47</v>
      </c>
      <c r="F279" s="106" t="s">
        <v>110</v>
      </c>
      <c r="G279" s="106" t="s">
        <v>257</v>
      </c>
      <c r="H279" s="95" t="s">
        <v>1463</v>
      </c>
      <c r="I279" s="95" t="s">
        <v>1464</v>
      </c>
      <c r="J279" s="174" t="s">
        <v>20</v>
      </c>
      <c r="K279" s="174" t="s">
        <v>21</v>
      </c>
      <c r="L279" s="892" t="s">
        <v>22</v>
      </c>
      <c r="M279" s="893">
        <v>0</v>
      </c>
      <c r="N279" s="893">
        <v>0</v>
      </c>
      <c r="O279" s="893">
        <v>0</v>
      </c>
      <c r="P279" s="893">
        <v>0</v>
      </c>
      <c r="Q279" s="92">
        <v>556.63400000000001</v>
      </c>
      <c r="R279" s="92">
        <v>428.73</v>
      </c>
      <c r="S279" s="893">
        <v>116.67</v>
      </c>
      <c r="T279" s="893">
        <v>11.23</v>
      </c>
      <c r="U279" s="893">
        <v>0</v>
      </c>
      <c r="V279" s="92">
        <v>544.47400000000005</v>
      </c>
      <c r="W279" s="893">
        <v>0.65</v>
      </c>
      <c r="X279" s="893">
        <v>11.51</v>
      </c>
      <c r="Y279" s="1034">
        <v>0</v>
      </c>
      <c r="Z279" s="170" t="s">
        <v>1451</v>
      </c>
      <c r="AA279" s="171" t="s">
        <v>1452</v>
      </c>
      <c r="AB279" s="240">
        <v>39222</v>
      </c>
      <c r="AC279" s="9" t="s">
        <v>794</v>
      </c>
      <c r="AD279" s="40">
        <v>155.59</v>
      </c>
      <c r="AE279" s="40">
        <v>155.59</v>
      </c>
      <c r="AF279" s="920">
        <v>0</v>
      </c>
      <c r="AG279" s="40"/>
      <c r="AH279" s="40"/>
      <c r="AI279" s="40"/>
      <c r="AJ279" s="960">
        <v>45002</v>
      </c>
      <c r="AK279" s="124">
        <v>45006</v>
      </c>
      <c r="AL279" s="9">
        <f t="shared" si="24"/>
        <v>3</v>
      </c>
      <c r="AM279" s="9">
        <v>2</v>
      </c>
      <c r="AN279" s="9" t="s">
        <v>503</v>
      </c>
    </row>
    <row r="280" spans="1:40" ht="15" customHeight="1">
      <c r="A280" s="37">
        <v>12795</v>
      </c>
      <c r="B280" s="9" t="s">
        <v>1071</v>
      </c>
      <c r="C280" s="9">
        <v>30708765399</v>
      </c>
      <c r="D280" s="9" t="s">
        <v>1465</v>
      </c>
      <c r="E280" s="9" t="s">
        <v>38</v>
      </c>
      <c r="F280" s="9" t="s">
        <v>66</v>
      </c>
      <c r="G280" s="9" t="s">
        <v>1073</v>
      </c>
      <c r="H280" s="18" t="s">
        <v>1466</v>
      </c>
      <c r="I280" s="18" t="s">
        <v>1467</v>
      </c>
      <c r="J280" s="43" t="s">
        <v>20</v>
      </c>
      <c r="K280" s="43" t="s">
        <v>21</v>
      </c>
      <c r="L280" s="43" t="s">
        <v>22</v>
      </c>
      <c r="M280" s="65">
        <v>0</v>
      </c>
      <c r="N280" s="65">
        <v>0</v>
      </c>
      <c r="O280" s="65">
        <v>0</v>
      </c>
      <c r="P280" s="65">
        <v>0</v>
      </c>
      <c r="Q280" s="39">
        <v>177.29</v>
      </c>
      <c r="R280" s="39">
        <f>Q280-O280-S280-T280-U280</f>
        <v>173.86999999999998</v>
      </c>
      <c r="S280" s="65">
        <v>0.79</v>
      </c>
      <c r="T280" s="65">
        <v>0.52</v>
      </c>
      <c r="U280" s="65">
        <v>2.11</v>
      </c>
      <c r="V280" s="39">
        <f>Q280-P280-W280-X280-Y280</f>
        <v>176.18</v>
      </c>
      <c r="W280" s="65">
        <v>0.39</v>
      </c>
      <c r="X280" s="65">
        <v>0.52</v>
      </c>
      <c r="Y280" s="65">
        <v>0.2</v>
      </c>
      <c r="Z280" s="53" t="s">
        <v>1109</v>
      </c>
      <c r="AA280" s="40" t="s">
        <v>1076</v>
      </c>
      <c r="AB280" s="18" t="s">
        <v>1468</v>
      </c>
      <c r="AC280" s="40" t="s">
        <v>523</v>
      </c>
      <c r="AD280" s="40">
        <v>97.12</v>
      </c>
      <c r="AE280" s="40">
        <v>97.12</v>
      </c>
      <c r="AF280" s="920">
        <v>0</v>
      </c>
      <c r="AG280" s="40"/>
      <c r="AH280" s="40"/>
      <c r="AI280" s="40"/>
      <c r="AJ280" s="960">
        <v>45002</v>
      </c>
      <c r="AK280" s="124">
        <v>45002</v>
      </c>
      <c r="AL280" s="9">
        <f t="shared" si="24"/>
        <v>1</v>
      </c>
      <c r="AM280" s="9">
        <v>2</v>
      </c>
      <c r="AN280" s="9" t="s">
        <v>503</v>
      </c>
    </row>
    <row r="281" spans="1:40" ht="15" customHeight="1">
      <c r="A281" s="37">
        <v>12796</v>
      </c>
      <c r="B281" s="9" t="s">
        <v>1071</v>
      </c>
      <c r="C281" s="9">
        <v>30708765399</v>
      </c>
      <c r="D281" s="9" t="s">
        <v>1469</v>
      </c>
      <c r="E281" s="9" t="s">
        <v>38</v>
      </c>
      <c r="F281" s="9" t="s">
        <v>66</v>
      </c>
      <c r="G281" s="9" t="s">
        <v>1073</v>
      </c>
      <c r="H281" s="18" t="s">
        <v>1470</v>
      </c>
      <c r="I281" s="18" t="s">
        <v>1471</v>
      </c>
      <c r="J281" s="43" t="s">
        <v>20</v>
      </c>
      <c r="K281" s="72" t="s">
        <v>21</v>
      </c>
      <c r="L281" s="72" t="s">
        <v>22</v>
      </c>
      <c r="M281" s="73">
        <v>0</v>
      </c>
      <c r="N281" s="73">
        <v>0</v>
      </c>
      <c r="O281" s="73">
        <v>0</v>
      </c>
      <c r="P281" s="73">
        <v>0</v>
      </c>
      <c r="Q281" s="74">
        <v>318.45</v>
      </c>
      <c r="R281" s="74">
        <f>Q281-O281-S281-T281-U281</f>
        <v>306.76</v>
      </c>
      <c r="S281" s="73">
        <v>6.35</v>
      </c>
      <c r="T281" s="73">
        <v>0</v>
      </c>
      <c r="U281" s="73">
        <v>5.34</v>
      </c>
      <c r="V281" s="74">
        <f>Q281-P281-W281-X281-Y281</f>
        <v>305.27000000000004</v>
      </c>
      <c r="W281" s="73">
        <v>10.28</v>
      </c>
      <c r="X281" s="73">
        <v>0</v>
      </c>
      <c r="Y281" s="73">
        <v>2.9</v>
      </c>
      <c r="Z281" s="83" t="s">
        <v>282</v>
      </c>
      <c r="AA281" s="84" t="s">
        <v>1076</v>
      </c>
      <c r="AB281" s="85">
        <v>39284</v>
      </c>
      <c r="AC281" s="40" t="s">
        <v>523</v>
      </c>
      <c r="AD281" s="40">
        <v>30.21</v>
      </c>
      <c r="AE281" s="40">
        <v>30.21</v>
      </c>
      <c r="AF281" s="920">
        <v>0</v>
      </c>
      <c r="AG281" s="40"/>
      <c r="AH281" s="40"/>
      <c r="AI281" s="40"/>
      <c r="AJ281" s="960">
        <v>45002</v>
      </c>
      <c r="AK281" s="124">
        <v>45002</v>
      </c>
      <c r="AL281" s="9">
        <f t="shared" si="24"/>
        <v>1</v>
      </c>
      <c r="AM281" s="9">
        <v>2</v>
      </c>
      <c r="AN281" s="9" t="s">
        <v>503</v>
      </c>
    </row>
    <row r="282" spans="1:40" ht="15" customHeight="1">
      <c r="A282" s="37">
        <v>12797</v>
      </c>
      <c r="B282" s="9" t="s">
        <v>1071</v>
      </c>
      <c r="C282" s="9">
        <v>30708765399</v>
      </c>
      <c r="D282" s="9" t="s">
        <v>1472</v>
      </c>
      <c r="E282" s="9" t="s">
        <v>38</v>
      </c>
      <c r="F282" s="9" t="s">
        <v>66</v>
      </c>
      <c r="G282" s="9" t="s">
        <v>1073</v>
      </c>
      <c r="H282" s="71" t="s">
        <v>1473</v>
      </c>
      <c r="I282" s="71" t="s">
        <v>1474</v>
      </c>
      <c r="J282" s="72" t="s">
        <v>20</v>
      </c>
      <c r="K282" s="72" t="s">
        <v>21</v>
      </c>
      <c r="L282" s="72" t="s">
        <v>22</v>
      </c>
      <c r="M282" s="73">
        <v>0</v>
      </c>
      <c r="N282" s="73">
        <v>0</v>
      </c>
      <c r="O282" s="73">
        <v>0</v>
      </c>
      <c r="P282" s="73">
        <v>0</v>
      </c>
      <c r="Q282" s="74">
        <v>146.41</v>
      </c>
      <c r="R282" s="74">
        <f>Q282-O282-S282-T282-U282</f>
        <v>135.59999999999997</v>
      </c>
      <c r="S282" s="73">
        <v>5.77</v>
      </c>
      <c r="T282" s="73">
        <v>1.58</v>
      </c>
      <c r="U282" s="73">
        <v>3.46</v>
      </c>
      <c r="V282" s="74">
        <f>Q282-P282-W282-X282-Y282</f>
        <v>138.79999999999998</v>
      </c>
      <c r="W282" s="73">
        <v>4.68</v>
      </c>
      <c r="X282" s="73">
        <v>1.58</v>
      </c>
      <c r="Y282" s="73">
        <v>1.35</v>
      </c>
      <c r="Z282" s="83" t="s">
        <v>860</v>
      </c>
      <c r="AA282" s="84" t="s">
        <v>1076</v>
      </c>
      <c r="AB282" s="85">
        <v>39316</v>
      </c>
      <c r="AC282" s="40" t="s">
        <v>523</v>
      </c>
      <c r="AD282" s="40">
        <v>57</v>
      </c>
      <c r="AE282" s="40">
        <v>57</v>
      </c>
      <c r="AF282" s="920">
        <v>0</v>
      </c>
      <c r="AG282" s="40"/>
      <c r="AH282" s="40"/>
      <c r="AI282" s="40"/>
      <c r="AJ282" s="960">
        <v>45002</v>
      </c>
      <c r="AK282" s="124">
        <v>45002</v>
      </c>
      <c r="AL282" s="9">
        <f t="shared" si="24"/>
        <v>1</v>
      </c>
      <c r="AM282" s="9">
        <v>2</v>
      </c>
      <c r="AN282" s="9" t="s">
        <v>503</v>
      </c>
    </row>
    <row r="283" spans="1:40" ht="15" customHeight="1">
      <c r="A283" s="37">
        <v>12813</v>
      </c>
      <c r="B283" s="9" t="s">
        <v>962</v>
      </c>
      <c r="C283" s="9">
        <v>20121509424</v>
      </c>
      <c r="D283" s="9" t="s">
        <v>1475</v>
      </c>
      <c r="E283" s="9" t="s">
        <v>38</v>
      </c>
      <c r="F283" s="9" t="s">
        <v>45</v>
      </c>
      <c r="G283" s="9" t="s">
        <v>970</v>
      </c>
      <c r="H283" s="153" t="s">
        <v>1476</v>
      </c>
      <c r="I283" s="153" t="s">
        <v>1477</v>
      </c>
      <c r="J283" s="43" t="s">
        <v>20</v>
      </c>
      <c r="K283" s="43" t="s">
        <v>21</v>
      </c>
      <c r="L283" s="48" t="s">
        <v>22</v>
      </c>
      <c r="M283" s="49">
        <v>0</v>
      </c>
      <c r="N283" s="49">
        <v>0</v>
      </c>
      <c r="O283" s="49">
        <v>0</v>
      </c>
      <c r="P283" s="49">
        <v>0</v>
      </c>
      <c r="Q283" s="98">
        <v>27.55</v>
      </c>
      <c r="R283" s="98">
        <f>Q283-S283-T283-U283-O283</f>
        <v>27.36</v>
      </c>
      <c r="S283" s="49">
        <v>0</v>
      </c>
      <c r="T283" s="49">
        <v>0.19</v>
      </c>
      <c r="U283" s="49">
        <v>0</v>
      </c>
      <c r="V283" s="98">
        <f>Q283-W283-X283-Y283-P283</f>
        <v>27.2</v>
      </c>
      <c r="W283" s="49">
        <v>0</v>
      </c>
      <c r="X283" s="49">
        <v>0.35</v>
      </c>
      <c r="Y283" s="52">
        <v>0</v>
      </c>
      <c r="Z283" s="53" t="s">
        <v>2208</v>
      </c>
      <c r="AA283" s="40" t="s">
        <v>2209</v>
      </c>
      <c r="AB283" s="18" t="s">
        <v>98</v>
      </c>
      <c r="AC283" s="9" t="str">
        <f>+_xlfn.CONCAT(MID(AA283,16,2),"/",MID(AA283,14,2),"/",MID(AA283,10,4))</f>
        <v>15/03/2023</v>
      </c>
      <c r="AD283" s="40">
        <v>27.36</v>
      </c>
      <c r="AE283" s="40">
        <v>27.36</v>
      </c>
      <c r="AF283" s="920">
        <v>0</v>
      </c>
      <c r="AG283" s="40"/>
      <c r="AH283" s="40"/>
      <c r="AI283" s="40"/>
      <c r="AJ283" s="960">
        <v>45002</v>
      </c>
      <c r="AK283" s="124">
        <v>45005</v>
      </c>
      <c r="AL283" s="9">
        <f t="shared" si="24"/>
        <v>2</v>
      </c>
      <c r="AM283" s="9">
        <v>2</v>
      </c>
      <c r="AN283" s="9" t="s">
        <v>503</v>
      </c>
    </row>
    <row r="284" spans="1:40" ht="15" customHeight="1">
      <c r="A284" s="37">
        <v>12817</v>
      </c>
      <c r="B284" s="9" t="s">
        <v>1478</v>
      </c>
      <c r="C284" s="9">
        <v>20356727909</v>
      </c>
      <c r="D284" s="9" t="s">
        <v>1479</v>
      </c>
      <c r="E284" s="9" t="s">
        <v>38</v>
      </c>
      <c r="F284" s="9" t="s">
        <v>1079</v>
      </c>
      <c r="G284" s="9" t="s">
        <v>1480</v>
      </c>
      <c r="H284" s="18" t="s">
        <v>1481</v>
      </c>
      <c r="I284" s="18" t="s">
        <v>1482</v>
      </c>
      <c r="J284" s="43" t="s">
        <v>20</v>
      </c>
      <c r="K284" s="43" t="s">
        <v>21</v>
      </c>
      <c r="L284" s="43" t="s">
        <v>22</v>
      </c>
      <c r="M284" s="65">
        <v>0</v>
      </c>
      <c r="N284" s="65">
        <v>0</v>
      </c>
      <c r="O284" s="65">
        <v>0</v>
      </c>
      <c r="P284" s="65">
        <v>0</v>
      </c>
      <c r="Q284" s="39">
        <v>165.47</v>
      </c>
      <c r="R284" s="39">
        <f>Q284-O284-S284-T284-U284</f>
        <v>157.82999999999998</v>
      </c>
      <c r="S284" s="65">
        <v>4.24</v>
      </c>
      <c r="T284" s="65">
        <v>0</v>
      </c>
      <c r="U284" s="65">
        <v>3.4</v>
      </c>
      <c r="V284" s="39">
        <f>Q284-P284-W284-X284-Y284</f>
        <v>163.03</v>
      </c>
      <c r="W284" s="65">
        <v>2.44</v>
      </c>
      <c r="X284" s="65">
        <v>0</v>
      </c>
      <c r="Y284" s="65">
        <v>0</v>
      </c>
      <c r="Z284" s="53" t="s">
        <v>1483</v>
      </c>
      <c r="AA284" s="40" t="s">
        <v>1484</v>
      </c>
      <c r="AB284" s="24">
        <v>39012</v>
      </c>
      <c r="AC284" s="40" t="s">
        <v>523</v>
      </c>
      <c r="AD284" s="40">
        <v>73.989999999999995</v>
      </c>
      <c r="AE284" s="40">
        <v>73.989999999999995</v>
      </c>
      <c r="AF284" s="920">
        <v>0</v>
      </c>
      <c r="AG284" s="40"/>
      <c r="AH284" s="40"/>
      <c r="AI284" s="40"/>
      <c r="AJ284" s="960">
        <v>45002</v>
      </c>
      <c r="AK284" s="124">
        <v>45002</v>
      </c>
      <c r="AL284" s="9">
        <f t="shared" si="24"/>
        <v>1</v>
      </c>
      <c r="AM284" s="9">
        <v>2</v>
      </c>
      <c r="AN284" s="9" t="s">
        <v>503</v>
      </c>
    </row>
    <row r="285" spans="1:40" ht="15" customHeight="1">
      <c r="A285" s="37">
        <v>12818</v>
      </c>
      <c r="B285" s="9" t="s">
        <v>1478</v>
      </c>
      <c r="C285" s="9">
        <v>20356727909</v>
      </c>
      <c r="D285" s="9" t="s">
        <v>1485</v>
      </c>
      <c r="E285" s="9" t="s">
        <v>38</v>
      </c>
      <c r="F285" s="9" t="s">
        <v>1079</v>
      </c>
      <c r="G285" s="9" t="s">
        <v>1480</v>
      </c>
      <c r="H285" s="18" t="s">
        <v>1486</v>
      </c>
      <c r="I285" s="18" t="s">
        <v>1487</v>
      </c>
      <c r="J285" s="43" t="s">
        <v>20</v>
      </c>
      <c r="K285" s="43" t="s">
        <v>21</v>
      </c>
      <c r="L285" s="43" t="s">
        <v>22</v>
      </c>
      <c r="M285" s="65">
        <v>0</v>
      </c>
      <c r="N285" s="65">
        <v>0.48</v>
      </c>
      <c r="O285" s="65">
        <v>0</v>
      </c>
      <c r="P285" s="65">
        <v>0</v>
      </c>
      <c r="Q285" s="39">
        <v>288.89</v>
      </c>
      <c r="R285" s="39">
        <f>Q285-O285-S285-T285-U285</f>
        <v>281.77999999999997</v>
      </c>
      <c r="S285" s="65">
        <v>5.47</v>
      </c>
      <c r="T285" s="65">
        <v>0.37</v>
      </c>
      <c r="U285" s="65">
        <v>1.27</v>
      </c>
      <c r="V285" s="39">
        <f>Q285-P285-W285-X285-Y285</f>
        <v>286.04000000000002</v>
      </c>
      <c r="W285" s="65">
        <v>1.2</v>
      </c>
      <c r="X285" s="65">
        <v>0.37</v>
      </c>
      <c r="Y285" s="65">
        <v>1.28</v>
      </c>
      <c r="Z285" s="53" t="s">
        <v>43</v>
      </c>
      <c r="AA285" s="40" t="s">
        <v>1076</v>
      </c>
      <c r="AB285" s="24">
        <v>39316</v>
      </c>
      <c r="AC285" s="40" t="s">
        <v>523</v>
      </c>
      <c r="AD285" s="40">
        <v>82.11</v>
      </c>
      <c r="AE285" s="40">
        <v>82.11</v>
      </c>
      <c r="AF285" s="920">
        <v>0</v>
      </c>
      <c r="AG285" s="40"/>
      <c r="AH285" s="40"/>
      <c r="AI285" s="40"/>
      <c r="AJ285" s="960">
        <v>45002</v>
      </c>
      <c r="AK285" s="124">
        <v>45002</v>
      </c>
      <c r="AL285" s="9">
        <f t="shared" si="24"/>
        <v>1</v>
      </c>
      <c r="AM285" s="9">
        <v>2</v>
      </c>
      <c r="AN285" s="9" t="s">
        <v>503</v>
      </c>
    </row>
    <row r="286" spans="1:40" ht="15" customHeight="1">
      <c r="A286" s="37">
        <v>12829</v>
      </c>
      <c r="B286" s="9" t="s">
        <v>1488</v>
      </c>
      <c r="C286" s="9">
        <v>27248578802</v>
      </c>
      <c r="D286" s="9" t="s">
        <v>1489</v>
      </c>
      <c r="E286" s="9" t="s">
        <v>38</v>
      </c>
      <c r="F286" s="9" t="s">
        <v>66</v>
      </c>
      <c r="G286" s="9" t="s">
        <v>1490</v>
      </c>
      <c r="H286" s="18" t="s">
        <v>1491</v>
      </c>
      <c r="I286" s="18" t="s">
        <v>1492</v>
      </c>
      <c r="J286" s="43" t="s">
        <v>20</v>
      </c>
      <c r="K286" s="43" t="s">
        <v>21</v>
      </c>
      <c r="L286" s="43" t="s">
        <v>22</v>
      </c>
      <c r="M286" s="65">
        <v>0</v>
      </c>
      <c r="N286" s="65">
        <v>0</v>
      </c>
      <c r="O286" s="65">
        <v>0</v>
      </c>
      <c r="P286" s="65">
        <v>0</v>
      </c>
      <c r="Q286" s="39">
        <v>67.930000000000007</v>
      </c>
      <c r="R286" s="39">
        <f>Q286-O286-S286-T286-U286</f>
        <v>67.52000000000001</v>
      </c>
      <c r="S286" s="65">
        <v>0</v>
      </c>
      <c r="T286" s="65">
        <v>0</v>
      </c>
      <c r="U286" s="65">
        <v>0.41</v>
      </c>
      <c r="V286" s="39">
        <f>Q286-P286-W286-X286-Y286</f>
        <v>67.930000000000007</v>
      </c>
      <c r="W286" s="65">
        <v>0</v>
      </c>
      <c r="X286" s="65">
        <v>0</v>
      </c>
      <c r="Y286" s="65">
        <v>0</v>
      </c>
      <c r="Z286" s="53" t="s">
        <v>860</v>
      </c>
      <c r="AA286" s="40" t="s">
        <v>564</v>
      </c>
      <c r="AB286" s="24">
        <v>39316</v>
      </c>
      <c r="AC286" s="40" t="s">
        <v>523</v>
      </c>
      <c r="AD286" s="40">
        <v>0</v>
      </c>
      <c r="AE286" s="40">
        <v>0</v>
      </c>
      <c r="AF286" s="920">
        <v>0</v>
      </c>
      <c r="AG286" s="40"/>
      <c r="AH286" s="40"/>
      <c r="AI286" s="40"/>
      <c r="AJ286" s="960">
        <v>45002</v>
      </c>
      <c r="AK286" s="124">
        <v>45002</v>
      </c>
      <c r="AL286" s="9">
        <f t="shared" si="24"/>
        <v>1</v>
      </c>
      <c r="AM286" s="9">
        <v>2</v>
      </c>
      <c r="AN286" s="9" t="s">
        <v>503</v>
      </c>
    </row>
    <row r="287" spans="1:40" ht="15" customHeight="1">
      <c r="A287" s="38">
        <v>12830</v>
      </c>
      <c r="B287" s="34" t="s">
        <v>1110</v>
      </c>
      <c r="C287" s="34">
        <v>20287000449</v>
      </c>
      <c r="D287" s="34" t="s">
        <v>1493</v>
      </c>
      <c r="E287" s="34" t="s">
        <v>38</v>
      </c>
      <c r="F287" s="34" t="s">
        <v>66</v>
      </c>
      <c r="G287" s="34" t="s">
        <v>1112</v>
      </c>
      <c r="H287" s="23" t="s">
        <v>1494</v>
      </c>
      <c r="I287" s="23" t="s">
        <v>1495</v>
      </c>
      <c r="J287" s="44" t="s">
        <v>20</v>
      </c>
      <c r="K287" s="44" t="s">
        <v>21</v>
      </c>
      <c r="L287" s="44" t="s">
        <v>23</v>
      </c>
      <c r="M287" s="69">
        <v>0</v>
      </c>
      <c r="N287" s="69">
        <v>1.34</v>
      </c>
      <c r="O287" s="69">
        <v>0</v>
      </c>
      <c r="P287" s="69">
        <v>0</v>
      </c>
      <c r="Q287" s="70">
        <v>275.60000000000002</v>
      </c>
      <c r="R287" s="70">
        <f>Q287-O287-S287-T287-U287</f>
        <v>245.26</v>
      </c>
      <c r="S287" s="69">
        <v>4.22</v>
      </c>
      <c r="T287" s="69">
        <v>2.94</v>
      </c>
      <c r="U287" s="69">
        <v>23.18</v>
      </c>
      <c r="V287" s="70">
        <f>Q287-P287-W287-X287-Y287</f>
        <v>244.81000000000003</v>
      </c>
      <c r="W287" s="69">
        <v>24.66</v>
      </c>
      <c r="X287" s="69">
        <v>1.91</v>
      </c>
      <c r="Y287" s="69">
        <v>4.22</v>
      </c>
      <c r="Z287" s="45" t="s">
        <v>1496</v>
      </c>
      <c r="AA287" s="23" t="s">
        <v>1134</v>
      </c>
      <c r="AB287" s="23" t="s">
        <v>44</v>
      </c>
      <c r="AC287" s="23" t="s">
        <v>655</v>
      </c>
      <c r="AD287" s="23">
        <v>151.56</v>
      </c>
      <c r="AE287" s="23">
        <v>151.56</v>
      </c>
      <c r="AF287" s="823">
        <v>0</v>
      </c>
      <c r="AG287" s="23"/>
      <c r="AH287" s="23"/>
      <c r="AI287" s="23"/>
      <c r="AJ287" s="917">
        <v>45002</v>
      </c>
      <c r="AK287" s="122">
        <v>45002</v>
      </c>
      <c r="AL287" s="34">
        <f t="shared" si="24"/>
        <v>1</v>
      </c>
      <c r="AM287" s="34">
        <v>2</v>
      </c>
      <c r="AN287" s="34" t="s">
        <v>503</v>
      </c>
    </row>
    <row r="288" spans="1:40" ht="15" customHeight="1">
      <c r="A288" s="37">
        <v>12831</v>
      </c>
      <c r="B288" s="9" t="s">
        <v>1110</v>
      </c>
      <c r="C288" s="9">
        <v>20287000449</v>
      </c>
      <c r="D288" s="9" t="s">
        <v>1497</v>
      </c>
      <c r="E288" s="9" t="s">
        <v>38</v>
      </c>
      <c r="F288" s="9" t="s">
        <v>66</v>
      </c>
      <c r="G288" s="9" t="s">
        <v>1112</v>
      </c>
      <c r="H288" s="18" t="s">
        <v>1498</v>
      </c>
      <c r="I288" s="18" t="s">
        <v>1499</v>
      </c>
      <c r="J288" s="43" t="s">
        <v>20</v>
      </c>
      <c r="K288" s="43" t="s">
        <v>21</v>
      </c>
      <c r="L288" s="43" t="s">
        <v>22</v>
      </c>
      <c r="M288" s="65">
        <v>0</v>
      </c>
      <c r="N288" s="65">
        <v>0</v>
      </c>
      <c r="O288" s="65">
        <v>0</v>
      </c>
      <c r="P288" s="65">
        <v>0</v>
      </c>
      <c r="Q288" s="39">
        <v>78</v>
      </c>
      <c r="R288" s="39">
        <f>Q288-O288-S288-T288-U288</f>
        <v>75.849999999999994</v>
      </c>
      <c r="S288" s="65">
        <v>0</v>
      </c>
      <c r="T288" s="65">
        <v>0.17</v>
      </c>
      <c r="U288" s="65">
        <v>1.98</v>
      </c>
      <c r="V288" s="39">
        <f>Q288-P288-W288-X288-Y288</f>
        <v>77.84</v>
      </c>
      <c r="W288" s="65">
        <v>0</v>
      </c>
      <c r="X288" s="65">
        <v>0.16</v>
      </c>
      <c r="Y288" s="65">
        <v>0</v>
      </c>
      <c r="Z288" s="53" t="s">
        <v>1496</v>
      </c>
      <c r="AA288" s="40" t="s">
        <v>564</v>
      </c>
      <c r="AB288" s="24">
        <v>39316</v>
      </c>
      <c r="AC288" s="18" t="s">
        <v>523</v>
      </c>
      <c r="AD288" s="40">
        <v>39.19</v>
      </c>
      <c r="AE288" s="40">
        <v>39.19</v>
      </c>
      <c r="AF288" s="920">
        <v>0</v>
      </c>
      <c r="AG288" s="40"/>
      <c r="AH288" s="40"/>
      <c r="AI288" s="40"/>
      <c r="AJ288" s="960">
        <v>45002</v>
      </c>
      <c r="AK288" s="124">
        <v>45002</v>
      </c>
      <c r="AL288" s="9">
        <f t="shared" si="24"/>
        <v>1</v>
      </c>
      <c r="AM288" s="9">
        <v>2</v>
      </c>
      <c r="AN288" s="9" t="s">
        <v>503</v>
      </c>
    </row>
    <row r="289" spans="1:40" ht="15" customHeight="1">
      <c r="A289" s="37">
        <v>12902</v>
      </c>
      <c r="B289" s="9" t="s">
        <v>190</v>
      </c>
      <c r="C289" s="9">
        <v>20145385181</v>
      </c>
      <c r="D289" s="9" t="s">
        <v>1500</v>
      </c>
      <c r="E289" s="9" t="s">
        <v>42</v>
      </c>
      <c r="F289" s="9" t="s">
        <v>286</v>
      </c>
      <c r="G289" s="9" t="s">
        <v>1501</v>
      </c>
      <c r="H289" s="153" t="s">
        <v>1502</v>
      </c>
      <c r="I289" s="153" t="s">
        <v>1503</v>
      </c>
      <c r="J289" s="43" t="s">
        <v>20</v>
      </c>
      <c r="K289" s="43" t="s">
        <v>21</v>
      </c>
      <c r="L289" s="43" t="s">
        <v>22</v>
      </c>
      <c r="M289" s="65">
        <v>0</v>
      </c>
      <c r="N289" s="65">
        <v>0</v>
      </c>
      <c r="O289" s="65">
        <v>0</v>
      </c>
      <c r="P289" s="65">
        <v>0</v>
      </c>
      <c r="Q289" s="123">
        <v>46.47</v>
      </c>
      <c r="R289" s="98">
        <f>Q289-S289-T289-U289-O289</f>
        <v>44.16</v>
      </c>
      <c r="S289" s="49">
        <v>2.31</v>
      </c>
      <c r="T289" s="49">
        <v>0</v>
      </c>
      <c r="U289" s="49">
        <v>0</v>
      </c>
      <c r="V289" s="98">
        <f>Q289-W289-X289-Y289-P289</f>
        <v>37.29</v>
      </c>
      <c r="W289" s="65">
        <v>9.18</v>
      </c>
      <c r="X289" s="65">
        <v>0</v>
      </c>
      <c r="Y289" s="65">
        <v>0</v>
      </c>
      <c r="Z289" s="53" t="s">
        <v>209</v>
      </c>
      <c r="AA289" s="40" t="s">
        <v>2210</v>
      </c>
      <c r="AB289" s="18" t="s">
        <v>41</v>
      </c>
      <c r="AC289" s="9" t="str">
        <f>+_xlfn.CONCAT(MID(AA289,16,2),"/",MID(AA289,14,2),"/",MID(AA289,10,4))</f>
        <v>15/03/2023</v>
      </c>
      <c r="AD289" s="66">
        <v>44.16</v>
      </c>
      <c r="AE289" s="66">
        <v>44.16</v>
      </c>
      <c r="AF289" s="920">
        <v>0</v>
      </c>
      <c r="AG289" s="40"/>
      <c r="AH289" s="40"/>
      <c r="AI289" s="40"/>
      <c r="AJ289" s="960">
        <v>45002</v>
      </c>
      <c r="AK289" s="124">
        <v>45005</v>
      </c>
      <c r="AL289" s="9">
        <f t="shared" si="24"/>
        <v>2</v>
      </c>
      <c r="AM289" s="9">
        <v>2</v>
      </c>
      <c r="AN289" s="9" t="s">
        <v>503</v>
      </c>
    </row>
    <row r="290" spans="1:40" ht="15" customHeight="1">
      <c r="A290" s="37">
        <v>13151</v>
      </c>
      <c r="B290" s="9" t="s">
        <v>956</v>
      </c>
      <c r="C290" s="9">
        <v>20112151037</v>
      </c>
      <c r="D290" s="9" t="s">
        <v>1504</v>
      </c>
      <c r="E290" s="9" t="s">
        <v>38</v>
      </c>
      <c r="F290" s="9" t="s">
        <v>45</v>
      </c>
      <c r="G290" s="9" t="s">
        <v>958</v>
      </c>
      <c r="H290" s="18" t="s">
        <v>1505</v>
      </c>
      <c r="I290" s="18" t="s">
        <v>1506</v>
      </c>
      <c r="J290" s="43" t="s">
        <v>20</v>
      </c>
      <c r="K290" s="43" t="s">
        <v>21</v>
      </c>
      <c r="L290" s="43" t="s">
        <v>22</v>
      </c>
      <c r="M290" s="65">
        <v>0</v>
      </c>
      <c r="N290" s="65">
        <v>0</v>
      </c>
      <c r="O290" s="65">
        <v>0</v>
      </c>
      <c r="P290" s="65">
        <v>0</v>
      </c>
      <c r="Q290" s="39">
        <v>82.69</v>
      </c>
      <c r="R290" s="39">
        <f>Q290-O290-S290-T290-U290</f>
        <v>82</v>
      </c>
      <c r="S290" s="65">
        <v>0</v>
      </c>
      <c r="T290" s="65">
        <v>0.38</v>
      </c>
      <c r="U290" s="65">
        <v>0.31</v>
      </c>
      <c r="V290" s="39">
        <f>Q290-P290-W290-X290-Y290</f>
        <v>81.459999999999994</v>
      </c>
      <c r="W290" s="65">
        <v>0.54</v>
      </c>
      <c r="X290" s="65">
        <v>0.38</v>
      </c>
      <c r="Y290" s="65">
        <v>0.31</v>
      </c>
      <c r="Z290" s="53" t="s">
        <v>46</v>
      </c>
      <c r="AA290" s="40" t="s">
        <v>1507</v>
      </c>
      <c r="AB290" s="24">
        <v>39277</v>
      </c>
      <c r="AC290" s="40" t="s">
        <v>589</v>
      </c>
      <c r="AD290" s="40">
        <v>33.79</v>
      </c>
      <c r="AE290" s="40">
        <v>33.79</v>
      </c>
      <c r="AF290" s="920">
        <v>0</v>
      </c>
      <c r="AG290" s="40"/>
      <c r="AH290" s="40"/>
      <c r="AI290" s="40"/>
      <c r="AJ290" s="960">
        <v>45002</v>
      </c>
      <c r="AK290" s="124">
        <v>45002</v>
      </c>
      <c r="AL290" s="9">
        <f t="shared" si="24"/>
        <v>1</v>
      </c>
      <c r="AM290" s="9">
        <v>2</v>
      </c>
      <c r="AN290" s="9" t="s">
        <v>503</v>
      </c>
    </row>
    <row r="291" spans="1:40" ht="15" customHeight="1">
      <c r="A291" s="37">
        <v>13152</v>
      </c>
      <c r="B291" s="9" t="s">
        <v>956</v>
      </c>
      <c r="C291" s="9">
        <v>20112151037</v>
      </c>
      <c r="D291" s="9" t="s">
        <v>1508</v>
      </c>
      <c r="E291" s="9" t="s">
        <v>38</v>
      </c>
      <c r="F291" s="9" t="s">
        <v>45</v>
      </c>
      <c r="G291" s="9" t="s">
        <v>958</v>
      </c>
      <c r="H291" s="18" t="s">
        <v>1509</v>
      </c>
      <c r="I291" s="18" t="s">
        <v>1510</v>
      </c>
      <c r="J291" s="43" t="s">
        <v>20</v>
      </c>
      <c r="K291" s="43" t="s">
        <v>21</v>
      </c>
      <c r="L291" s="43" t="s">
        <v>22</v>
      </c>
      <c r="M291" s="65">
        <v>0</v>
      </c>
      <c r="N291" s="65">
        <v>0</v>
      </c>
      <c r="O291" s="65">
        <v>0</v>
      </c>
      <c r="P291" s="65">
        <v>0</v>
      </c>
      <c r="Q291" s="39">
        <v>114.92</v>
      </c>
      <c r="R291" s="39">
        <f>Q291-O291-S291-T291-U291</f>
        <v>100.79</v>
      </c>
      <c r="S291" s="65">
        <v>11.33</v>
      </c>
      <c r="T291" s="65">
        <v>0.61</v>
      </c>
      <c r="U291" s="65">
        <v>2.19</v>
      </c>
      <c r="V291" s="39">
        <f>Q291-P291-W291-X291-Y291</f>
        <v>103.64000000000001</v>
      </c>
      <c r="W291" s="65">
        <v>9.7100000000000009</v>
      </c>
      <c r="X291" s="65">
        <v>0.61</v>
      </c>
      <c r="Y291" s="65">
        <v>0.96</v>
      </c>
      <c r="Z291" s="53" t="s">
        <v>46</v>
      </c>
      <c r="AA291" s="40" t="s">
        <v>1507</v>
      </c>
      <c r="AB291" s="24">
        <v>39277</v>
      </c>
      <c r="AC291" s="40" t="s">
        <v>589</v>
      </c>
      <c r="AD291" s="40">
        <v>46.42</v>
      </c>
      <c r="AE291" s="40">
        <v>46.42</v>
      </c>
      <c r="AF291" s="920">
        <v>0</v>
      </c>
      <c r="AG291" s="40"/>
      <c r="AH291" s="40"/>
      <c r="AI291" s="40"/>
      <c r="AJ291" s="960">
        <v>45002</v>
      </c>
      <c r="AK291" s="124">
        <v>45002</v>
      </c>
      <c r="AL291" s="9">
        <f t="shared" si="24"/>
        <v>1</v>
      </c>
      <c r="AM291" s="9">
        <v>2</v>
      </c>
      <c r="AN291" s="9" t="s">
        <v>503</v>
      </c>
    </row>
    <row r="292" spans="1:40" ht="15" customHeight="1">
      <c r="A292" s="37">
        <v>14549</v>
      </c>
      <c r="B292" s="9" t="s">
        <v>1511</v>
      </c>
      <c r="C292" s="9">
        <v>20290075484</v>
      </c>
      <c r="D292" s="9" t="s">
        <v>1512</v>
      </c>
      <c r="E292" s="9" t="s">
        <v>42</v>
      </c>
      <c r="F292" s="9" t="s">
        <v>375</v>
      </c>
      <c r="G292" s="9" t="s">
        <v>912</v>
      </c>
      <c r="H292" s="18" t="s">
        <v>1513</v>
      </c>
      <c r="I292" s="18" t="s">
        <v>1514</v>
      </c>
      <c r="J292" s="43" t="s">
        <v>20</v>
      </c>
      <c r="K292" s="43" t="s">
        <v>21</v>
      </c>
      <c r="L292" s="48" t="s">
        <v>22</v>
      </c>
      <c r="M292" s="49">
        <v>0</v>
      </c>
      <c r="N292" s="49">
        <v>0</v>
      </c>
      <c r="O292" s="49">
        <v>0</v>
      </c>
      <c r="P292" s="49">
        <v>0</v>
      </c>
      <c r="Q292" s="98">
        <v>135.49</v>
      </c>
      <c r="R292" s="98">
        <f>Q292-S292-T292-U292-O292</f>
        <v>133.43</v>
      </c>
      <c r="S292" s="49">
        <v>0</v>
      </c>
      <c r="T292" s="49">
        <v>1.8</v>
      </c>
      <c r="U292" s="49">
        <v>0.26</v>
      </c>
      <c r="V292" s="98">
        <f>Q292-W292-X292-Y292-P292</f>
        <v>131.94000000000003</v>
      </c>
      <c r="W292" s="49">
        <v>1.5</v>
      </c>
      <c r="X292" s="49">
        <v>1.79</v>
      </c>
      <c r="Y292" s="52">
        <v>0.26</v>
      </c>
      <c r="Z292" s="53" t="s">
        <v>1515</v>
      </c>
      <c r="AA292" s="40" t="s">
        <v>2197</v>
      </c>
      <c r="AB292" s="18" t="s">
        <v>56</v>
      </c>
      <c r="AC292" s="9" t="str">
        <f>+_xlfn.CONCAT(MID(AA292,16,2),"/",MID(AA292,14,2),"/",MID(AA292,10,4))</f>
        <v>15/03/2023</v>
      </c>
      <c r="AD292" s="40">
        <v>133.43</v>
      </c>
      <c r="AE292" s="40">
        <v>133.43</v>
      </c>
      <c r="AF292" s="920">
        <v>0</v>
      </c>
      <c r="AG292" s="40"/>
      <c r="AH292" s="40"/>
      <c r="AI292" s="40"/>
      <c r="AJ292" s="960">
        <v>45002</v>
      </c>
      <c r="AK292" s="124">
        <v>45005</v>
      </c>
      <c r="AL292" s="9">
        <f t="shared" si="24"/>
        <v>2</v>
      </c>
      <c r="AM292" s="9">
        <v>2</v>
      </c>
      <c r="AN292" s="9" t="s">
        <v>503</v>
      </c>
    </row>
    <row r="293" spans="1:40" ht="15" customHeight="1">
      <c r="A293" s="37">
        <v>15139</v>
      </c>
      <c r="B293" s="9" t="s">
        <v>190</v>
      </c>
      <c r="C293" s="9">
        <v>20145385181</v>
      </c>
      <c r="D293" s="9" t="s">
        <v>1516</v>
      </c>
      <c r="E293" s="9" t="s">
        <v>42</v>
      </c>
      <c r="F293" s="9" t="s">
        <v>286</v>
      </c>
      <c r="G293" s="9" t="s">
        <v>1517</v>
      </c>
      <c r="H293" s="18" t="s">
        <v>1518</v>
      </c>
      <c r="I293" s="18" t="s">
        <v>1519</v>
      </c>
      <c r="J293" s="55" t="s">
        <v>20</v>
      </c>
      <c r="K293" s="55" t="s">
        <v>21</v>
      </c>
      <c r="L293" s="55" t="s">
        <v>22</v>
      </c>
      <c r="M293" s="134">
        <v>0</v>
      </c>
      <c r="N293" s="134">
        <v>0</v>
      </c>
      <c r="O293" s="134">
        <v>0</v>
      </c>
      <c r="P293" s="134">
        <v>0</v>
      </c>
      <c r="Q293" s="66">
        <v>118.62</v>
      </c>
      <c r="R293" s="66">
        <f t="shared" ref="R293:R324" si="26">Q293-O293-S293-T293-U293</f>
        <v>115.62</v>
      </c>
      <c r="S293" s="134">
        <v>0</v>
      </c>
      <c r="T293" s="134">
        <v>0.68</v>
      </c>
      <c r="U293" s="134">
        <v>2.3199999999999998</v>
      </c>
      <c r="V293" s="66">
        <f t="shared" ref="V293:V324" si="27">Q293-P293-W293-X293-Y293</f>
        <v>116.97</v>
      </c>
      <c r="W293" s="134">
        <v>1.01</v>
      </c>
      <c r="X293" s="134">
        <v>0.33</v>
      </c>
      <c r="Y293" s="134">
        <v>0.31</v>
      </c>
      <c r="Z293" s="59" t="s">
        <v>1520</v>
      </c>
      <c r="AA293" s="40" t="s">
        <v>1521</v>
      </c>
      <c r="AB293" s="41">
        <v>39309</v>
      </c>
      <c r="AC293" s="40" t="s">
        <v>589</v>
      </c>
      <c r="AD293" s="40">
        <v>74.45</v>
      </c>
      <c r="AE293" s="40">
        <v>74.45</v>
      </c>
      <c r="AF293" s="920">
        <v>0</v>
      </c>
      <c r="AG293" s="40"/>
      <c r="AH293" s="40"/>
      <c r="AI293" s="40"/>
      <c r="AJ293" s="960">
        <v>45002</v>
      </c>
      <c r="AK293" s="124">
        <v>45002</v>
      </c>
      <c r="AL293" s="9">
        <f t="shared" si="24"/>
        <v>1</v>
      </c>
      <c r="AM293" s="9">
        <v>2</v>
      </c>
      <c r="AN293" s="9" t="s">
        <v>503</v>
      </c>
    </row>
    <row r="294" spans="1:40" ht="15" customHeight="1">
      <c r="A294" s="37">
        <v>41</v>
      </c>
      <c r="B294" s="9" t="s">
        <v>1522</v>
      </c>
      <c r="C294" s="9">
        <v>30511355040</v>
      </c>
      <c r="D294" s="9" t="s">
        <v>1523</v>
      </c>
      <c r="E294" s="9" t="s">
        <v>38</v>
      </c>
      <c r="F294" s="9" t="s">
        <v>66</v>
      </c>
      <c r="G294" s="9" t="s">
        <v>1524</v>
      </c>
      <c r="H294" s="18" t="s">
        <v>2211</v>
      </c>
      <c r="I294" s="18" t="s">
        <v>2212</v>
      </c>
      <c r="J294" s="43" t="s">
        <v>20</v>
      </c>
      <c r="K294" s="43" t="s">
        <v>21</v>
      </c>
      <c r="L294" s="43" t="s">
        <v>22</v>
      </c>
      <c r="M294" s="65">
        <v>0</v>
      </c>
      <c r="N294" s="65">
        <v>0</v>
      </c>
      <c r="O294" s="65">
        <v>0</v>
      </c>
      <c r="P294" s="65">
        <v>0</v>
      </c>
      <c r="Q294" s="123">
        <v>2171.34</v>
      </c>
      <c r="R294" s="64">
        <f t="shared" si="26"/>
        <v>2111.7199999999998</v>
      </c>
      <c r="S294" s="62">
        <v>50.704000000000001</v>
      </c>
      <c r="T294" s="62">
        <v>8.9160000000000004</v>
      </c>
      <c r="U294" s="62">
        <v>0</v>
      </c>
      <c r="V294" s="64">
        <f t="shared" si="27"/>
        <v>2111.7199999999998</v>
      </c>
      <c r="W294" s="65">
        <v>50.704000000000001</v>
      </c>
      <c r="X294" s="65">
        <v>8.9160000000000004</v>
      </c>
      <c r="Y294" s="65">
        <v>0</v>
      </c>
      <c r="Z294" s="53" t="s">
        <v>1496</v>
      </c>
      <c r="AA294" s="40" t="s">
        <v>2017</v>
      </c>
      <c r="AB294" s="11" t="str">
        <f t="shared" ref="AB294:AB325" si="28">+_xlfn.CONCAT(MID(Z294,24,2),"/",MID(Z294,22,2),"/",MID(Z294,18,4))</f>
        <v>22/08/2007</v>
      </c>
      <c r="AC294" s="9" t="str">
        <f t="shared" ref="AC294:AC325" si="29">+_xlfn.CONCAT(MID(AA294,16,2),"/",MID(AA294,14,2),"/",MID(AA294,10,4))</f>
        <v>28/02/2023</v>
      </c>
      <c r="AD294" s="40">
        <v>475.05</v>
      </c>
      <c r="AE294" s="40">
        <v>475.05</v>
      </c>
      <c r="AF294" s="920">
        <v>0</v>
      </c>
      <c r="AG294" s="40"/>
      <c r="AH294" s="40"/>
      <c r="AI294" s="40"/>
      <c r="AJ294" s="960">
        <v>45002</v>
      </c>
      <c r="AK294" s="124">
        <v>45005</v>
      </c>
      <c r="AL294" s="9">
        <f t="shared" si="24"/>
        <v>2</v>
      </c>
      <c r="AM294" s="9">
        <v>2</v>
      </c>
      <c r="AN294" s="9" t="s">
        <v>1223</v>
      </c>
    </row>
    <row r="295" spans="1:40" ht="15" customHeight="1">
      <c r="A295" s="37">
        <v>44</v>
      </c>
      <c r="B295" s="9" t="s">
        <v>1522</v>
      </c>
      <c r="C295" s="9">
        <v>30511355040</v>
      </c>
      <c r="D295" s="9" t="s">
        <v>1525</v>
      </c>
      <c r="E295" s="9" t="s">
        <v>47</v>
      </c>
      <c r="F295" s="9" t="s">
        <v>1526</v>
      </c>
      <c r="G295" s="9" t="s">
        <v>1526</v>
      </c>
      <c r="H295" s="18" t="s">
        <v>2213</v>
      </c>
      <c r="I295" s="18" t="s">
        <v>2214</v>
      </c>
      <c r="J295" s="43" t="s">
        <v>20</v>
      </c>
      <c r="K295" s="43" t="s">
        <v>21</v>
      </c>
      <c r="L295" s="43" t="s">
        <v>22</v>
      </c>
      <c r="M295" s="65">
        <v>0</v>
      </c>
      <c r="N295" s="65">
        <v>0</v>
      </c>
      <c r="O295" s="65">
        <v>0</v>
      </c>
      <c r="P295" s="65">
        <v>0</v>
      </c>
      <c r="Q295" s="123">
        <v>5929.67</v>
      </c>
      <c r="R295" s="64">
        <f t="shared" si="26"/>
        <v>4864.1820000000007</v>
      </c>
      <c r="S295" s="62">
        <v>919.75699999999995</v>
      </c>
      <c r="T295" s="62">
        <v>145.73099999999999</v>
      </c>
      <c r="U295" s="62">
        <v>0</v>
      </c>
      <c r="V295" s="64">
        <f t="shared" si="27"/>
        <v>4696.277</v>
      </c>
      <c r="W295" s="65">
        <v>1095.1030000000001</v>
      </c>
      <c r="X295" s="65">
        <v>138.29</v>
      </c>
      <c r="Y295" s="65">
        <v>0</v>
      </c>
      <c r="Z295" s="53" t="s">
        <v>855</v>
      </c>
      <c r="AA295" s="40" t="s">
        <v>2121</v>
      </c>
      <c r="AB295" s="11" t="str">
        <f t="shared" si="28"/>
        <v>20/05/2007</v>
      </c>
      <c r="AC295" s="9" t="str">
        <f t="shared" si="29"/>
        <v>05/02/2023</v>
      </c>
      <c r="AD295" s="40">
        <v>1996.74</v>
      </c>
      <c r="AE295" s="40">
        <v>1996.74</v>
      </c>
      <c r="AF295" s="920">
        <v>0</v>
      </c>
      <c r="AG295" s="40"/>
      <c r="AH295" s="40"/>
      <c r="AI295" s="40"/>
      <c r="AJ295" s="960">
        <v>45002</v>
      </c>
      <c r="AK295" s="124">
        <v>45005</v>
      </c>
      <c r="AL295" s="9">
        <f t="shared" si="24"/>
        <v>2</v>
      </c>
      <c r="AM295" s="9">
        <v>2</v>
      </c>
      <c r="AN295" s="9" t="s">
        <v>1223</v>
      </c>
    </row>
    <row r="296" spans="1:40" ht="15" customHeight="1">
      <c r="A296" s="37">
        <v>63</v>
      </c>
      <c r="B296" s="9" t="s">
        <v>1522</v>
      </c>
      <c r="C296" s="9">
        <v>30511355040</v>
      </c>
      <c r="D296" s="9" t="s">
        <v>1527</v>
      </c>
      <c r="E296" s="9" t="s">
        <v>38</v>
      </c>
      <c r="F296" s="9" t="s">
        <v>66</v>
      </c>
      <c r="G296" s="9" t="s">
        <v>66</v>
      </c>
      <c r="H296" s="18" t="s">
        <v>2215</v>
      </c>
      <c r="I296" s="18" t="s">
        <v>2216</v>
      </c>
      <c r="J296" s="43" t="s">
        <v>20</v>
      </c>
      <c r="K296" s="43" t="s">
        <v>21</v>
      </c>
      <c r="L296" s="43" t="s">
        <v>22</v>
      </c>
      <c r="M296" s="65">
        <v>0</v>
      </c>
      <c r="N296" s="65">
        <v>0</v>
      </c>
      <c r="O296" s="65">
        <v>0</v>
      </c>
      <c r="P296" s="65">
        <v>0</v>
      </c>
      <c r="Q296" s="123">
        <v>265.97000000000003</v>
      </c>
      <c r="R296" s="64">
        <f t="shared" si="26"/>
        <v>244.99900000000002</v>
      </c>
      <c r="S296" s="62">
        <v>2.7810000000000001</v>
      </c>
      <c r="T296" s="62">
        <v>15.465</v>
      </c>
      <c r="U296" s="62">
        <v>2.7250000000000001</v>
      </c>
      <c r="V296" s="64">
        <f t="shared" si="27"/>
        <v>247.17800000000003</v>
      </c>
      <c r="W296" s="65">
        <v>3.327</v>
      </c>
      <c r="X296" s="65">
        <v>15.465</v>
      </c>
      <c r="Y296" s="65">
        <v>0</v>
      </c>
      <c r="Z296" s="53" t="s">
        <v>1496</v>
      </c>
      <c r="AA296" s="40" t="s">
        <v>2217</v>
      </c>
      <c r="AB296" s="11" t="str">
        <f t="shared" si="28"/>
        <v>22/08/2007</v>
      </c>
      <c r="AC296" s="9" t="str">
        <f t="shared" si="29"/>
        <v>05/03/2023</v>
      </c>
      <c r="AD296" s="40">
        <v>98.67</v>
      </c>
      <c r="AE296" s="40">
        <v>98.67</v>
      </c>
      <c r="AF296" s="920">
        <v>0</v>
      </c>
      <c r="AG296" s="40"/>
      <c r="AH296" s="40"/>
      <c r="AI296" s="40"/>
      <c r="AJ296" s="960">
        <v>45002</v>
      </c>
      <c r="AK296" s="124">
        <v>45005</v>
      </c>
      <c r="AL296" s="9">
        <f t="shared" si="24"/>
        <v>2</v>
      </c>
      <c r="AM296" s="9">
        <v>2</v>
      </c>
      <c r="AN296" s="9" t="s">
        <v>1223</v>
      </c>
    </row>
    <row r="297" spans="1:40" ht="15" customHeight="1">
      <c r="A297" s="37">
        <v>64</v>
      </c>
      <c r="B297" s="9" t="s">
        <v>1522</v>
      </c>
      <c r="C297" s="9">
        <v>30511355040</v>
      </c>
      <c r="D297" s="9" t="s">
        <v>1528</v>
      </c>
      <c r="E297" s="9" t="s">
        <v>38</v>
      </c>
      <c r="F297" s="9" t="s">
        <v>66</v>
      </c>
      <c r="G297" s="9" t="s">
        <v>66</v>
      </c>
      <c r="H297" s="18" t="s">
        <v>2218</v>
      </c>
      <c r="I297" s="18" t="s">
        <v>2219</v>
      </c>
      <c r="J297" s="43" t="s">
        <v>20</v>
      </c>
      <c r="K297" s="43" t="s">
        <v>21</v>
      </c>
      <c r="L297" s="43" t="s">
        <v>22</v>
      </c>
      <c r="M297" s="65">
        <v>0</v>
      </c>
      <c r="N297" s="65">
        <v>0</v>
      </c>
      <c r="O297" s="65">
        <v>0</v>
      </c>
      <c r="P297" s="65">
        <v>0</v>
      </c>
      <c r="Q297" s="123">
        <v>504.28</v>
      </c>
      <c r="R297" s="64">
        <f t="shared" si="26"/>
        <v>469.36199999999997</v>
      </c>
      <c r="S297" s="62">
        <v>20.759</v>
      </c>
      <c r="T297" s="62">
        <v>14.159000000000001</v>
      </c>
      <c r="U297" s="62">
        <v>0</v>
      </c>
      <c r="V297" s="64">
        <f t="shared" si="27"/>
        <v>469.36199999999997</v>
      </c>
      <c r="W297" s="65">
        <v>20.759</v>
      </c>
      <c r="X297" s="65">
        <v>14.159000000000001</v>
      </c>
      <c r="Y297" s="65">
        <v>0</v>
      </c>
      <c r="Z297" s="53" t="s">
        <v>1496</v>
      </c>
      <c r="AA297" s="40" t="s">
        <v>2217</v>
      </c>
      <c r="AB297" s="11" t="str">
        <f t="shared" si="28"/>
        <v>22/08/2007</v>
      </c>
      <c r="AC297" s="9" t="str">
        <f t="shared" si="29"/>
        <v>05/03/2023</v>
      </c>
      <c r="AD297" s="40">
        <v>150.56</v>
      </c>
      <c r="AE297" s="40">
        <v>150.56</v>
      </c>
      <c r="AF297" s="920">
        <v>0</v>
      </c>
      <c r="AG297" s="40"/>
      <c r="AH297" s="40"/>
      <c r="AI297" s="40"/>
      <c r="AJ297" s="960">
        <v>45002</v>
      </c>
      <c r="AK297" s="124">
        <v>45005</v>
      </c>
      <c r="AL297" s="9">
        <f t="shared" si="24"/>
        <v>2</v>
      </c>
      <c r="AM297" s="9">
        <v>2</v>
      </c>
      <c r="AN297" s="9" t="s">
        <v>1223</v>
      </c>
    </row>
    <row r="298" spans="1:40" ht="15" customHeight="1">
      <c r="A298" s="37">
        <v>382</v>
      </c>
      <c r="B298" s="9" t="s">
        <v>367</v>
      </c>
      <c r="C298" s="9">
        <v>33708614179</v>
      </c>
      <c r="D298" s="9" t="s">
        <v>1529</v>
      </c>
      <c r="E298" s="9" t="s">
        <v>47</v>
      </c>
      <c r="F298" s="9" t="s">
        <v>49</v>
      </c>
      <c r="G298" s="9" t="s">
        <v>1530</v>
      </c>
      <c r="H298" s="18" t="s">
        <v>2220</v>
      </c>
      <c r="I298" s="18" t="s">
        <v>2221</v>
      </c>
      <c r="J298" s="43" t="s">
        <v>20</v>
      </c>
      <c r="K298" s="43" t="s">
        <v>21</v>
      </c>
      <c r="L298" s="43" t="s">
        <v>22</v>
      </c>
      <c r="M298" s="65">
        <v>0</v>
      </c>
      <c r="N298" s="65">
        <v>0</v>
      </c>
      <c r="O298" s="65">
        <v>0</v>
      </c>
      <c r="P298" s="65">
        <v>149.08699999999999</v>
      </c>
      <c r="Q298" s="123">
        <v>1843.88</v>
      </c>
      <c r="R298" s="64">
        <f t="shared" si="26"/>
        <v>1244.789</v>
      </c>
      <c r="S298" s="62">
        <v>551.82600000000002</v>
      </c>
      <c r="T298" s="62">
        <v>19.745999999999999</v>
      </c>
      <c r="U298" s="62">
        <v>27.518999999999998</v>
      </c>
      <c r="V298" s="64">
        <f t="shared" si="27"/>
        <v>1243.2070000000001</v>
      </c>
      <c r="W298" s="65">
        <v>404.32100000000003</v>
      </c>
      <c r="X298" s="65">
        <v>19.745999999999999</v>
      </c>
      <c r="Y298" s="65">
        <v>27.518999999999998</v>
      </c>
      <c r="Z298" s="53" t="s">
        <v>2222</v>
      </c>
      <c r="AA298" s="40" t="s">
        <v>1294</v>
      </c>
      <c r="AB298" s="11" t="str">
        <f t="shared" si="28"/>
        <v>02/10/2007</v>
      </c>
      <c r="AC298" s="9" t="str">
        <f t="shared" si="29"/>
        <v>02/03/2023</v>
      </c>
      <c r="AD298" s="40">
        <v>533.51</v>
      </c>
      <c r="AE298" s="40">
        <v>533.51</v>
      </c>
      <c r="AF298" s="920">
        <v>0</v>
      </c>
      <c r="AG298" s="40"/>
      <c r="AH298" s="40"/>
      <c r="AI298" s="40"/>
      <c r="AJ298" s="960">
        <v>45002</v>
      </c>
      <c r="AK298" s="124">
        <v>45005</v>
      </c>
      <c r="AL298" s="9">
        <f t="shared" si="24"/>
        <v>2</v>
      </c>
      <c r="AM298" s="9">
        <v>2</v>
      </c>
      <c r="AN298" s="9" t="s">
        <v>1223</v>
      </c>
    </row>
    <row r="299" spans="1:40" ht="15" customHeight="1">
      <c r="A299" s="37">
        <v>385</v>
      </c>
      <c r="B299" s="9" t="s">
        <v>1522</v>
      </c>
      <c r="C299" s="9">
        <v>30511355040</v>
      </c>
      <c r="D299" s="9" t="s">
        <v>243</v>
      </c>
      <c r="E299" s="9" t="s">
        <v>47</v>
      </c>
      <c r="F299" s="9" t="s">
        <v>71</v>
      </c>
      <c r="G299" s="9" t="s">
        <v>71</v>
      </c>
      <c r="H299" s="18" t="s">
        <v>2223</v>
      </c>
      <c r="I299" s="18" t="s">
        <v>2224</v>
      </c>
      <c r="J299" s="43" t="s">
        <v>20</v>
      </c>
      <c r="K299" s="43" t="s">
        <v>21</v>
      </c>
      <c r="L299" s="43" t="s">
        <v>22</v>
      </c>
      <c r="M299" s="65">
        <v>0</v>
      </c>
      <c r="N299" s="65">
        <v>0</v>
      </c>
      <c r="O299" s="65">
        <v>299.33499999999998</v>
      </c>
      <c r="P299" s="65">
        <v>258.29599999999999</v>
      </c>
      <c r="Q299" s="123">
        <v>4777.32</v>
      </c>
      <c r="R299" s="64">
        <f t="shared" si="26"/>
        <v>3975.4499999999994</v>
      </c>
      <c r="S299" s="62">
        <v>445.56099999999998</v>
      </c>
      <c r="T299" s="62">
        <v>39.723999999999997</v>
      </c>
      <c r="U299" s="62">
        <v>17.25</v>
      </c>
      <c r="V299" s="64">
        <f t="shared" si="27"/>
        <v>3989.0279999999993</v>
      </c>
      <c r="W299" s="65">
        <v>473.02199999999999</v>
      </c>
      <c r="X299" s="65">
        <v>39.723999999999997</v>
      </c>
      <c r="Y299" s="65">
        <v>17.25</v>
      </c>
      <c r="Z299" s="53" t="s">
        <v>2225</v>
      </c>
      <c r="AA299" s="40" t="s">
        <v>337</v>
      </c>
      <c r="AB299" s="11" t="str">
        <f t="shared" si="28"/>
        <v>02/10/2007</v>
      </c>
      <c r="AC299" s="9" t="str">
        <f t="shared" si="29"/>
        <v>18/02/2023</v>
      </c>
      <c r="AD299" s="40">
        <v>1260.56</v>
      </c>
      <c r="AE299" s="40">
        <v>1260.56</v>
      </c>
      <c r="AF299" s="920">
        <v>0</v>
      </c>
      <c r="AG299" s="40"/>
      <c r="AH299" s="40"/>
      <c r="AI299" s="40"/>
      <c r="AJ299" s="960">
        <v>45002</v>
      </c>
      <c r="AK299" s="124">
        <v>45005</v>
      </c>
      <c r="AL299" s="9">
        <f t="shared" si="24"/>
        <v>2</v>
      </c>
      <c r="AM299" s="9">
        <v>2</v>
      </c>
      <c r="AN299" s="9" t="s">
        <v>1223</v>
      </c>
    </row>
    <row r="300" spans="1:40" ht="15" customHeight="1">
      <c r="A300" s="38">
        <v>386</v>
      </c>
      <c r="B300" s="34" t="s">
        <v>1522</v>
      </c>
      <c r="C300" s="34">
        <v>30511355040</v>
      </c>
      <c r="D300" s="34" t="s">
        <v>1531</v>
      </c>
      <c r="E300" s="34" t="s">
        <v>47</v>
      </c>
      <c r="F300" s="34" t="s">
        <v>71</v>
      </c>
      <c r="G300" s="34" t="s">
        <v>71</v>
      </c>
      <c r="H300" s="23" t="s">
        <v>2226</v>
      </c>
      <c r="I300" s="23" t="s">
        <v>2227</v>
      </c>
      <c r="J300" s="44" t="s">
        <v>20</v>
      </c>
      <c r="K300" s="44" t="s">
        <v>21</v>
      </c>
      <c r="L300" s="44" t="s">
        <v>23</v>
      </c>
      <c r="M300" s="69">
        <v>3.82</v>
      </c>
      <c r="N300" s="69">
        <v>0</v>
      </c>
      <c r="O300" s="69">
        <v>6.1070000000000002</v>
      </c>
      <c r="P300" s="69">
        <v>48.046999999999997</v>
      </c>
      <c r="Q300" s="152">
        <v>968.51</v>
      </c>
      <c r="R300" s="178">
        <f t="shared" si="26"/>
        <v>713.90899999999999</v>
      </c>
      <c r="S300" s="179">
        <v>226.58500000000001</v>
      </c>
      <c r="T300" s="179">
        <v>14.836</v>
      </c>
      <c r="U300" s="179">
        <v>7.0730000000000004</v>
      </c>
      <c r="V300" s="178">
        <f t="shared" si="27"/>
        <v>765.798</v>
      </c>
      <c r="W300" s="69">
        <v>128.97999999999999</v>
      </c>
      <c r="X300" s="69">
        <v>18.611999999999998</v>
      </c>
      <c r="Y300" s="69">
        <v>7.0730000000000004</v>
      </c>
      <c r="Z300" s="45" t="s">
        <v>2222</v>
      </c>
      <c r="AA300" s="23" t="s">
        <v>2228</v>
      </c>
      <c r="AB300" s="34" t="str">
        <f t="shared" si="28"/>
        <v>02/10/2007</v>
      </c>
      <c r="AC300" s="34" t="str">
        <f t="shared" si="29"/>
        <v>18/02/2023</v>
      </c>
      <c r="AD300" s="23">
        <v>260.74</v>
      </c>
      <c r="AE300" s="23">
        <v>260.74</v>
      </c>
      <c r="AF300" s="823">
        <v>0</v>
      </c>
      <c r="AG300" s="23"/>
      <c r="AH300" s="23"/>
      <c r="AI300" s="23"/>
      <c r="AJ300" s="917">
        <v>45002</v>
      </c>
      <c r="AK300" s="122">
        <v>45005</v>
      </c>
      <c r="AL300" s="34">
        <f t="shared" si="24"/>
        <v>2</v>
      </c>
      <c r="AM300" s="34">
        <v>2</v>
      </c>
      <c r="AN300" s="34" t="s">
        <v>1223</v>
      </c>
    </row>
    <row r="301" spans="1:40" ht="15" customHeight="1">
      <c r="A301" s="37">
        <v>387</v>
      </c>
      <c r="B301" s="9" t="s">
        <v>1522</v>
      </c>
      <c r="C301" s="9">
        <v>30511355040</v>
      </c>
      <c r="D301" s="9" t="s">
        <v>1532</v>
      </c>
      <c r="E301" s="9" t="s">
        <v>47</v>
      </c>
      <c r="F301" s="9" t="s">
        <v>71</v>
      </c>
      <c r="G301" s="9" t="s">
        <v>71</v>
      </c>
      <c r="H301" s="18" t="s">
        <v>2229</v>
      </c>
      <c r="I301" s="18" t="s">
        <v>2230</v>
      </c>
      <c r="J301" s="43" t="s">
        <v>20</v>
      </c>
      <c r="K301" s="43" t="s">
        <v>21</v>
      </c>
      <c r="L301" s="43" t="s">
        <v>22</v>
      </c>
      <c r="M301" s="65">
        <v>0</v>
      </c>
      <c r="N301" s="65">
        <v>0</v>
      </c>
      <c r="O301" s="65">
        <v>0</v>
      </c>
      <c r="P301" s="65">
        <v>48.982999999999997</v>
      </c>
      <c r="Q301" s="123">
        <v>1224.72</v>
      </c>
      <c r="R301" s="64">
        <f t="shared" si="26"/>
        <v>1033.011</v>
      </c>
      <c r="S301" s="62">
        <v>172.977</v>
      </c>
      <c r="T301" s="62">
        <v>13.247</v>
      </c>
      <c r="U301" s="62">
        <v>5.4850000000000003</v>
      </c>
      <c r="V301" s="64">
        <f t="shared" si="27"/>
        <v>1051.2450000000001</v>
      </c>
      <c r="W301" s="65">
        <v>111.245</v>
      </c>
      <c r="X301" s="65">
        <v>13.247</v>
      </c>
      <c r="Y301" s="65">
        <v>0</v>
      </c>
      <c r="Z301" s="53" t="s">
        <v>2222</v>
      </c>
      <c r="AA301" s="40" t="s">
        <v>2127</v>
      </c>
      <c r="AB301" s="11" t="str">
        <f t="shared" si="28"/>
        <v>02/10/2007</v>
      </c>
      <c r="AC301" s="9" t="str">
        <f t="shared" si="29"/>
        <v>05/03/2023</v>
      </c>
      <c r="AD301" s="40">
        <v>458.08</v>
      </c>
      <c r="AE301" s="40">
        <v>458.08</v>
      </c>
      <c r="AF301" s="920">
        <v>0</v>
      </c>
      <c r="AG301" s="40"/>
      <c r="AH301" s="40"/>
      <c r="AI301" s="40"/>
      <c r="AJ301" s="960">
        <v>45002</v>
      </c>
      <c r="AK301" s="124">
        <v>45005</v>
      </c>
      <c r="AL301" s="9">
        <f t="shared" si="24"/>
        <v>2</v>
      </c>
      <c r="AM301" s="9">
        <v>2</v>
      </c>
      <c r="AN301" s="9" t="s">
        <v>1223</v>
      </c>
    </row>
    <row r="302" spans="1:40" ht="15" customHeight="1">
      <c r="A302" s="37">
        <v>389</v>
      </c>
      <c r="B302" s="9" t="s">
        <v>1522</v>
      </c>
      <c r="C302" s="9">
        <v>30511355040</v>
      </c>
      <c r="D302" s="9" t="s">
        <v>215</v>
      </c>
      <c r="E302" s="9"/>
      <c r="F302" s="9"/>
      <c r="G302" s="9"/>
      <c r="H302" s="18" t="s">
        <v>2231</v>
      </c>
      <c r="I302" s="18" t="s">
        <v>2232</v>
      </c>
      <c r="J302" s="43" t="s">
        <v>20</v>
      </c>
      <c r="K302" s="43" t="s">
        <v>21</v>
      </c>
      <c r="L302" s="43" t="s">
        <v>22</v>
      </c>
      <c r="M302" s="65">
        <v>0</v>
      </c>
      <c r="N302" s="65">
        <v>0</v>
      </c>
      <c r="O302" s="65">
        <v>0</v>
      </c>
      <c r="P302" s="65">
        <v>84.662000000000006</v>
      </c>
      <c r="Q302" s="123">
        <v>1451.9</v>
      </c>
      <c r="R302" s="64">
        <f t="shared" si="26"/>
        <v>1157.04</v>
      </c>
      <c r="S302" s="62">
        <v>261.24900000000002</v>
      </c>
      <c r="T302" s="62">
        <v>33.610999999999997</v>
      </c>
      <c r="U302" s="62">
        <v>0</v>
      </c>
      <c r="V302" s="64">
        <f t="shared" si="27"/>
        <v>1168.7169999999999</v>
      </c>
      <c r="W302" s="65">
        <v>164.91</v>
      </c>
      <c r="X302" s="65">
        <v>33.610999999999997</v>
      </c>
      <c r="Y302" s="65">
        <v>0</v>
      </c>
      <c r="Z302" s="53" t="s">
        <v>2222</v>
      </c>
      <c r="AA302" s="40" t="s">
        <v>2228</v>
      </c>
      <c r="AB302" s="11" t="str">
        <f t="shared" si="28"/>
        <v>02/10/2007</v>
      </c>
      <c r="AC302" s="9" t="str">
        <f t="shared" si="29"/>
        <v>18/02/2023</v>
      </c>
      <c r="AD302" s="40">
        <v>592.54</v>
      </c>
      <c r="AE302" s="40">
        <v>592.54</v>
      </c>
      <c r="AF302" s="920">
        <v>0</v>
      </c>
      <c r="AG302" s="40"/>
      <c r="AH302" s="40"/>
      <c r="AI302" s="40"/>
      <c r="AJ302" s="960">
        <v>45002</v>
      </c>
      <c r="AK302" s="124">
        <v>45005</v>
      </c>
      <c r="AL302" s="9">
        <f t="shared" si="24"/>
        <v>2</v>
      </c>
      <c r="AM302" s="9">
        <v>2</v>
      </c>
      <c r="AN302" s="9" t="s">
        <v>1223</v>
      </c>
    </row>
    <row r="303" spans="1:40" ht="15" customHeight="1">
      <c r="A303" s="37">
        <v>428</v>
      </c>
      <c r="B303" s="9" t="s">
        <v>1533</v>
      </c>
      <c r="C303" s="9">
        <v>30709213454</v>
      </c>
      <c r="D303" s="9" t="s">
        <v>1534</v>
      </c>
      <c r="E303" s="9" t="s">
        <v>38</v>
      </c>
      <c r="F303" s="9" t="s">
        <v>1173</v>
      </c>
      <c r="G303" s="9" t="s">
        <v>1179</v>
      </c>
      <c r="H303" s="18" t="s">
        <v>2233</v>
      </c>
      <c r="I303" s="18" t="s">
        <v>2234</v>
      </c>
      <c r="J303" s="43" t="s">
        <v>20</v>
      </c>
      <c r="K303" s="43" t="s">
        <v>21</v>
      </c>
      <c r="L303" s="43" t="s">
        <v>22</v>
      </c>
      <c r="M303" s="65">
        <v>0</v>
      </c>
      <c r="N303" s="65">
        <v>0</v>
      </c>
      <c r="O303" s="65">
        <v>124.962</v>
      </c>
      <c r="P303" s="65">
        <v>0</v>
      </c>
      <c r="Q303" s="123">
        <v>5241.8900000000003</v>
      </c>
      <c r="R303" s="64">
        <f t="shared" si="26"/>
        <v>4224.5619999999999</v>
      </c>
      <c r="S303" s="62">
        <v>872.25699999999995</v>
      </c>
      <c r="T303" s="62">
        <v>20.109000000000002</v>
      </c>
      <c r="U303" s="62">
        <v>0</v>
      </c>
      <c r="V303" s="64">
        <f t="shared" si="27"/>
        <v>4230.9120000000003</v>
      </c>
      <c r="W303" s="65">
        <v>990.86900000000003</v>
      </c>
      <c r="X303" s="65">
        <v>20.109000000000002</v>
      </c>
      <c r="Y303" s="65">
        <v>0</v>
      </c>
      <c r="Z303" s="53" t="s">
        <v>2235</v>
      </c>
      <c r="AA303" s="40" t="s">
        <v>1177</v>
      </c>
      <c r="AB303" s="11" t="str">
        <f t="shared" si="28"/>
        <v>27/07/2006</v>
      </c>
      <c r="AC303" s="9" t="str">
        <f t="shared" si="29"/>
        <v>28/02/2023</v>
      </c>
      <c r="AD303" s="40">
        <v>1091.57</v>
      </c>
      <c r="AE303" s="40">
        <v>1091.57</v>
      </c>
      <c r="AF303" s="920">
        <v>0</v>
      </c>
      <c r="AG303" s="40"/>
      <c r="AH303" s="40"/>
      <c r="AI303" s="40"/>
      <c r="AJ303" s="960">
        <v>45002</v>
      </c>
      <c r="AK303" s="124">
        <v>45005</v>
      </c>
      <c r="AL303" s="9">
        <f t="shared" si="24"/>
        <v>2</v>
      </c>
      <c r="AM303" s="9">
        <v>2</v>
      </c>
      <c r="AN303" s="9" t="s">
        <v>1223</v>
      </c>
    </row>
    <row r="304" spans="1:40" ht="15" customHeight="1">
      <c r="A304" s="37">
        <v>429</v>
      </c>
      <c r="B304" s="9" t="s">
        <v>1522</v>
      </c>
      <c r="C304" s="9">
        <v>30511355040</v>
      </c>
      <c r="D304" s="9" t="s">
        <v>1535</v>
      </c>
      <c r="E304" s="9" t="s">
        <v>47</v>
      </c>
      <c r="F304" s="9" t="s">
        <v>49</v>
      </c>
      <c r="G304" s="9" t="s">
        <v>383</v>
      </c>
      <c r="H304" s="18" t="s">
        <v>2236</v>
      </c>
      <c r="I304" s="18" t="s">
        <v>2237</v>
      </c>
      <c r="J304" s="43" t="s">
        <v>20</v>
      </c>
      <c r="K304" s="43" t="s">
        <v>21</v>
      </c>
      <c r="L304" s="43" t="s">
        <v>22</v>
      </c>
      <c r="M304" s="65">
        <v>0</v>
      </c>
      <c r="N304" s="65">
        <v>0</v>
      </c>
      <c r="O304" s="65">
        <v>0</v>
      </c>
      <c r="P304" s="65">
        <v>0</v>
      </c>
      <c r="Q304" s="123">
        <v>2309.1799999999998</v>
      </c>
      <c r="R304" s="64">
        <f t="shared" si="26"/>
        <v>2053.2239999999997</v>
      </c>
      <c r="S304" s="62">
        <v>236.05099999999999</v>
      </c>
      <c r="T304" s="62">
        <v>19.905000000000001</v>
      </c>
      <c r="U304" s="62">
        <v>0</v>
      </c>
      <c r="V304" s="64">
        <f t="shared" si="27"/>
        <v>1883.8909999999998</v>
      </c>
      <c r="W304" s="65">
        <v>405.38400000000001</v>
      </c>
      <c r="X304" s="65">
        <v>19.905000000000001</v>
      </c>
      <c r="Y304" s="65">
        <v>0</v>
      </c>
      <c r="Z304" s="53" t="s">
        <v>2222</v>
      </c>
      <c r="AA304" s="40" t="s">
        <v>1294</v>
      </c>
      <c r="AB304" s="11" t="str">
        <f t="shared" si="28"/>
        <v>02/10/2007</v>
      </c>
      <c r="AC304" s="9" t="str">
        <f t="shared" si="29"/>
        <v>02/03/2023</v>
      </c>
      <c r="AD304" s="40">
        <v>579.71</v>
      </c>
      <c r="AE304" s="40">
        <v>579.71</v>
      </c>
      <c r="AF304" s="920">
        <v>0</v>
      </c>
      <c r="AG304" s="40"/>
      <c r="AH304" s="40"/>
      <c r="AI304" s="40"/>
      <c r="AJ304" s="960">
        <v>45002</v>
      </c>
      <c r="AK304" s="124">
        <v>45005</v>
      </c>
      <c r="AL304" s="9">
        <f t="shared" si="24"/>
        <v>2</v>
      </c>
      <c r="AM304" s="9">
        <v>2</v>
      </c>
      <c r="AN304" s="9" t="s">
        <v>1223</v>
      </c>
    </row>
    <row r="305" spans="1:40" ht="15" customHeight="1">
      <c r="A305" s="37">
        <v>480</v>
      </c>
      <c r="B305" s="9" t="s">
        <v>489</v>
      </c>
      <c r="C305" s="9">
        <v>30623790181</v>
      </c>
      <c r="D305" s="9" t="s">
        <v>1536</v>
      </c>
      <c r="E305" s="9" t="s">
        <v>47</v>
      </c>
      <c r="F305" s="9" t="s">
        <v>806</v>
      </c>
      <c r="G305" s="9" t="s">
        <v>158</v>
      </c>
      <c r="H305" s="18" t="s">
        <v>2688</v>
      </c>
      <c r="I305" s="18" t="s">
        <v>2689</v>
      </c>
      <c r="J305" s="43" t="s">
        <v>20</v>
      </c>
      <c r="K305" s="43" t="s">
        <v>21</v>
      </c>
      <c r="L305" s="43" t="s">
        <v>22</v>
      </c>
      <c r="M305" s="65">
        <v>0</v>
      </c>
      <c r="N305" s="65">
        <v>0</v>
      </c>
      <c r="O305" s="65">
        <v>45.249000000000002</v>
      </c>
      <c r="P305" s="65">
        <v>283.57</v>
      </c>
      <c r="Q305" s="123">
        <v>3630.7</v>
      </c>
      <c r="R305" s="64">
        <f t="shared" si="26"/>
        <v>2790.0659999999998</v>
      </c>
      <c r="S305" s="62">
        <v>704.24099999999999</v>
      </c>
      <c r="T305" s="62">
        <v>91.144000000000005</v>
      </c>
      <c r="U305" s="62">
        <v>0</v>
      </c>
      <c r="V305" s="64">
        <f t="shared" si="27"/>
        <v>2524.3089999999997</v>
      </c>
      <c r="W305" s="65">
        <v>731.88900000000001</v>
      </c>
      <c r="X305" s="65">
        <v>90.932000000000002</v>
      </c>
      <c r="Y305" s="65">
        <v>0</v>
      </c>
      <c r="Z305" s="53" t="s">
        <v>855</v>
      </c>
      <c r="AA305" s="40" t="s">
        <v>1707</v>
      </c>
      <c r="AB305" s="11" t="str">
        <f t="shared" si="28"/>
        <v>20/05/2007</v>
      </c>
      <c r="AC305" s="9" t="str">
        <f t="shared" si="29"/>
        <v>02/03/2023</v>
      </c>
      <c r="AD305" s="40">
        <v>1007.26</v>
      </c>
      <c r="AE305" s="40">
        <v>1007.26</v>
      </c>
      <c r="AF305" s="920">
        <v>0</v>
      </c>
      <c r="AG305" s="40"/>
      <c r="AH305" s="40"/>
      <c r="AI305" s="40"/>
      <c r="AJ305" s="960">
        <v>45002</v>
      </c>
      <c r="AK305" s="124">
        <v>45006</v>
      </c>
      <c r="AL305" s="9">
        <f t="shared" si="24"/>
        <v>3</v>
      </c>
      <c r="AM305" s="9">
        <v>2</v>
      </c>
      <c r="AN305" s="9" t="s">
        <v>1223</v>
      </c>
    </row>
    <row r="306" spans="1:40" ht="15" customHeight="1">
      <c r="A306" s="37">
        <v>480</v>
      </c>
      <c r="B306" s="9" t="s">
        <v>491</v>
      </c>
      <c r="C306" s="9">
        <v>30711482187</v>
      </c>
      <c r="D306" s="9" t="s">
        <v>1536</v>
      </c>
      <c r="E306" s="9" t="s">
        <v>47</v>
      </c>
      <c r="F306" s="9" t="s">
        <v>806</v>
      </c>
      <c r="G306" s="9" t="s">
        <v>158</v>
      </c>
      <c r="H306" s="18" t="s">
        <v>2688</v>
      </c>
      <c r="I306" s="18" t="s">
        <v>2689</v>
      </c>
      <c r="J306" s="43" t="s">
        <v>20</v>
      </c>
      <c r="K306" s="43" t="s">
        <v>21</v>
      </c>
      <c r="L306" s="43" t="s">
        <v>22</v>
      </c>
      <c r="M306" s="65">
        <v>0</v>
      </c>
      <c r="N306" s="65">
        <v>0</v>
      </c>
      <c r="O306" s="65">
        <v>45.249000000000002</v>
      </c>
      <c r="P306" s="65">
        <v>283.57</v>
      </c>
      <c r="Q306" s="123">
        <v>3630.7</v>
      </c>
      <c r="R306" s="64">
        <f t="shared" si="26"/>
        <v>2790.0659999999998</v>
      </c>
      <c r="S306" s="62">
        <v>704.24099999999999</v>
      </c>
      <c r="T306" s="62">
        <v>91.144000000000005</v>
      </c>
      <c r="U306" s="62">
        <v>0</v>
      </c>
      <c r="V306" s="64">
        <f t="shared" si="27"/>
        <v>2524.3089999999997</v>
      </c>
      <c r="W306" s="65">
        <v>731.88900000000001</v>
      </c>
      <c r="X306" s="65">
        <v>90.932000000000002</v>
      </c>
      <c r="Y306" s="65">
        <v>0</v>
      </c>
      <c r="Z306" s="53" t="s">
        <v>855</v>
      </c>
      <c r="AA306" s="40" t="s">
        <v>1707</v>
      </c>
      <c r="AB306" s="11" t="str">
        <f t="shared" si="28"/>
        <v>20/05/2007</v>
      </c>
      <c r="AC306" s="9" t="str">
        <f t="shared" si="29"/>
        <v>02/03/2023</v>
      </c>
      <c r="AD306" s="40">
        <v>1007.26</v>
      </c>
      <c r="AE306" s="40">
        <v>1007.26</v>
      </c>
      <c r="AF306" s="920">
        <v>0</v>
      </c>
      <c r="AG306" s="40"/>
      <c r="AH306" s="40"/>
      <c r="AI306" s="40"/>
      <c r="AJ306" s="960">
        <v>45002</v>
      </c>
      <c r="AK306" s="124">
        <v>45006</v>
      </c>
      <c r="AL306" s="9">
        <f t="shared" si="24"/>
        <v>3</v>
      </c>
      <c r="AM306" s="9">
        <v>2</v>
      </c>
      <c r="AN306" s="9" t="s">
        <v>1223</v>
      </c>
    </row>
    <row r="307" spans="1:40" ht="15" customHeight="1">
      <c r="A307" s="37">
        <v>683</v>
      </c>
      <c r="B307" s="9" t="s">
        <v>1537</v>
      </c>
      <c r="C307" s="9">
        <v>30714153192</v>
      </c>
      <c r="D307" s="9" t="s">
        <v>1538</v>
      </c>
      <c r="E307" s="9" t="s">
        <v>47</v>
      </c>
      <c r="F307" s="9" t="s">
        <v>71</v>
      </c>
      <c r="G307" s="9" t="s">
        <v>1539</v>
      </c>
      <c r="H307" s="18" t="s">
        <v>2690</v>
      </c>
      <c r="I307" s="18" t="s">
        <v>2691</v>
      </c>
      <c r="J307" s="43" t="s">
        <v>20</v>
      </c>
      <c r="K307" s="43" t="s">
        <v>21</v>
      </c>
      <c r="L307" s="43" t="s">
        <v>22</v>
      </c>
      <c r="M307" s="65">
        <v>0</v>
      </c>
      <c r="N307" s="65">
        <v>0</v>
      </c>
      <c r="O307" s="65">
        <v>0</v>
      </c>
      <c r="P307" s="65">
        <v>0</v>
      </c>
      <c r="Q307" s="123">
        <v>2498.12</v>
      </c>
      <c r="R307" s="64">
        <f t="shared" si="26"/>
        <v>2389.654</v>
      </c>
      <c r="S307" s="62">
        <v>90.626999999999995</v>
      </c>
      <c r="T307" s="62">
        <v>17.838999999999999</v>
      </c>
      <c r="U307" s="62">
        <v>0</v>
      </c>
      <c r="V307" s="64">
        <f t="shared" si="27"/>
        <v>2416.0509999999999</v>
      </c>
      <c r="W307" s="65">
        <v>64.23</v>
      </c>
      <c r="X307" s="65">
        <v>17.838999999999999</v>
      </c>
      <c r="Y307" s="65">
        <v>0</v>
      </c>
      <c r="Z307" s="53" t="s">
        <v>2222</v>
      </c>
      <c r="AA307" s="40" t="s">
        <v>2127</v>
      </c>
      <c r="AB307" s="11" t="str">
        <f t="shared" si="28"/>
        <v>02/10/2007</v>
      </c>
      <c r="AC307" s="9" t="str">
        <f t="shared" si="29"/>
        <v>05/03/2023</v>
      </c>
      <c r="AD307" s="40">
        <v>972.58</v>
      </c>
      <c r="AE307" s="40">
        <v>972.58</v>
      </c>
      <c r="AF307" s="920">
        <v>0</v>
      </c>
      <c r="AG307" s="40"/>
      <c r="AH307" s="40"/>
      <c r="AI307" s="40"/>
      <c r="AJ307" s="960">
        <v>45002</v>
      </c>
      <c r="AK307" s="124">
        <v>45006</v>
      </c>
      <c r="AL307" s="9">
        <f t="shared" si="24"/>
        <v>3</v>
      </c>
      <c r="AM307" s="9">
        <v>2</v>
      </c>
      <c r="AN307" s="9" t="s">
        <v>1223</v>
      </c>
    </row>
    <row r="308" spans="1:40" ht="15" customHeight="1">
      <c r="A308" s="38">
        <v>739</v>
      </c>
      <c r="B308" s="34" t="s">
        <v>1540</v>
      </c>
      <c r="C308" s="34">
        <v>30715655833</v>
      </c>
      <c r="D308" s="34" t="s">
        <v>1541</v>
      </c>
      <c r="E308" s="34" t="s">
        <v>38</v>
      </c>
      <c r="F308" s="34" t="s">
        <v>66</v>
      </c>
      <c r="G308" s="34" t="s">
        <v>1542</v>
      </c>
      <c r="H308" s="23" t="s">
        <v>2692</v>
      </c>
      <c r="I308" s="23" t="s">
        <v>2693</v>
      </c>
      <c r="J308" s="44" t="s">
        <v>20</v>
      </c>
      <c r="K308" s="44" t="s">
        <v>21</v>
      </c>
      <c r="L308" s="44" t="s">
        <v>23</v>
      </c>
      <c r="M308" s="69">
        <v>8.9770000000000003</v>
      </c>
      <c r="N308" s="69">
        <v>0</v>
      </c>
      <c r="O308" s="69">
        <v>0</v>
      </c>
      <c r="P308" s="69">
        <v>0</v>
      </c>
      <c r="Q308" s="152">
        <v>5007.17</v>
      </c>
      <c r="R308" s="178">
        <f t="shared" si="26"/>
        <v>4859.6009999999997</v>
      </c>
      <c r="S308" s="179">
        <v>24.881</v>
      </c>
      <c r="T308" s="179">
        <v>97.995999999999995</v>
      </c>
      <c r="U308" s="179">
        <v>24.692</v>
      </c>
      <c r="V308" s="178">
        <f t="shared" si="27"/>
        <v>4850.6229999999996</v>
      </c>
      <c r="W308" s="69">
        <v>24.881</v>
      </c>
      <c r="X308" s="69">
        <v>106.974</v>
      </c>
      <c r="Y308" s="69">
        <v>24.692</v>
      </c>
      <c r="Z308" s="45" t="s">
        <v>1496</v>
      </c>
      <c r="AA308" s="23" t="s">
        <v>2017</v>
      </c>
      <c r="AB308" s="34" t="str">
        <f t="shared" si="28"/>
        <v>22/08/2007</v>
      </c>
      <c r="AC308" s="34" t="str">
        <f t="shared" si="29"/>
        <v>28/02/2023</v>
      </c>
      <c r="AD308" s="23">
        <v>2720.74</v>
      </c>
      <c r="AE308" s="23">
        <v>2720.74</v>
      </c>
      <c r="AF308" s="823">
        <v>0</v>
      </c>
      <c r="AG308" s="23"/>
      <c r="AH308" s="23"/>
      <c r="AI308" s="23"/>
      <c r="AJ308" s="917">
        <v>45002</v>
      </c>
      <c r="AK308" s="122">
        <v>45006</v>
      </c>
      <c r="AL308" s="34">
        <f t="shared" si="24"/>
        <v>3</v>
      </c>
      <c r="AM308" s="34">
        <v>2</v>
      </c>
      <c r="AN308" s="34" t="s">
        <v>1223</v>
      </c>
    </row>
    <row r="309" spans="1:40" ht="15" customHeight="1">
      <c r="A309" s="37">
        <v>748</v>
      </c>
      <c r="B309" s="9" t="s">
        <v>1543</v>
      </c>
      <c r="C309" s="9">
        <v>30711118949</v>
      </c>
      <c r="D309" s="9" t="s">
        <v>1544</v>
      </c>
      <c r="E309" s="9" t="s">
        <v>42</v>
      </c>
      <c r="F309" s="9" t="s">
        <v>68</v>
      </c>
      <c r="G309" s="9" t="s">
        <v>1545</v>
      </c>
      <c r="H309" s="18" t="s">
        <v>2694</v>
      </c>
      <c r="I309" s="18" t="s">
        <v>2695</v>
      </c>
      <c r="J309" s="43" t="s">
        <v>20</v>
      </c>
      <c r="K309" s="43" t="s">
        <v>21</v>
      </c>
      <c r="L309" s="43" t="s">
        <v>22</v>
      </c>
      <c r="M309" s="65">
        <v>0</v>
      </c>
      <c r="N309" s="65">
        <v>0</v>
      </c>
      <c r="O309" s="65">
        <v>0</v>
      </c>
      <c r="P309" s="65">
        <v>0</v>
      </c>
      <c r="Q309" s="123">
        <v>346.91</v>
      </c>
      <c r="R309" s="64">
        <f t="shared" si="26"/>
        <v>344.59300000000002</v>
      </c>
      <c r="S309" s="62">
        <v>0</v>
      </c>
      <c r="T309" s="62">
        <v>2.3170000000000002</v>
      </c>
      <c r="U309" s="62">
        <v>0</v>
      </c>
      <c r="V309" s="64">
        <f t="shared" si="27"/>
        <v>344.59300000000002</v>
      </c>
      <c r="W309" s="65">
        <v>0</v>
      </c>
      <c r="X309" s="65">
        <v>2.3170000000000002</v>
      </c>
      <c r="Y309" s="65">
        <v>0</v>
      </c>
      <c r="Z309" s="53" t="s">
        <v>313</v>
      </c>
      <c r="AA309" s="40" t="s">
        <v>363</v>
      </c>
      <c r="AB309" s="11" t="str">
        <f t="shared" si="28"/>
        <v>31/08/2007</v>
      </c>
      <c r="AC309" s="9" t="str">
        <f t="shared" si="29"/>
        <v>28/02/2023</v>
      </c>
      <c r="AD309" s="40">
        <v>181.07</v>
      </c>
      <c r="AE309" s="40">
        <v>181.07</v>
      </c>
      <c r="AF309" s="920">
        <v>0</v>
      </c>
      <c r="AG309" s="40"/>
      <c r="AH309" s="40"/>
      <c r="AI309" s="40"/>
      <c r="AJ309" s="960">
        <v>45002</v>
      </c>
      <c r="AK309" s="124">
        <v>45006</v>
      </c>
      <c r="AL309" s="9">
        <f t="shared" si="24"/>
        <v>3</v>
      </c>
      <c r="AM309" s="9">
        <v>2</v>
      </c>
      <c r="AN309" s="9" t="s">
        <v>1223</v>
      </c>
    </row>
    <row r="310" spans="1:40" ht="15" customHeight="1">
      <c r="A310" s="38">
        <v>870</v>
      </c>
      <c r="B310" s="34" t="s">
        <v>1546</v>
      </c>
      <c r="C310" s="34">
        <v>30715646648</v>
      </c>
      <c r="D310" s="34" t="s">
        <v>1330</v>
      </c>
      <c r="E310" s="34" t="s">
        <v>38</v>
      </c>
      <c r="F310" s="34" t="s">
        <v>66</v>
      </c>
      <c r="G310" s="34" t="s">
        <v>1547</v>
      </c>
      <c r="H310" s="23" t="s">
        <v>2696</v>
      </c>
      <c r="I310" s="23" t="s">
        <v>2697</v>
      </c>
      <c r="J310" s="44" t="s">
        <v>20</v>
      </c>
      <c r="K310" s="44" t="s">
        <v>21</v>
      </c>
      <c r="L310" s="44" t="s">
        <v>23</v>
      </c>
      <c r="M310" s="69">
        <v>37.738999999999997</v>
      </c>
      <c r="N310" s="69">
        <v>0</v>
      </c>
      <c r="O310" s="69">
        <v>0</v>
      </c>
      <c r="P310" s="69">
        <v>0</v>
      </c>
      <c r="Q310" s="152">
        <v>3477.8</v>
      </c>
      <c r="R310" s="178">
        <f t="shared" si="26"/>
        <v>3454.8420000000001</v>
      </c>
      <c r="S310" s="179">
        <v>0</v>
      </c>
      <c r="T310" s="179">
        <v>22.957999999999998</v>
      </c>
      <c r="U310" s="179">
        <v>0</v>
      </c>
      <c r="V310" s="178">
        <f t="shared" si="27"/>
        <v>3417.1030000000001</v>
      </c>
      <c r="W310" s="69">
        <v>0</v>
      </c>
      <c r="X310" s="69">
        <v>60.697000000000003</v>
      </c>
      <c r="Y310" s="69">
        <v>0</v>
      </c>
      <c r="Z310" s="45" t="s">
        <v>1496</v>
      </c>
      <c r="AA310" s="23" t="s">
        <v>2698</v>
      </c>
      <c r="AB310" s="34" t="str">
        <f t="shared" si="28"/>
        <v>22/08/2007</v>
      </c>
      <c r="AC310" s="34" t="str">
        <f t="shared" si="29"/>
        <v>05/03/2023</v>
      </c>
      <c r="AD310" s="23">
        <v>1597.09</v>
      </c>
      <c r="AE310" s="23">
        <v>1597.09</v>
      </c>
      <c r="AF310" s="823">
        <v>0</v>
      </c>
      <c r="AG310" s="23"/>
      <c r="AH310" s="23"/>
      <c r="AI310" s="23"/>
      <c r="AJ310" s="917">
        <v>45002</v>
      </c>
      <c r="AK310" s="122">
        <v>45006</v>
      </c>
      <c r="AL310" s="34">
        <f t="shared" si="24"/>
        <v>3</v>
      </c>
      <c r="AM310" s="34">
        <v>2</v>
      </c>
      <c r="AN310" s="34" t="s">
        <v>1223</v>
      </c>
    </row>
    <row r="311" spans="1:40" ht="15" customHeight="1">
      <c r="A311" s="37">
        <v>1027</v>
      </c>
      <c r="B311" s="9" t="s">
        <v>1548</v>
      </c>
      <c r="C311" s="9">
        <v>23253283599</v>
      </c>
      <c r="D311" s="9" t="s">
        <v>1549</v>
      </c>
      <c r="E311" s="9" t="s">
        <v>42</v>
      </c>
      <c r="F311" s="9" t="s">
        <v>375</v>
      </c>
      <c r="G311" s="9" t="s">
        <v>1441</v>
      </c>
      <c r="H311" s="18" t="s">
        <v>2699</v>
      </c>
      <c r="I311" s="18" t="s">
        <v>2700</v>
      </c>
      <c r="J311" s="43" t="s">
        <v>20</v>
      </c>
      <c r="K311" s="43" t="s">
        <v>21</v>
      </c>
      <c r="L311" s="43" t="s">
        <v>22</v>
      </c>
      <c r="M311" s="65">
        <v>0</v>
      </c>
      <c r="N311" s="65">
        <v>0</v>
      </c>
      <c r="O311" s="65">
        <v>0</v>
      </c>
      <c r="P311" s="65">
        <v>0</v>
      </c>
      <c r="Q311" s="123">
        <v>253.46</v>
      </c>
      <c r="R311" s="64">
        <f t="shared" si="26"/>
        <v>227.834</v>
      </c>
      <c r="S311" s="62">
        <v>25.521999999999998</v>
      </c>
      <c r="T311" s="62">
        <v>0.104</v>
      </c>
      <c r="U311" s="62">
        <v>0</v>
      </c>
      <c r="V311" s="64">
        <f t="shared" si="27"/>
        <v>202.81899999999999</v>
      </c>
      <c r="W311" s="65">
        <v>50.536999999999999</v>
      </c>
      <c r="X311" s="65">
        <v>0.104</v>
      </c>
      <c r="Y311" s="65">
        <v>0</v>
      </c>
      <c r="Z311" s="53" t="s">
        <v>2701</v>
      </c>
      <c r="AA311" s="40" t="s">
        <v>319</v>
      </c>
      <c r="AB311" s="11" t="str">
        <f t="shared" si="28"/>
        <v>09/04/2007</v>
      </c>
      <c r="AC311" s="9" t="str">
        <f t="shared" si="29"/>
        <v>05/02/2023</v>
      </c>
      <c r="AD311" s="40">
        <v>227.83</v>
      </c>
      <c r="AE311" s="40">
        <v>227.83</v>
      </c>
      <c r="AF311" s="920">
        <v>0</v>
      </c>
      <c r="AG311" s="40"/>
      <c r="AH311" s="40"/>
      <c r="AI311" s="40"/>
      <c r="AJ311" s="960">
        <v>45002</v>
      </c>
      <c r="AK311" s="124">
        <v>45006</v>
      </c>
      <c r="AL311" s="9">
        <f t="shared" ref="AL311:AL374" si="30">NETWORKDAYS(AJ311,AK311)</f>
        <v>3</v>
      </c>
      <c r="AM311" s="9">
        <v>2</v>
      </c>
      <c r="AN311" s="9" t="s">
        <v>1223</v>
      </c>
    </row>
    <row r="312" spans="1:40" ht="15" customHeight="1">
      <c r="A312" s="37">
        <v>1138</v>
      </c>
      <c r="B312" s="9" t="s">
        <v>1550</v>
      </c>
      <c r="C312" s="9">
        <v>23138618269</v>
      </c>
      <c r="D312" s="9" t="s">
        <v>1551</v>
      </c>
      <c r="E312" s="9" t="s">
        <v>42</v>
      </c>
      <c r="F312" s="9" t="s">
        <v>375</v>
      </c>
      <c r="G312" s="9" t="s">
        <v>1552</v>
      </c>
      <c r="H312" s="95" t="s">
        <v>2238</v>
      </c>
      <c r="I312" s="95" t="s">
        <v>2239</v>
      </c>
      <c r="J312" s="169" t="s">
        <v>20</v>
      </c>
      <c r="K312" s="169" t="s">
        <v>21</v>
      </c>
      <c r="L312" s="169" t="s">
        <v>22</v>
      </c>
      <c r="M312" s="93">
        <v>0</v>
      </c>
      <c r="N312" s="93">
        <v>0</v>
      </c>
      <c r="O312" s="93">
        <v>0</v>
      </c>
      <c r="P312" s="93">
        <v>0</v>
      </c>
      <c r="Q312" s="92">
        <v>60.106462276840197</v>
      </c>
      <c r="R312" s="110">
        <f t="shared" si="26"/>
        <v>55.506462276840196</v>
      </c>
      <c r="S312" s="108">
        <v>4.5199999999999996</v>
      </c>
      <c r="T312" s="108">
        <v>0.08</v>
      </c>
      <c r="U312" s="108">
        <v>0</v>
      </c>
      <c r="V312" s="110">
        <f t="shared" si="27"/>
        <v>47.786462276840197</v>
      </c>
      <c r="W312" s="93">
        <v>12.32</v>
      </c>
      <c r="X312" s="93">
        <v>0</v>
      </c>
      <c r="Y312" s="93">
        <v>0</v>
      </c>
      <c r="Z312" s="170" t="s">
        <v>2240</v>
      </c>
      <c r="AA312" s="171" t="s">
        <v>2241</v>
      </c>
      <c r="AB312" s="11" t="str">
        <f t="shared" si="28"/>
        <v>21/06/2007</v>
      </c>
      <c r="AC312" s="9" t="str">
        <f t="shared" si="29"/>
        <v>12/03/2023</v>
      </c>
      <c r="AD312" s="66">
        <v>55.506462276840196</v>
      </c>
      <c r="AE312" s="66">
        <v>55.506462276840196</v>
      </c>
      <c r="AF312" s="920">
        <v>0</v>
      </c>
      <c r="AG312" s="40"/>
      <c r="AH312" s="40"/>
      <c r="AI312" s="40"/>
      <c r="AJ312" s="960">
        <v>45002</v>
      </c>
      <c r="AK312" s="124">
        <v>45005</v>
      </c>
      <c r="AL312" s="9">
        <f t="shared" si="30"/>
        <v>2</v>
      </c>
      <c r="AM312" s="9">
        <v>2</v>
      </c>
      <c r="AN312" s="9" t="s">
        <v>1223</v>
      </c>
    </row>
    <row r="313" spans="1:40" ht="15" customHeight="1">
      <c r="A313" s="38">
        <v>1150</v>
      </c>
      <c r="B313" s="34" t="s">
        <v>1550</v>
      </c>
      <c r="C313" s="34">
        <v>23138618269</v>
      </c>
      <c r="D313" s="34" t="s">
        <v>1553</v>
      </c>
      <c r="E313" s="34" t="s">
        <v>42</v>
      </c>
      <c r="F313" s="34" t="s">
        <v>375</v>
      </c>
      <c r="G313" s="34" t="s">
        <v>1554</v>
      </c>
      <c r="H313" s="324" t="s">
        <v>2242</v>
      </c>
      <c r="I313" s="324" t="s">
        <v>2243</v>
      </c>
      <c r="J313" s="325" t="s">
        <v>20</v>
      </c>
      <c r="K313" s="325" t="s">
        <v>21</v>
      </c>
      <c r="L313" s="325" t="s">
        <v>23</v>
      </c>
      <c r="M313" s="326">
        <v>1.54</v>
      </c>
      <c r="N313" s="326">
        <v>0</v>
      </c>
      <c r="O313" s="326">
        <v>0</v>
      </c>
      <c r="P313" s="326">
        <v>0</v>
      </c>
      <c r="Q313" s="327">
        <v>190.30740471227099</v>
      </c>
      <c r="R313" s="328">
        <f t="shared" si="26"/>
        <v>185.87740471227099</v>
      </c>
      <c r="S313" s="329">
        <v>2.71</v>
      </c>
      <c r="T313" s="329">
        <v>1.33</v>
      </c>
      <c r="U313" s="329">
        <v>0.39</v>
      </c>
      <c r="V313" s="328">
        <f t="shared" si="27"/>
        <v>184.237404712271</v>
      </c>
      <c r="W313" s="326">
        <v>2.92</v>
      </c>
      <c r="X313" s="326">
        <v>2.2400000000000002</v>
      </c>
      <c r="Y313" s="326">
        <v>0.91</v>
      </c>
      <c r="Z313" s="330" t="s">
        <v>2240</v>
      </c>
      <c r="AA313" s="330" t="s">
        <v>2244</v>
      </c>
      <c r="AB313" s="34" t="str">
        <f t="shared" si="28"/>
        <v>21/06/2007</v>
      </c>
      <c r="AC313" s="34" t="str">
        <f t="shared" si="29"/>
        <v>10/02/2023</v>
      </c>
      <c r="AD313" s="23">
        <v>68.599999999999994</v>
      </c>
      <c r="AE313" s="23">
        <v>68.599999999999994</v>
      </c>
      <c r="AF313" s="823">
        <v>0</v>
      </c>
      <c r="AG313" s="23"/>
      <c r="AH313" s="23"/>
      <c r="AI313" s="23"/>
      <c r="AJ313" s="917">
        <v>45002</v>
      </c>
      <c r="AK313" s="122">
        <v>45005</v>
      </c>
      <c r="AL313" s="34">
        <f t="shared" si="30"/>
        <v>2</v>
      </c>
      <c r="AM313" s="34">
        <v>2</v>
      </c>
      <c r="AN313" s="34" t="s">
        <v>1223</v>
      </c>
    </row>
    <row r="314" spans="1:40" ht="15" customHeight="1">
      <c r="A314" s="38">
        <v>1370</v>
      </c>
      <c r="B314" s="34" t="s">
        <v>1555</v>
      </c>
      <c r="C314" s="34">
        <v>30709565040</v>
      </c>
      <c r="D314" s="34" t="s">
        <v>1556</v>
      </c>
      <c r="E314" s="34" t="s">
        <v>42</v>
      </c>
      <c r="F314" s="34" t="s">
        <v>375</v>
      </c>
      <c r="G314" s="34" t="s">
        <v>1441</v>
      </c>
      <c r="H314" s="87" t="s">
        <v>2245</v>
      </c>
      <c r="I314" s="87" t="s">
        <v>2246</v>
      </c>
      <c r="J314" s="166" t="s">
        <v>20</v>
      </c>
      <c r="K314" s="166" t="s">
        <v>21</v>
      </c>
      <c r="L314" s="166" t="s">
        <v>23</v>
      </c>
      <c r="M314" s="89">
        <v>3.02</v>
      </c>
      <c r="N314" s="89">
        <v>0</v>
      </c>
      <c r="O314" s="89">
        <v>0</v>
      </c>
      <c r="P314" s="89">
        <v>0</v>
      </c>
      <c r="Q314" s="90">
        <v>430.37076179734402</v>
      </c>
      <c r="R314" s="117">
        <f t="shared" si="26"/>
        <v>389.99076179734402</v>
      </c>
      <c r="S314" s="116">
        <v>18.46</v>
      </c>
      <c r="T314" s="116">
        <v>11.43</v>
      </c>
      <c r="U314" s="116">
        <v>10.49</v>
      </c>
      <c r="V314" s="117">
        <f t="shared" si="27"/>
        <v>409.38076179734401</v>
      </c>
      <c r="W314" s="89">
        <v>0.63</v>
      </c>
      <c r="X314" s="89">
        <v>14.45</v>
      </c>
      <c r="Y314" s="89">
        <v>5.91</v>
      </c>
      <c r="Z314" s="167" t="s">
        <v>2247</v>
      </c>
      <c r="AA314" s="87" t="s">
        <v>2248</v>
      </c>
      <c r="AB314" s="34" t="str">
        <f t="shared" si="28"/>
        <v>12/06/2007</v>
      </c>
      <c r="AC314" s="34" t="str">
        <f t="shared" si="29"/>
        <v>12/03/2023</v>
      </c>
      <c r="AD314" s="23">
        <v>117.69</v>
      </c>
      <c r="AE314" s="23">
        <v>148.04</v>
      </c>
      <c r="AF314" s="823">
        <v>30.35</v>
      </c>
      <c r="AG314" s="23"/>
      <c r="AH314" s="23"/>
      <c r="AI314" s="23"/>
      <c r="AJ314" s="917">
        <v>45002</v>
      </c>
      <c r="AK314" s="122">
        <v>45005</v>
      </c>
      <c r="AL314" s="34">
        <f t="shared" si="30"/>
        <v>2</v>
      </c>
      <c r="AM314" s="34">
        <v>2</v>
      </c>
      <c r="AN314" s="34" t="s">
        <v>1223</v>
      </c>
    </row>
    <row r="315" spans="1:40" ht="15" customHeight="1">
      <c r="A315" s="37">
        <v>1376</v>
      </c>
      <c r="B315" s="9" t="s">
        <v>1550</v>
      </c>
      <c r="C315" s="9">
        <v>23138618269</v>
      </c>
      <c r="D315" s="9" t="s">
        <v>1557</v>
      </c>
      <c r="E315" s="9" t="s">
        <v>42</v>
      </c>
      <c r="F315" s="9" t="s">
        <v>375</v>
      </c>
      <c r="G315" s="9" t="s">
        <v>1558</v>
      </c>
      <c r="H315" s="95" t="s">
        <v>2249</v>
      </c>
      <c r="I315" s="95" t="s">
        <v>2250</v>
      </c>
      <c r="J315" s="169" t="s">
        <v>20</v>
      </c>
      <c r="K315" s="169" t="s">
        <v>21</v>
      </c>
      <c r="L315" s="169" t="s">
        <v>22</v>
      </c>
      <c r="M315" s="93">
        <v>0</v>
      </c>
      <c r="N315" s="93">
        <v>0</v>
      </c>
      <c r="O315" s="93">
        <v>0</v>
      </c>
      <c r="P315" s="93">
        <v>0</v>
      </c>
      <c r="Q315" s="92">
        <v>94.221189453172599</v>
      </c>
      <c r="R315" s="110">
        <f t="shared" si="26"/>
        <v>92.421189453172602</v>
      </c>
      <c r="S315" s="108">
        <v>0</v>
      </c>
      <c r="T315" s="108">
        <v>1.45</v>
      </c>
      <c r="U315" s="108">
        <v>0.35</v>
      </c>
      <c r="V315" s="110">
        <f t="shared" si="27"/>
        <v>92.811189453172602</v>
      </c>
      <c r="W315" s="93">
        <v>0</v>
      </c>
      <c r="X315" s="93">
        <v>0</v>
      </c>
      <c r="Y315" s="93">
        <v>1.41</v>
      </c>
      <c r="Z315" s="170" t="s">
        <v>2251</v>
      </c>
      <c r="AA315" s="171" t="s">
        <v>2252</v>
      </c>
      <c r="AB315" s="11" t="str">
        <f t="shared" si="28"/>
        <v>23/07/2007</v>
      </c>
      <c r="AC315" s="9" t="str">
        <f t="shared" si="29"/>
        <v>02/03/2023</v>
      </c>
      <c r="AD315" s="66">
        <v>92.421189453172602</v>
      </c>
      <c r="AE315" s="66">
        <v>92.421189453172602</v>
      </c>
      <c r="AF315" s="920">
        <v>0</v>
      </c>
      <c r="AG315" s="40"/>
      <c r="AH315" s="40"/>
      <c r="AI315" s="40"/>
      <c r="AJ315" s="960">
        <v>45002</v>
      </c>
      <c r="AK315" s="124">
        <v>45005</v>
      </c>
      <c r="AL315" s="9">
        <f t="shared" si="30"/>
        <v>2</v>
      </c>
      <c r="AM315" s="9">
        <v>2</v>
      </c>
      <c r="AN315" s="9" t="s">
        <v>1223</v>
      </c>
    </row>
    <row r="316" spans="1:40" ht="15" customHeight="1">
      <c r="A316" s="37">
        <v>1377</v>
      </c>
      <c r="B316" s="9" t="s">
        <v>1533</v>
      </c>
      <c r="C316" s="9">
        <v>30709213454</v>
      </c>
      <c r="D316" s="9" t="s">
        <v>1041</v>
      </c>
      <c r="E316" s="9" t="s">
        <v>38</v>
      </c>
      <c r="F316" s="9" t="s">
        <v>1040</v>
      </c>
      <c r="G316" s="9" t="s">
        <v>1041</v>
      </c>
      <c r="H316" s="95" t="s">
        <v>2253</v>
      </c>
      <c r="I316" s="95" t="s">
        <v>2254</v>
      </c>
      <c r="J316" s="169" t="s">
        <v>20</v>
      </c>
      <c r="K316" s="169" t="s">
        <v>21</v>
      </c>
      <c r="L316" s="169" t="s">
        <v>22</v>
      </c>
      <c r="M316" s="93">
        <v>0</v>
      </c>
      <c r="N316" s="93">
        <v>0</v>
      </c>
      <c r="O316" s="93">
        <v>0</v>
      </c>
      <c r="P316" s="93">
        <v>0</v>
      </c>
      <c r="Q316" s="92">
        <v>270.34430672051701</v>
      </c>
      <c r="R316" s="110">
        <f t="shared" si="26"/>
        <v>262.36430672051699</v>
      </c>
      <c r="S316" s="108">
        <v>6.47</v>
      </c>
      <c r="T316" s="108">
        <v>0</v>
      </c>
      <c r="U316" s="93">
        <v>1.51</v>
      </c>
      <c r="V316" s="110">
        <f t="shared" si="27"/>
        <v>268.83430672051702</v>
      </c>
      <c r="W316" s="93">
        <v>0</v>
      </c>
      <c r="X316" s="93">
        <v>0</v>
      </c>
      <c r="Y316" s="93">
        <v>1.51</v>
      </c>
      <c r="Z316" s="170" t="s">
        <v>550</v>
      </c>
      <c r="AA316" s="171" t="s">
        <v>2255</v>
      </c>
      <c r="AB316" s="11" t="str">
        <f t="shared" si="28"/>
        <v>14/07/2007</v>
      </c>
      <c r="AC316" s="9" t="str">
        <f t="shared" si="29"/>
        <v>15/03/2023</v>
      </c>
      <c r="AD316" s="66">
        <v>262.36430672051699</v>
      </c>
      <c r="AE316" s="66">
        <v>262.36430672051699</v>
      </c>
      <c r="AF316" s="920">
        <v>0</v>
      </c>
      <c r="AG316" s="40"/>
      <c r="AH316" s="40"/>
      <c r="AI316" s="40"/>
      <c r="AJ316" s="960">
        <v>45002</v>
      </c>
      <c r="AK316" s="124">
        <v>45005</v>
      </c>
      <c r="AL316" s="9">
        <f t="shared" si="30"/>
        <v>2</v>
      </c>
      <c r="AM316" s="9">
        <v>2</v>
      </c>
      <c r="AN316" s="9" t="s">
        <v>1223</v>
      </c>
    </row>
    <row r="317" spans="1:40" ht="15" customHeight="1">
      <c r="A317" s="37">
        <v>1381</v>
      </c>
      <c r="B317" s="9" t="s">
        <v>1533</v>
      </c>
      <c r="C317" s="9">
        <v>30709213454</v>
      </c>
      <c r="D317" s="9" t="s">
        <v>1559</v>
      </c>
      <c r="E317" s="9" t="s">
        <v>38</v>
      </c>
      <c r="F317" s="9" t="s">
        <v>1560</v>
      </c>
      <c r="G317" s="9" t="s">
        <v>1561</v>
      </c>
      <c r="H317" s="95" t="s">
        <v>2256</v>
      </c>
      <c r="I317" s="95" t="s">
        <v>2257</v>
      </c>
      <c r="J317" s="169" t="s">
        <v>20</v>
      </c>
      <c r="K317" s="169" t="s">
        <v>21</v>
      </c>
      <c r="L317" s="169" t="s">
        <v>22</v>
      </c>
      <c r="M317" s="93">
        <v>0</v>
      </c>
      <c r="N317" s="93">
        <v>0</v>
      </c>
      <c r="O317" s="93">
        <v>0</v>
      </c>
      <c r="P317" s="93">
        <v>0</v>
      </c>
      <c r="Q317" s="92">
        <v>197.48052752187101</v>
      </c>
      <c r="R317" s="110">
        <f t="shared" si="26"/>
        <v>193.25052752187102</v>
      </c>
      <c r="S317" s="108">
        <v>0.95</v>
      </c>
      <c r="T317" s="93">
        <v>0.11</v>
      </c>
      <c r="U317" s="108">
        <v>3.17</v>
      </c>
      <c r="V317" s="110">
        <f t="shared" si="27"/>
        <v>196.70052752187101</v>
      </c>
      <c r="W317" s="93">
        <v>0</v>
      </c>
      <c r="X317" s="93">
        <v>0.11</v>
      </c>
      <c r="Y317" s="93">
        <v>0.67</v>
      </c>
      <c r="Z317" s="170" t="s">
        <v>550</v>
      </c>
      <c r="AA317" s="171" t="s">
        <v>2258</v>
      </c>
      <c r="AB317" s="11" t="str">
        <f t="shared" si="28"/>
        <v>14/07/2007</v>
      </c>
      <c r="AC317" s="9" t="str">
        <f t="shared" si="29"/>
        <v>13/02/2023</v>
      </c>
      <c r="AD317" s="66">
        <v>193.25052752187102</v>
      </c>
      <c r="AE317" s="66">
        <v>193.25052752187102</v>
      </c>
      <c r="AF317" s="920">
        <v>0</v>
      </c>
      <c r="AG317" s="40"/>
      <c r="AH317" s="40"/>
      <c r="AI317" s="40"/>
      <c r="AJ317" s="960">
        <v>45002</v>
      </c>
      <c r="AK317" s="124">
        <v>45005</v>
      </c>
      <c r="AL317" s="9">
        <f t="shared" si="30"/>
        <v>2</v>
      </c>
      <c r="AM317" s="9">
        <v>2</v>
      </c>
      <c r="AN317" s="9" t="s">
        <v>1223</v>
      </c>
    </row>
    <row r="318" spans="1:40" ht="15" customHeight="1">
      <c r="A318" s="37">
        <v>1445</v>
      </c>
      <c r="B318" s="9" t="s">
        <v>489</v>
      </c>
      <c r="C318" s="9">
        <v>30623790181</v>
      </c>
      <c r="D318" s="9" t="s">
        <v>1562</v>
      </c>
      <c r="E318" s="9" t="s">
        <v>47</v>
      </c>
      <c r="F318" s="9" t="s">
        <v>144</v>
      </c>
      <c r="G318" s="9" t="s">
        <v>1563</v>
      </c>
      <c r="H318" s="95" t="s">
        <v>2259</v>
      </c>
      <c r="I318" s="95" t="s">
        <v>2260</v>
      </c>
      <c r="J318" s="169" t="s">
        <v>20</v>
      </c>
      <c r="K318" s="169" t="s">
        <v>21</v>
      </c>
      <c r="L318" s="169" t="s">
        <v>22</v>
      </c>
      <c r="M318" s="93">
        <v>0</v>
      </c>
      <c r="N318" s="93">
        <v>0</v>
      </c>
      <c r="O318" s="93">
        <v>0</v>
      </c>
      <c r="P318" s="93">
        <v>0</v>
      </c>
      <c r="Q318" s="92">
        <v>880.34</v>
      </c>
      <c r="R318" s="110">
        <f t="shared" si="26"/>
        <v>614.96</v>
      </c>
      <c r="S318" s="108">
        <v>219.24</v>
      </c>
      <c r="T318" s="108">
        <v>24.39</v>
      </c>
      <c r="U318" s="108">
        <v>21.75</v>
      </c>
      <c r="V318" s="110">
        <f t="shared" si="27"/>
        <v>665.95</v>
      </c>
      <c r="W318" s="93">
        <v>193.39</v>
      </c>
      <c r="X318" s="93">
        <v>15.57</v>
      </c>
      <c r="Y318" s="93">
        <v>5.43</v>
      </c>
      <c r="Z318" s="170" t="s">
        <v>1200</v>
      </c>
      <c r="AA318" s="171" t="s">
        <v>2261</v>
      </c>
      <c r="AB318" s="11" t="str">
        <f t="shared" si="28"/>
        <v>23/06/2007</v>
      </c>
      <c r="AC318" s="9" t="str">
        <f t="shared" si="29"/>
        <v>04/03/2023</v>
      </c>
      <c r="AD318" s="40">
        <v>278</v>
      </c>
      <c r="AE318" s="40">
        <v>278</v>
      </c>
      <c r="AF318" s="920">
        <v>0</v>
      </c>
      <c r="AG318" s="40"/>
      <c r="AH318" s="40"/>
      <c r="AI318" s="40"/>
      <c r="AJ318" s="960">
        <v>45002</v>
      </c>
      <c r="AK318" s="124">
        <v>45005</v>
      </c>
      <c r="AL318" s="9">
        <f t="shared" si="30"/>
        <v>2</v>
      </c>
      <c r="AM318" s="9">
        <v>2</v>
      </c>
      <c r="AN318" s="9" t="s">
        <v>1223</v>
      </c>
    </row>
    <row r="319" spans="1:40" ht="15" customHeight="1">
      <c r="A319" s="37">
        <v>1445</v>
      </c>
      <c r="B319" s="9" t="s">
        <v>491</v>
      </c>
      <c r="C319" s="9">
        <v>30711482187</v>
      </c>
      <c r="D319" s="9" t="s">
        <v>1562</v>
      </c>
      <c r="E319" s="9" t="s">
        <v>47</v>
      </c>
      <c r="F319" s="9" t="s">
        <v>144</v>
      </c>
      <c r="G319" s="9" t="s">
        <v>1564</v>
      </c>
      <c r="H319" s="95" t="s">
        <v>2259</v>
      </c>
      <c r="I319" s="95" t="s">
        <v>2260</v>
      </c>
      <c r="J319" s="169" t="s">
        <v>20</v>
      </c>
      <c r="K319" s="169" t="s">
        <v>21</v>
      </c>
      <c r="L319" s="169" t="s">
        <v>22</v>
      </c>
      <c r="M319" s="93">
        <v>0</v>
      </c>
      <c r="N319" s="93">
        <v>0</v>
      </c>
      <c r="O319" s="93">
        <v>0</v>
      </c>
      <c r="P319" s="93">
        <v>0</v>
      </c>
      <c r="Q319" s="92">
        <v>880.34</v>
      </c>
      <c r="R319" s="110">
        <f t="shared" si="26"/>
        <v>614.96</v>
      </c>
      <c r="S319" s="108">
        <v>219.24</v>
      </c>
      <c r="T319" s="108">
        <v>24.39</v>
      </c>
      <c r="U319" s="108">
        <v>21.75</v>
      </c>
      <c r="V319" s="110">
        <f t="shared" si="27"/>
        <v>665.95</v>
      </c>
      <c r="W319" s="93">
        <v>193.39</v>
      </c>
      <c r="X319" s="93">
        <v>15.57</v>
      </c>
      <c r="Y319" s="93">
        <v>5.43</v>
      </c>
      <c r="Z319" s="170" t="s">
        <v>1200</v>
      </c>
      <c r="AA319" s="171" t="s">
        <v>2261</v>
      </c>
      <c r="AB319" s="11" t="str">
        <f t="shared" si="28"/>
        <v>23/06/2007</v>
      </c>
      <c r="AC319" s="9" t="str">
        <f t="shared" si="29"/>
        <v>04/03/2023</v>
      </c>
      <c r="AD319" s="40">
        <v>278</v>
      </c>
      <c r="AE319" s="40">
        <v>278</v>
      </c>
      <c r="AF319" s="920">
        <v>0</v>
      </c>
      <c r="AG319" s="40"/>
      <c r="AH319" s="40"/>
      <c r="AI319" s="40"/>
      <c r="AJ319" s="960">
        <v>45002</v>
      </c>
      <c r="AK319" s="124">
        <v>45005</v>
      </c>
      <c r="AL319" s="9">
        <f t="shared" si="30"/>
        <v>2</v>
      </c>
      <c r="AM319" s="9">
        <v>2</v>
      </c>
      <c r="AN319" s="9" t="s">
        <v>1223</v>
      </c>
    </row>
    <row r="320" spans="1:40" ht="15" customHeight="1">
      <c r="A320" s="37">
        <v>1449</v>
      </c>
      <c r="B320" s="9" t="s">
        <v>489</v>
      </c>
      <c r="C320" s="9">
        <v>30623790181</v>
      </c>
      <c r="D320" s="9" t="s">
        <v>1565</v>
      </c>
      <c r="E320" s="9" t="s">
        <v>338</v>
      </c>
      <c r="F320" s="9" t="s">
        <v>1566</v>
      </c>
      <c r="G320" s="9" t="s">
        <v>1566</v>
      </c>
      <c r="H320" s="95" t="s">
        <v>2262</v>
      </c>
      <c r="I320" s="95" t="s">
        <v>2263</v>
      </c>
      <c r="J320" s="169" t="s">
        <v>20</v>
      </c>
      <c r="K320" s="169" t="s">
        <v>21</v>
      </c>
      <c r="L320" s="169" t="s">
        <v>22</v>
      </c>
      <c r="M320" s="93">
        <v>0</v>
      </c>
      <c r="N320" s="93">
        <v>0</v>
      </c>
      <c r="O320" s="93">
        <v>0</v>
      </c>
      <c r="P320" s="93">
        <v>0</v>
      </c>
      <c r="Q320" s="92">
        <v>136.07</v>
      </c>
      <c r="R320" s="110">
        <f t="shared" si="26"/>
        <v>103.77999999999999</v>
      </c>
      <c r="S320" s="108">
        <v>18.43</v>
      </c>
      <c r="T320" s="108">
        <v>13.86</v>
      </c>
      <c r="U320" s="108">
        <v>0</v>
      </c>
      <c r="V320" s="110">
        <f t="shared" si="27"/>
        <v>119.98999999999998</v>
      </c>
      <c r="W320" s="93">
        <v>7.21</v>
      </c>
      <c r="X320" s="93">
        <v>8.8699999999999992</v>
      </c>
      <c r="Y320" s="93">
        <v>0</v>
      </c>
      <c r="Z320" s="170" t="s">
        <v>515</v>
      </c>
      <c r="AA320" s="171" t="s">
        <v>2264</v>
      </c>
      <c r="AB320" s="11" t="str">
        <f t="shared" si="28"/>
        <v>29/05/2007</v>
      </c>
      <c r="AC320" s="9" t="str">
        <f t="shared" si="29"/>
        <v>07/03/2023</v>
      </c>
      <c r="AD320" s="66">
        <v>103.77999999999999</v>
      </c>
      <c r="AE320" s="66">
        <v>103.77999999999999</v>
      </c>
      <c r="AF320" s="920">
        <v>0</v>
      </c>
      <c r="AG320" s="40"/>
      <c r="AH320" s="40"/>
      <c r="AI320" s="40"/>
      <c r="AJ320" s="960">
        <v>45002</v>
      </c>
      <c r="AK320" s="124">
        <v>45005</v>
      </c>
      <c r="AL320" s="9">
        <f t="shared" si="30"/>
        <v>2</v>
      </c>
      <c r="AM320" s="9">
        <v>2</v>
      </c>
      <c r="AN320" s="9" t="s">
        <v>1223</v>
      </c>
    </row>
    <row r="321" spans="1:40" ht="15" customHeight="1">
      <c r="A321" s="37">
        <v>1449</v>
      </c>
      <c r="B321" s="9" t="s">
        <v>491</v>
      </c>
      <c r="C321" s="9">
        <v>30711482187</v>
      </c>
      <c r="D321" s="9" t="s">
        <v>1565</v>
      </c>
      <c r="E321" s="9" t="s">
        <v>338</v>
      </c>
      <c r="F321" s="9" t="s">
        <v>1566</v>
      </c>
      <c r="G321" s="9" t="s">
        <v>1566</v>
      </c>
      <c r="H321" s="95" t="s">
        <v>2262</v>
      </c>
      <c r="I321" s="95" t="s">
        <v>2263</v>
      </c>
      <c r="J321" s="169" t="s">
        <v>20</v>
      </c>
      <c r="K321" s="169" t="s">
        <v>21</v>
      </c>
      <c r="L321" s="169" t="s">
        <v>22</v>
      </c>
      <c r="M321" s="93">
        <v>0</v>
      </c>
      <c r="N321" s="93">
        <v>0</v>
      </c>
      <c r="O321" s="93">
        <v>0</v>
      </c>
      <c r="P321" s="93">
        <v>0</v>
      </c>
      <c r="Q321" s="92">
        <v>136.07</v>
      </c>
      <c r="R321" s="110">
        <f t="shared" si="26"/>
        <v>103.77999999999999</v>
      </c>
      <c r="S321" s="108">
        <v>18.43</v>
      </c>
      <c r="T321" s="108">
        <v>13.86</v>
      </c>
      <c r="U321" s="108">
        <v>0</v>
      </c>
      <c r="V321" s="110">
        <f t="shared" si="27"/>
        <v>119.98999999999998</v>
      </c>
      <c r="W321" s="93">
        <v>7.21</v>
      </c>
      <c r="X321" s="93">
        <v>8.8699999999999992</v>
      </c>
      <c r="Y321" s="93">
        <v>0</v>
      </c>
      <c r="Z321" s="170" t="s">
        <v>515</v>
      </c>
      <c r="AA321" s="171" t="s">
        <v>2264</v>
      </c>
      <c r="AB321" s="11" t="str">
        <f t="shared" si="28"/>
        <v>29/05/2007</v>
      </c>
      <c r="AC321" s="9" t="str">
        <f t="shared" si="29"/>
        <v>07/03/2023</v>
      </c>
      <c r="AD321" s="66">
        <v>103.77999999999999</v>
      </c>
      <c r="AE321" s="66">
        <v>103.77999999999999</v>
      </c>
      <c r="AF321" s="920">
        <v>0</v>
      </c>
      <c r="AG321" s="40"/>
      <c r="AH321" s="40"/>
      <c r="AI321" s="40"/>
      <c r="AJ321" s="960">
        <v>45002</v>
      </c>
      <c r="AK321" s="124">
        <v>45005</v>
      </c>
      <c r="AL321" s="9">
        <f t="shared" si="30"/>
        <v>2</v>
      </c>
      <c r="AM321" s="9">
        <v>2</v>
      </c>
      <c r="AN321" s="9" t="s">
        <v>1223</v>
      </c>
    </row>
    <row r="322" spans="1:40" ht="15" customHeight="1">
      <c r="A322" s="37">
        <v>1450</v>
      </c>
      <c r="B322" s="9" t="s">
        <v>489</v>
      </c>
      <c r="C322" s="9">
        <v>30623790181</v>
      </c>
      <c r="D322" s="9" t="s">
        <v>1567</v>
      </c>
      <c r="E322" s="9" t="s">
        <v>47</v>
      </c>
      <c r="F322" s="9" t="s">
        <v>1568</v>
      </c>
      <c r="G322" s="9" t="s">
        <v>1568</v>
      </c>
      <c r="H322" s="95" t="s">
        <v>2265</v>
      </c>
      <c r="I322" s="95" t="s">
        <v>2266</v>
      </c>
      <c r="J322" s="169" t="s">
        <v>20</v>
      </c>
      <c r="K322" s="169" t="s">
        <v>21</v>
      </c>
      <c r="L322" s="169" t="s">
        <v>22</v>
      </c>
      <c r="M322" s="93">
        <v>0</v>
      </c>
      <c r="N322" s="93">
        <v>0</v>
      </c>
      <c r="O322" s="93">
        <v>0</v>
      </c>
      <c r="P322" s="93">
        <v>0</v>
      </c>
      <c r="Q322" s="92">
        <v>199.32</v>
      </c>
      <c r="R322" s="110">
        <f t="shared" si="26"/>
        <v>182.83</v>
      </c>
      <c r="S322" s="108">
        <v>11.73</v>
      </c>
      <c r="T322" s="108">
        <v>3.13</v>
      </c>
      <c r="U322" s="108">
        <v>1.63</v>
      </c>
      <c r="V322" s="110">
        <f t="shared" si="27"/>
        <v>195.53</v>
      </c>
      <c r="W322" s="93">
        <v>0.94</v>
      </c>
      <c r="X322" s="93">
        <v>2.04</v>
      </c>
      <c r="Y322" s="93">
        <v>0.81</v>
      </c>
      <c r="Z322" s="170" t="s">
        <v>893</v>
      </c>
      <c r="AA322" s="171" t="s">
        <v>2267</v>
      </c>
      <c r="AB322" s="11" t="str">
        <f t="shared" si="28"/>
        <v>24/08/2007</v>
      </c>
      <c r="AC322" s="9" t="str">
        <f t="shared" si="29"/>
        <v>12/03/2023</v>
      </c>
      <c r="AD322" s="40">
        <v>91.92</v>
      </c>
      <c r="AE322" s="40">
        <v>91.92</v>
      </c>
      <c r="AF322" s="920">
        <v>0</v>
      </c>
      <c r="AG322" s="40"/>
      <c r="AH322" s="40"/>
      <c r="AI322" s="40"/>
      <c r="AJ322" s="960">
        <v>45002</v>
      </c>
      <c r="AK322" s="124">
        <v>45005</v>
      </c>
      <c r="AL322" s="9">
        <f t="shared" si="30"/>
        <v>2</v>
      </c>
      <c r="AM322" s="9">
        <v>2</v>
      </c>
      <c r="AN322" s="9" t="s">
        <v>1223</v>
      </c>
    </row>
    <row r="323" spans="1:40" ht="15" customHeight="1">
      <c r="A323" s="37">
        <v>1450</v>
      </c>
      <c r="B323" s="9" t="s">
        <v>491</v>
      </c>
      <c r="C323" s="9">
        <v>30711482187</v>
      </c>
      <c r="D323" s="9" t="s">
        <v>1567</v>
      </c>
      <c r="E323" s="9" t="s">
        <v>47</v>
      </c>
      <c r="F323" s="9" t="s">
        <v>1568</v>
      </c>
      <c r="G323" s="9" t="s">
        <v>1568</v>
      </c>
      <c r="H323" s="95" t="s">
        <v>2265</v>
      </c>
      <c r="I323" s="95" t="s">
        <v>2266</v>
      </c>
      <c r="J323" s="169" t="s">
        <v>20</v>
      </c>
      <c r="K323" s="169" t="s">
        <v>21</v>
      </c>
      <c r="L323" s="169" t="s">
        <v>22</v>
      </c>
      <c r="M323" s="93">
        <v>0</v>
      </c>
      <c r="N323" s="93">
        <v>0</v>
      </c>
      <c r="O323" s="93">
        <v>0</v>
      </c>
      <c r="P323" s="93">
        <v>0</v>
      </c>
      <c r="Q323" s="92">
        <v>199.32</v>
      </c>
      <c r="R323" s="110">
        <f t="shared" si="26"/>
        <v>182.83</v>
      </c>
      <c r="S323" s="108">
        <v>11.73</v>
      </c>
      <c r="T323" s="108">
        <v>3.13</v>
      </c>
      <c r="U323" s="108">
        <v>1.63</v>
      </c>
      <c r="V323" s="110">
        <f t="shared" si="27"/>
        <v>195.53</v>
      </c>
      <c r="W323" s="93">
        <v>0.94</v>
      </c>
      <c r="X323" s="93">
        <v>2.04</v>
      </c>
      <c r="Y323" s="93">
        <v>0.81</v>
      </c>
      <c r="Z323" s="170" t="s">
        <v>893</v>
      </c>
      <c r="AA323" s="171" t="s">
        <v>2267</v>
      </c>
      <c r="AB323" s="11" t="str">
        <f t="shared" si="28"/>
        <v>24/08/2007</v>
      </c>
      <c r="AC323" s="9" t="str">
        <f t="shared" si="29"/>
        <v>12/03/2023</v>
      </c>
      <c r="AD323" s="40">
        <v>91.92</v>
      </c>
      <c r="AE323" s="40">
        <v>91.92</v>
      </c>
      <c r="AF323" s="920">
        <v>0</v>
      </c>
      <c r="AG323" s="40"/>
      <c r="AH323" s="40"/>
      <c r="AI323" s="40"/>
      <c r="AJ323" s="960">
        <v>45002</v>
      </c>
      <c r="AK323" s="124">
        <v>45005</v>
      </c>
      <c r="AL323" s="9">
        <f t="shared" si="30"/>
        <v>2</v>
      </c>
      <c r="AM323" s="9">
        <v>2</v>
      </c>
      <c r="AN323" s="9" t="s">
        <v>1223</v>
      </c>
    </row>
    <row r="324" spans="1:40" ht="15" customHeight="1">
      <c r="A324" s="37">
        <v>1452</v>
      </c>
      <c r="B324" s="9" t="s">
        <v>489</v>
      </c>
      <c r="C324" s="9">
        <v>30623790181</v>
      </c>
      <c r="D324" s="9" t="s">
        <v>1569</v>
      </c>
      <c r="E324" s="9" t="s">
        <v>338</v>
      </c>
      <c r="F324" s="9" t="s">
        <v>1566</v>
      </c>
      <c r="G324" s="9" t="s">
        <v>1566</v>
      </c>
      <c r="H324" s="95" t="s">
        <v>2268</v>
      </c>
      <c r="I324" s="95" t="s">
        <v>2269</v>
      </c>
      <c r="J324" s="169" t="s">
        <v>20</v>
      </c>
      <c r="K324" s="169" t="s">
        <v>21</v>
      </c>
      <c r="L324" s="169" t="s">
        <v>22</v>
      </c>
      <c r="M324" s="93">
        <v>0</v>
      </c>
      <c r="N324" s="93">
        <v>0</v>
      </c>
      <c r="O324" s="93">
        <v>0</v>
      </c>
      <c r="P324" s="93">
        <v>0</v>
      </c>
      <c r="Q324" s="92">
        <v>201.04</v>
      </c>
      <c r="R324" s="110">
        <f t="shared" si="26"/>
        <v>176.95</v>
      </c>
      <c r="S324" s="108">
        <v>13.28</v>
      </c>
      <c r="T324" s="108">
        <v>9.7799999999999994</v>
      </c>
      <c r="U324" s="108">
        <v>1.03</v>
      </c>
      <c r="V324" s="110">
        <f t="shared" si="27"/>
        <v>177.26</v>
      </c>
      <c r="W324" s="93">
        <v>12.97</v>
      </c>
      <c r="X324" s="93">
        <v>9.7799999999999994</v>
      </c>
      <c r="Y324" s="93">
        <v>1.03</v>
      </c>
      <c r="Z324" s="170" t="s">
        <v>2270</v>
      </c>
      <c r="AA324" s="171" t="s">
        <v>2271</v>
      </c>
      <c r="AB324" s="11" t="str">
        <f t="shared" si="28"/>
        <v>16/07/2007</v>
      </c>
      <c r="AC324" s="9" t="str">
        <f t="shared" si="29"/>
        <v>09/03/2023</v>
      </c>
      <c r="AD324" s="40">
        <v>174</v>
      </c>
      <c r="AE324" s="40">
        <v>174</v>
      </c>
      <c r="AF324" s="920">
        <v>0</v>
      </c>
      <c r="AG324" s="40"/>
      <c r="AH324" s="40"/>
      <c r="AI324" s="40"/>
      <c r="AJ324" s="960">
        <v>45002</v>
      </c>
      <c r="AK324" s="124">
        <v>45005</v>
      </c>
      <c r="AL324" s="9">
        <f t="shared" si="30"/>
        <v>2</v>
      </c>
      <c r="AM324" s="9">
        <v>2</v>
      </c>
      <c r="AN324" s="9" t="s">
        <v>1223</v>
      </c>
    </row>
    <row r="325" spans="1:40" ht="15" customHeight="1">
      <c r="A325" s="37">
        <v>1452</v>
      </c>
      <c r="B325" s="9" t="s">
        <v>491</v>
      </c>
      <c r="C325" s="9">
        <v>30711482187</v>
      </c>
      <c r="D325" s="9" t="s">
        <v>1569</v>
      </c>
      <c r="E325" s="9" t="s">
        <v>338</v>
      </c>
      <c r="F325" s="9" t="s">
        <v>1566</v>
      </c>
      <c r="G325" s="9" t="s">
        <v>1566</v>
      </c>
      <c r="H325" s="95" t="s">
        <v>2268</v>
      </c>
      <c r="I325" s="95" t="s">
        <v>2269</v>
      </c>
      <c r="J325" s="169" t="s">
        <v>20</v>
      </c>
      <c r="K325" s="169" t="s">
        <v>21</v>
      </c>
      <c r="L325" s="169" t="s">
        <v>22</v>
      </c>
      <c r="M325" s="93">
        <v>0</v>
      </c>
      <c r="N325" s="93">
        <v>0</v>
      </c>
      <c r="O325" s="93">
        <v>0</v>
      </c>
      <c r="P325" s="93">
        <v>0</v>
      </c>
      <c r="Q325" s="92">
        <v>201.04</v>
      </c>
      <c r="R325" s="110">
        <f t="shared" ref="R325:R344" si="31">Q325-O325-S325-T325-U325</f>
        <v>176.95</v>
      </c>
      <c r="S325" s="108">
        <v>13.28</v>
      </c>
      <c r="T325" s="108">
        <v>9.7799999999999994</v>
      </c>
      <c r="U325" s="108">
        <v>1.03</v>
      </c>
      <c r="V325" s="110">
        <f t="shared" ref="V325:V344" si="32">Q325-P325-W325-X325-Y325</f>
        <v>177.26</v>
      </c>
      <c r="W325" s="93">
        <v>12.97</v>
      </c>
      <c r="X325" s="93">
        <v>9.7799999999999994</v>
      </c>
      <c r="Y325" s="93">
        <v>1.03</v>
      </c>
      <c r="Z325" s="170" t="s">
        <v>2270</v>
      </c>
      <c r="AA325" s="171" t="s">
        <v>2271</v>
      </c>
      <c r="AB325" s="11" t="str">
        <f t="shared" si="28"/>
        <v>16/07/2007</v>
      </c>
      <c r="AC325" s="9" t="str">
        <f t="shared" si="29"/>
        <v>09/03/2023</v>
      </c>
      <c r="AD325" s="40">
        <v>174</v>
      </c>
      <c r="AE325" s="40">
        <v>174</v>
      </c>
      <c r="AF325" s="920">
        <v>0</v>
      </c>
      <c r="AG325" s="40"/>
      <c r="AH325" s="40"/>
      <c r="AI325" s="40"/>
      <c r="AJ325" s="960">
        <v>45002</v>
      </c>
      <c r="AK325" s="124">
        <v>45005</v>
      </c>
      <c r="AL325" s="9">
        <f t="shared" si="30"/>
        <v>2</v>
      </c>
      <c r="AM325" s="9">
        <v>2</v>
      </c>
      <c r="AN325" s="9" t="s">
        <v>1223</v>
      </c>
    </row>
    <row r="326" spans="1:40" ht="15" customHeight="1">
      <c r="A326" s="37">
        <v>1453</v>
      </c>
      <c r="B326" s="9" t="s">
        <v>489</v>
      </c>
      <c r="C326" s="9">
        <v>30623790181</v>
      </c>
      <c r="D326" s="9" t="s">
        <v>850</v>
      </c>
      <c r="E326" s="9" t="s">
        <v>338</v>
      </c>
      <c r="F326" s="9" t="s">
        <v>1566</v>
      </c>
      <c r="G326" s="9" t="s">
        <v>1566</v>
      </c>
      <c r="H326" s="95" t="s">
        <v>2272</v>
      </c>
      <c r="I326" s="95" t="s">
        <v>2273</v>
      </c>
      <c r="J326" s="169" t="s">
        <v>20</v>
      </c>
      <c r="K326" s="169" t="s">
        <v>21</v>
      </c>
      <c r="L326" s="169" t="s">
        <v>22</v>
      </c>
      <c r="M326" s="93">
        <v>0.02</v>
      </c>
      <c r="N326" s="93">
        <v>0</v>
      </c>
      <c r="O326" s="93">
        <v>0</v>
      </c>
      <c r="P326" s="93">
        <v>0</v>
      </c>
      <c r="Q326" s="92">
        <v>30.01</v>
      </c>
      <c r="R326" s="110">
        <f t="shared" si="31"/>
        <v>28.780000000000005</v>
      </c>
      <c r="S326" s="108">
        <v>0</v>
      </c>
      <c r="T326" s="108">
        <v>0.65</v>
      </c>
      <c r="U326" s="108">
        <v>0.57999999999999996</v>
      </c>
      <c r="V326" s="110">
        <f t="shared" si="32"/>
        <v>29.400000000000002</v>
      </c>
      <c r="W326" s="93">
        <v>0</v>
      </c>
      <c r="X326" s="93">
        <v>0.18</v>
      </c>
      <c r="Y326" s="93">
        <v>0.43</v>
      </c>
      <c r="Z326" s="170" t="s">
        <v>2270</v>
      </c>
      <c r="AA326" s="171" t="s">
        <v>2274</v>
      </c>
      <c r="AB326" s="11" t="str">
        <f t="shared" ref="AB326:AB344" si="33">+_xlfn.CONCAT(MID(Z326,24,2),"/",MID(Z326,22,2),"/",MID(Z326,18,4))</f>
        <v>16/07/2007</v>
      </c>
      <c r="AC326" s="9" t="str">
        <f t="shared" ref="AC326:AC344" si="34">+_xlfn.CONCAT(MID(AA326,16,2),"/",MID(AA326,14,2),"/",MID(AA326,10,4))</f>
        <v>02/03/2023</v>
      </c>
      <c r="AD326" s="40">
        <v>11.92</v>
      </c>
      <c r="AE326" s="40">
        <v>11.92</v>
      </c>
      <c r="AF326" s="920">
        <v>0</v>
      </c>
      <c r="AG326" s="40"/>
      <c r="AH326" s="40"/>
      <c r="AI326" s="40"/>
      <c r="AJ326" s="960">
        <v>45002</v>
      </c>
      <c r="AK326" s="124">
        <v>45005</v>
      </c>
      <c r="AL326" s="9">
        <f t="shared" si="30"/>
        <v>2</v>
      </c>
      <c r="AM326" s="9">
        <v>2</v>
      </c>
      <c r="AN326" s="9" t="s">
        <v>1223</v>
      </c>
    </row>
    <row r="327" spans="1:40" ht="15" customHeight="1">
      <c r="A327" s="37">
        <v>1453</v>
      </c>
      <c r="B327" s="9" t="s">
        <v>491</v>
      </c>
      <c r="C327" s="9">
        <v>30711482187</v>
      </c>
      <c r="D327" s="9" t="s">
        <v>850</v>
      </c>
      <c r="E327" s="9" t="s">
        <v>338</v>
      </c>
      <c r="F327" s="9" t="s">
        <v>1566</v>
      </c>
      <c r="G327" s="9" t="s">
        <v>1566</v>
      </c>
      <c r="H327" s="95" t="s">
        <v>2272</v>
      </c>
      <c r="I327" s="95" t="s">
        <v>2273</v>
      </c>
      <c r="J327" s="169" t="s">
        <v>20</v>
      </c>
      <c r="K327" s="169" t="s">
        <v>21</v>
      </c>
      <c r="L327" s="169" t="s">
        <v>22</v>
      </c>
      <c r="M327" s="93">
        <v>0.02</v>
      </c>
      <c r="N327" s="93">
        <v>0</v>
      </c>
      <c r="O327" s="93">
        <v>0</v>
      </c>
      <c r="P327" s="93">
        <v>0</v>
      </c>
      <c r="Q327" s="92">
        <v>30.01</v>
      </c>
      <c r="R327" s="110">
        <f t="shared" si="31"/>
        <v>28.780000000000005</v>
      </c>
      <c r="S327" s="108">
        <v>0</v>
      </c>
      <c r="T327" s="108">
        <v>0.65</v>
      </c>
      <c r="U327" s="108">
        <v>0.57999999999999996</v>
      </c>
      <c r="V327" s="110">
        <f t="shared" si="32"/>
        <v>29.400000000000002</v>
      </c>
      <c r="W327" s="93">
        <v>0</v>
      </c>
      <c r="X327" s="93">
        <v>0.18</v>
      </c>
      <c r="Y327" s="93">
        <v>0.43</v>
      </c>
      <c r="Z327" s="170" t="s">
        <v>2270</v>
      </c>
      <c r="AA327" s="171" t="s">
        <v>2274</v>
      </c>
      <c r="AB327" s="11" t="str">
        <f t="shared" si="33"/>
        <v>16/07/2007</v>
      </c>
      <c r="AC327" s="9" t="str">
        <f t="shared" si="34"/>
        <v>02/03/2023</v>
      </c>
      <c r="AD327" s="40">
        <v>11.92</v>
      </c>
      <c r="AE327" s="40">
        <v>11.92</v>
      </c>
      <c r="AF327" s="920">
        <v>0</v>
      </c>
      <c r="AG327" s="40"/>
      <c r="AH327" s="40"/>
      <c r="AI327" s="40"/>
      <c r="AJ327" s="960">
        <v>45002</v>
      </c>
      <c r="AK327" s="124">
        <v>45005</v>
      </c>
      <c r="AL327" s="9">
        <f t="shared" si="30"/>
        <v>2</v>
      </c>
      <c r="AM327" s="9">
        <v>2</v>
      </c>
      <c r="AN327" s="9" t="s">
        <v>1223</v>
      </c>
    </row>
    <row r="328" spans="1:40" ht="15" customHeight="1">
      <c r="A328" s="37">
        <v>1454</v>
      </c>
      <c r="B328" s="9" t="s">
        <v>489</v>
      </c>
      <c r="C328" s="9">
        <v>30623790181</v>
      </c>
      <c r="D328" s="9" t="s">
        <v>1570</v>
      </c>
      <c r="E328" s="9" t="s">
        <v>47</v>
      </c>
      <c r="F328" s="9" t="s">
        <v>806</v>
      </c>
      <c r="G328" s="9" t="s">
        <v>1571</v>
      </c>
      <c r="H328" s="95" t="s">
        <v>2275</v>
      </c>
      <c r="I328" s="95" t="s">
        <v>2276</v>
      </c>
      <c r="J328" s="169" t="s">
        <v>20</v>
      </c>
      <c r="K328" s="169" t="s">
        <v>21</v>
      </c>
      <c r="L328" s="169" t="s">
        <v>22</v>
      </c>
      <c r="M328" s="93">
        <v>0.1</v>
      </c>
      <c r="N328" s="93">
        <v>0</v>
      </c>
      <c r="O328" s="93">
        <v>85.94</v>
      </c>
      <c r="P328" s="93">
        <v>203.44</v>
      </c>
      <c r="Q328" s="92">
        <v>968.57</v>
      </c>
      <c r="R328" s="110">
        <f t="shared" si="31"/>
        <v>645.96000000000015</v>
      </c>
      <c r="S328" s="108">
        <v>169.53</v>
      </c>
      <c r="T328" s="108">
        <v>30.86</v>
      </c>
      <c r="U328" s="108">
        <v>36.28</v>
      </c>
      <c r="V328" s="110">
        <f t="shared" si="32"/>
        <v>647.43000000000006</v>
      </c>
      <c r="W328" s="93">
        <v>69.11</v>
      </c>
      <c r="X328" s="93">
        <v>21.39</v>
      </c>
      <c r="Y328" s="93">
        <v>27.2</v>
      </c>
      <c r="Z328" s="170" t="s">
        <v>893</v>
      </c>
      <c r="AA328" s="171" t="s">
        <v>2277</v>
      </c>
      <c r="AB328" s="11" t="str">
        <f t="shared" si="33"/>
        <v>24/08/2007</v>
      </c>
      <c r="AC328" s="9" t="str">
        <f t="shared" si="34"/>
        <v>17/03/2023</v>
      </c>
      <c r="AD328" s="40">
        <v>152.96</v>
      </c>
      <c r="AE328" s="40">
        <v>152.96</v>
      </c>
      <c r="AF328" s="920">
        <v>0</v>
      </c>
      <c r="AG328" s="40"/>
      <c r="AH328" s="40"/>
      <c r="AI328" s="40"/>
      <c r="AJ328" s="960">
        <v>45002</v>
      </c>
      <c r="AK328" s="124">
        <v>45005</v>
      </c>
      <c r="AL328" s="9">
        <f t="shared" si="30"/>
        <v>2</v>
      </c>
      <c r="AM328" s="9">
        <v>2</v>
      </c>
      <c r="AN328" s="9" t="s">
        <v>1223</v>
      </c>
    </row>
    <row r="329" spans="1:40" ht="15" customHeight="1">
      <c r="A329" s="37">
        <v>1456</v>
      </c>
      <c r="B329" s="9" t="s">
        <v>489</v>
      </c>
      <c r="C329" s="9">
        <v>30623790181</v>
      </c>
      <c r="D329" s="9" t="s">
        <v>1572</v>
      </c>
      <c r="E329" s="9" t="s">
        <v>38</v>
      </c>
      <c r="F329" s="9" t="s">
        <v>1040</v>
      </c>
      <c r="G329" s="9" t="s">
        <v>1573</v>
      </c>
      <c r="H329" s="95" t="s">
        <v>2278</v>
      </c>
      <c r="I329" s="95" t="s">
        <v>2279</v>
      </c>
      <c r="J329" s="169" t="s">
        <v>20</v>
      </c>
      <c r="K329" s="169" t="s">
        <v>21</v>
      </c>
      <c r="L329" s="169" t="s">
        <v>22</v>
      </c>
      <c r="M329" s="93">
        <v>0</v>
      </c>
      <c r="N329" s="93">
        <v>0</v>
      </c>
      <c r="O329" s="93">
        <v>0</v>
      </c>
      <c r="P329" s="93">
        <v>0</v>
      </c>
      <c r="Q329" s="92">
        <v>396.1</v>
      </c>
      <c r="R329" s="110">
        <f t="shared" si="31"/>
        <v>362.34000000000003</v>
      </c>
      <c r="S329" s="108">
        <v>30.44</v>
      </c>
      <c r="T329" s="108">
        <v>0.76</v>
      </c>
      <c r="U329" s="108">
        <v>2.56</v>
      </c>
      <c r="V329" s="110">
        <f t="shared" si="32"/>
        <v>391.86</v>
      </c>
      <c r="W329" s="93">
        <v>3.68</v>
      </c>
      <c r="X329" s="93">
        <v>0.56000000000000005</v>
      </c>
      <c r="Y329" s="93">
        <v>0</v>
      </c>
      <c r="Z329" s="170" t="s">
        <v>312</v>
      </c>
      <c r="AA329" s="171" t="s">
        <v>2280</v>
      </c>
      <c r="AB329" s="11" t="str">
        <f t="shared" si="33"/>
        <v>14/07/2007</v>
      </c>
      <c r="AC329" s="9" t="str">
        <f t="shared" si="34"/>
        <v>15/03/2023</v>
      </c>
      <c r="AD329" s="40">
        <v>142</v>
      </c>
      <c r="AE329" s="40">
        <v>142</v>
      </c>
      <c r="AF329" s="920">
        <v>0</v>
      </c>
      <c r="AG329" s="40"/>
      <c r="AH329" s="40"/>
      <c r="AI329" s="40"/>
      <c r="AJ329" s="960">
        <v>45002</v>
      </c>
      <c r="AK329" s="124">
        <v>45005</v>
      </c>
      <c r="AL329" s="9">
        <f t="shared" si="30"/>
        <v>2</v>
      </c>
      <c r="AM329" s="9">
        <v>2</v>
      </c>
      <c r="AN329" s="9" t="s">
        <v>1223</v>
      </c>
    </row>
    <row r="330" spans="1:40" ht="15" customHeight="1">
      <c r="A330" s="37">
        <v>1456</v>
      </c>
      <c r="B330" s="9" t="s">
        <v>491</v>
      </c>
      <c r="C330" s="9">
        <v>30711482187</v>
      </c>
      <c r="D330" s="9" t="s">
        <v>1572</v>
      </c>
      <c r="E330" s="9" t="s">
        <v>38</v>
      </c>
      <c r="F330" s="9" t="s">
        <v>1040</v>
      </c>
      <c r="G330" s="9" t="s">
        <v>1573</v>
      </c>
      <c r="H330" s="95" t="s">
        <v>2278</v>
      </c>
      <c r="I330" s="95" t="s">
        <v>2279</v>
      </c>
      <c r="J330" s="169" t="s">
        <v>20</v>
      </c>
      <c r="K330" s="169" t="s">
        <v>21</v>
      </c>
      <c r="L330" s="169" t="s">
        <v>22</v>
      </c>
      <c r="M330" s="93">
        <v>0</v>
      </c>
      <c r="N330" s="93">
        <v>0</v>
      </c>
      <c r="O330" s="93">
        <v>0</v>
      </c>
      <c r="P330" s="93">
        <v>0</v>
      </c>
      <c r="Q330" s="92">
        <v>396.1</v>
      </c>
      <c r="R330" s="110">
        <f t="shared" si="31"/>
        <v>362.34000000000003</v>
      </c>
      <c r="S330" s="108">
        <v>30.44</v>
      </c>
      <c r="T330" s="108">
        <v>0.76</v>
      </c>
      <c r="U330" s="108">
        <v>2.56</v>
      </c>
      <c r="V330" s="110">
        <f t="shared" si="32"/>
        <v>391.86</v>
      </c>
      <c r="W330" s="93">
        <v>3.68</v>
      </c>
      <c r="X330" s="93">
        <v>0.56000000000000005</v>
      </c>
      <c r="Y330" s="93">
        <v>0</v>
      </c>
      <c r="Z330" s="170" t="s">
        <v>312</v>
      </c>
      <c r="AA330" s="171" t="s">
        <v>2280</v>
      </c>
      <c r="AB330" s="11" t="str">
        <f t="shared" si="33"/>
        <v>14/07/2007</v>
      </c>
      <c r="AC330" s="9" t="str">
        <f t="shared" si="34"/>
        <v>15/03/2023</v>
      </c>
      <c r="AD330" s="40">
        <v>142</v>
      </c>
      <c r="AE330" s="40">
        <v>142</v>
      </c>
      <c r="AF330" s="920">
        <v>0</v>
      </c>
      <c r="AG330" s="40"/>
      <c r="AH330" s="40"/>
      <c r="AI330" s="40"/>
      <c r="AJ330" s="960">
        <v>45002</v>
      </c>
      <c r="AK330" s="124">
        <v>45005</v>
      </c>
      <c r="AL330" s="9">
        <f t="shared" si="30"/>
        <v>2</v>
      </c>
      <c r="AM330" s="9">
        <v>2</v>
      </c>
      <c r="AN330" s="9" t="s">
        <v>1223</v>
      </c>
    </row>
    <row r="331" spans="1:40" ht="15" customHeight="1">
      <c r="A331" s="37">
        <v>1457</v>
      </c>
      <c r="B331" s="9" t="s">
        <v>489</v>
      </c>
      <c r="C331" s="9">
        <v>30623790181</v>
      </c>
      <c r="D331" s="9" t="s">
        <v>1574</v>
      </c>
      <c r="E331" s="9" t="s">
        <v>38</v>
      </c>
      <c r="F331" s="9" t="s">
        <v>1040</v>
      </c>
      <c r="G331" s="9" t="s">
        <v>1573</v>
      </c>
      <c r="H331" s="95" t="s">
        <v>2702</v>
      </c>
      <c r="I331" s="95" t="s">
        <v>2703</v>
      </c>
      <c r="J331" s="169" t="s">
        <v>20</v>
      </c>
      <c r="K331" s="169" t="s">
        <v>21</v>
      </c>
      <c r="L331" s="169" t="s">
        <v>22</v>
      </c>
      <c r="M331" s="93">
        <v>0</v>
      </c>
      <c r="N331" s="93">
        <v>0</v>
      </c>
      <c r="O331" s="93">
        <v>183.71</v>
      </c>
      <c r="P331" s="93">
        <v>510.84</v>
      </c>
      <c r="Q331" s="92">
        <v>2684.05</v>
      </c>
      <c r="R331" s="110">
        <f t="shared" si="31"/>
        <v>1698.41</v>
      </c>
      <c r="S331" s="108">
        <v>749.86</v>
      </c>
      <c r="T331" s="108">
        <v>14.03</v>
      </c>
      <c r="U331" s="108">
        <v>38.04</v>
      </c>
      <c r="V331" s="110">
        <f t="shared" si="32"/>
        <v>1653.3000000000002</v>
      </c>
      <c r="W331" s="93">
        <v>502.02</v>
      </c>
      <c r="X331" s="93">
        <v>5.35</v>
      </c>
      <c r="Y331" s="93">
        <v>12.54</v>
      </c>
      <c r="Z331" s="170" t="s">
        <v>893</v>
      </c>
      <c r="AA331" s="171" t="s">
        <v>2267</v>
      </c>
      <c r="AB331" s="11" t="str">
        <f t="shared" si="33"/>
        <v>24/08/2007</v>
      </c>
      <c r="AC331" s="9" t="str">
        <f t="shared" si="34"/>
        <v>12/03/2023</v>
      </c>
      <c r="AD331" s="40">
        <v>181.65</v>
      </c>
      <c r="AE331" s="40">
        <v>181.65</v>
      </c>
      <c r="AF331" s="920">
        <v>0</v>
      </c>
      <c r="AG331" s="40"/>
      <c r="AH331" s="40"/>
      <c r="AI331" s="40"/>
      <c r="AJ331" s="960">
        <v>45002</v>
      </c>
      <c r="AK331" s="124">
        <v>45006</v>
      </c>
      <c r="AL331" s="9">
        <f t="shared" si="30"/>
        <v>3</v>
      </c>
      <c r="AM331" s="9">
        <v>2</v>
      </c>
      <c r="AN331" s="9" t="s">
        <v>1223</v>
      </c>
    </row>
    <row r="332" spans="1:40" ht="15" customHeight="1">
      <c r="A332" s="37">
        <v>1461</v>
      </c>
      <c r="B332" s="9" t="s">
        <v>489</v>
      </c>
      <c r="C332" s="9">
        <v>30623790181</v>
      </c>
      <c r="D332" s="9" t="s">
        <v>1575</v>
      </c>
      <c r="E332" s="9" t="s">
        <v>341</v>
      </c>
      <c r="F332" s="9" t="s">
        <v>1576</v>
      </c>
      <c r="G332" s="9" t="s">
        <v>1577</v>
      </c>
      <c r="H332" s="95" t="s">
        <v>2281</v>
      </c>
      <c r="I332" s="95" t="s">
        <v>2282</v>
      </c>
      <c r="J332" s="169" t="s">
        <v>20</v>
      </c>
      <c r="K332" s="169" t="s">
        <v>21</v>
      </c>
      <c r="L332" s="169" t="s">
        <v>22</v>
      </c>
      <c r="M332" s="93">
        <v>0</v>
      </c>
      <c r="N332" s="93">
        <v>0</v>
      </c>
      <c r="O332" s="93">
        <v>0</v>
      </c>
      <c r="P332" s="93">
        <v>0</v>
      </c>
      <c r="Q332" s="92">
        <v>1533.77</v>
      </c>
      <c r="R332" s="110">
        <f t="shared" si="31"/>
        <v>1384.9199999999998</v>
      </c>
      <c r="S332" s="108">
        <v>0</v>
      </c>
      <c r="T332" s="108">
        <v>29.66</v>
      </c>
      <c r="U332" s="108">
        <v>119.19</v>
      </c>
      <c r="V332" s="110">
        <f t="shared" si="32"/>
        <v>1401.8999999999999</v>
      </c>
      <c r="W332" s="93">
        <v>0</v>
      </c>
      <c r="X332" s="93">
        <v>29.66</v>
      </c>
      <c r="Y332" s="93">
        <v>102.21</v>
      </c>
      <c r="Z332" s="170" t="s">
        <v>2283</v>
      </c>
      <c r="AA332" s="171" t="s">
        <v>2284</v>
      </c>
      <c r="AB332" s="11" t="str">
        <f t="shared" si="33"/>
        <v>14/07/2007</v>
      </c>
      <c r="AC332" s="9" t="str">
        <f t="shared" si="34"/>
        <v>15/03/2023</v>
      </c>
      <c r="AD332" s="40">
        <v>692.76</v>
      </c>
      <c r="AE332" s="40">
        <v>692.76</v>
      </c>
      <c r="AF332" s="920">
        <v>0</v>
      </c>
      <c r="AG332" s="40"/>
      <c r="AH332" s="40"/>
      <c r="AI332" s="40"/>
      <c r="AJ332" s="960">
        <v>45002</v>
      </c>
      <c r="AK332" s="124">
        <v>45005</v>
      </c>
      <c r="AL332" s="9">
        <f t="shared" si="30"/>
        <v>2</v>
      </c>
      <c r="AM332" s="9">
        <v>2</v>
      </c>
      <c r="AN332" s="9" t="s">
        <v>1223</v>
      </c>
    </row>
    <row r="333" spans="1:40" ht="15" customHeight="1">
      <c r="A333" s="37">
        <v>1461</v>
      </c>
      <c r="B333" s="9" t="s">
        <v>491</v>
      </c>
      <c r="C333" s="9">
        <v>30711482187</v>
      </c>
      <c r="D333" s="9" t="s">
        <v>1575</v>
      </c>
      <c r="E333" s="9" t="s">
        <v>341</v>
      </c>
      <c r="F333" s="9" t="s">
        <v>1576</v>
      </c>
      <c r="G333" s="9" t="s">
        <v>1577</v>
      </c>
      <c r="H333" s="95" t="s">
        <v>2281</v>
      </c>
      <c r="I333" s="95" t="s">
        <v>2282</v>
      </c>
      <c r="J333" s="169" t="s">
        <v>20</v>
      </c>
      <c r="K333" s="169" t="s">
        <v>21</v>
      </c>
      <c r="L333" s="169" t="s">
        <v>22</v>
      </c>
      <c r="M333" s="93">
        <v>0</v>
      </c>
      <c r="N333" s="93">
        <v>0</v>
      </c>
      <c r="O333" s="93">
        <v>0</v>
      </c>
      <c r="P333" s="93">
        <v>0</v>
      </c>
      <c r="Q333" s="92">
        <v>1533.77</v>
      </c>
      <c r="R333" s="110">
        <f t="shared" si="31"/>
        <v>1384.9199999999998</v>
      </c>
      <c r="S333" s="108">
        <v>0</v>
      </c>
      <c r="T333" s="108">
        <v>29.66</v>
      </c>
      <c r="U333" s="108">
        <v>119.19</v>
      </c>
      <c r="V333" s="110">
        <f t="shared" si="32"/>
        <v>1401.8999999999999</v>
      </c>
      <c r="W333" s="93">
        <v>0</v>
      </c>
      <c r="X333" s="93">
        <v>29.66</v>
      </c>
      <c r="Y333" s="93">
        <v>102.21</v>
      </c>
      <c r="Z333" s="170" t="s">
        <v>2283</v>
      </c>
      <c r="AA333" s="171" t="s">
        <v>2284</v>
      </c>
      <c r="AB333" s="11" t="str">
        <f t="shared" si="33"/>
        <v>14/07/2007</v>
      </c>
      <c r="AC333" s="9" t="str">
        <f t="shared" si="34"/>
        <v>15/03/2023</v>
      </c>
      <c r="AD333" s="40">
        <v>692.76</v>
      </c>
      <c r="AE333" s="40">
        <v>692.76</v>
      </c>
      <c r="AF333" s="920">
        <v>0</v>
      </c>
      <c r="AG333" s="40"/>
      <c r="AH333" s="40"/>
      <c r="AI333" s="40"/>
      <c r="AJ333" s="960">
        <v>45002</v>
      </c>
      <c r="AK333" s="124">
        <v>45005</v>
      </c>
      <c r="AL333" s="9">
        <f t="shared" si="30"/>
        <v>2</v>
      </c>
      <c r="AM333" s="9">
        <v>2</v>
      </c>
      <c r="AN333" s="9" t="s">
        <v>1223</v>
      </c>
    </row>
    <row r="334" spans="1:40" ht="15" customHeight="1">
      <c r="A334" s="37">
        <v>1462</v>
      </c>
      <c r="B334" s="9" t="s">
        <v>489</v>
      </c>
      <c r="C334" s="9">
        <v>30623790181</v>
      </c>
      <c r="D334" s="9" t="s">
        <v>1578</v>
      </c>
      <c r="E334" s="9" t="s">
        <v>38</v>
      </c>
      <c r="F334" s="9" t="s">
        <v>1040</v>
      </c>
      <c r="G334" s="9" t="s">
        <v>1573</v>
      </c>
      <c r="H334" s="95" t="s">
        <v>2285</v>
      </c>
      <c r="I334" s="95" t="s">
        <v>2286</v>
      </c>
      <c r="J334" s="169" t="s">
        <v>20</v>
      </c>
      <c r="K334" s="169" t="s">
        <v>21</v>
      </c>
      <c r="L334" s="169" t="s">
        <v>22</v>
      </c>
      <c r="M334" s="93">
        <v>0</v>
      </c>
      <c r="N334" s="93">
        <v>0</v>
      </c>
      <c r="O334" s="93">
        <v>0</v>
      </c>
      <c r="P334" s="93">
        <v>0</v>
      </c>
      <c r="Q334" s="92">
        <v>1182.92</v>
      </c>
      <c r="R334" s="110">
        <f t="shared" si="31"/>
        <v>1154.2</v>
      </c>
      <c r="S334" s="108">
        <v>0</v>
      </c>
      <c r="T334" s="108">
        <v>2.4700000000000002</v>
      </c>
      <c r="U334" s="108">
        <v>26.25</v>
      </c>
      <c r="V334" s="110">
        <f t="shared" si="32"/>
        <v>1152.02</v>
      </c>
      <c r="W334" s="93">
        <v>0</v>
      </c>
      <c r="X334" s="93">
        <v>2.4700000000000002</v>
      </c>
      <c r="Y334" s="93">
        <v>28.43</v>
      </c>
      <c r="Z334" s="170" t="s">
        <v>312</v>
      </c>
      <c r="AA334" s="171" t="s">
        <v>2131</v>
      </c>
      <c r="AB334" s="11" t="str">
        <f t="shared" si="33"/>
        <v>14/07/2007</v>
      </c>
      <c r="AC334" s="9" t="str">
        <f t="shared" si="34"/>
        <v>15/03/2023</v>
      </c>
      <c r="AD334" s="40">
        <v>609.38</v>
      </c>
      <c r="AE334" s="40">
        <v>609.38</v>
      </c>
      <c r="AF334" s="920">
        <v>0</v>
      </c>
      <c r="AG334" s="40"/>
      <c r="AH334" s="40"/>
      <c r="AI334" s="40"/>
      <c r="AJ334" s="960">
        <v>45002</v>
      </c>
      <c r="AK334" s="124">
        <v>45005</v>
      </c>
      <c r="AL334" s="9">
        <f t="shared" si="30"/>
        <v>2</v>
      </c>
      <c r="AM334" s="9">
        <v>2</v>
      </c>
      <c r="AN334" s="9" t="s">
        <v>1223</v>
      </c>
    </row>
    <row r="335" spans="1:40" ht="15" customHeight="1">
      <c r="A335" s="37">
        <v>2104</v>
      </c>
      <c r="B335" s="9" t="s">
        <v>388</v>
      </c>
      <c r="C335" s="9">
        <v>30708244755</v>
      </c>
      <c r="D335" s="9" t="s">
        <v>1579</v>
      </c>
      <c r="E335" s="9" t="s">
        <v>38</v>
      </c>
      <c r="F335" s="9" t="s">
        <v>54</v>
      </c>
      <c r="G335" s="9" t="s">
        <v>437</v>
      </c>
      <c r="H335" s="95" t="s">
        <v>2287</v>
      </c>
      <c r="I335" s="95" t="s">
        <v>2288</v>
      </c>
      <c r="J335" s="169" t="s">
        <v>20</v>
      </c>
      <c r="K335" s="169" t="s">
        <v>21</v>
      </c>
      <c r="L335" s="169" t="s">
        <v>22</v>
      </c>
      <c r="M335" s="93">
        <v>0</v>
      </c>
      <c r="N335" s="93">
        <v>0</v>
      </c>
      <c r="O335" s="93">
        <v>0</v>
      </c>
      <c r="P335" s="93">
        <v>0</v>
      </c>
      <c r="Q335" s="92">
        <v>123.81</v>
      </c>
      <c r="R335" s="110">
        <f t="shared" si="31"/>
        <v>112.88000000000001</v>
      </c>
      <c r="S335" s="108">
        <v>0</v>
      </c>
      <c r="T335" s="108">
        <v>1.55</v>
      </c>
      <c r="U335" s="108">
        <v>9.3800000000000008</v>
      </c>
      <c r="V335" s="110">
        <f t="shared" si="32"/>
        <v>122.26</v>
      </c>
      <c r="W335" s="93">
        <v>0</v>
      </c>
      <c r="X335" s="93">
        <v>1.55</v>
      </c>
      <c r="Y335" s="93">
        <v>0</v>
      </c>
      <c r="Z335" s="170" t="s">
        <v>209</v>
      </c>
      <c r="AA335" s="171" t="s">
        <v>2210</v>
      </c>
      <c r="AB335" s="11" t="str">
        <f t="shared" si="33"/>
        <v>14/07/2007</v>
      </c>
      <c r="AC335" s="9" t="str">
        <f t="shared" si="34"/>
        <v>15/03/2023</v>
      </c>
      <c r="AD335" s="66">
        <v>112.88000000000001</v>
      </c>
      <c r="AE335" s="66">
        <v>112.88000000000001</v>
      </c>
      <c r="AF335" s="920">
        <v>0</v>
      </c>
      <c r="AG335" s="40"/>
      <c r="AH335" s="40"/>
      <c r="AI335" s="40"/>
      <c r="AJ335" s="960">
        <v>45002</v>
      </c>
      <c r="AK335" s="124">
        <v>45005</v>
      </c>
      <c r="AL335" s="9">
        <f t="shared" si="30"/>
        <v>2</v>
      </c>
      <c r="AM335" s="9">
        <v>2</v>
      </c>
      <c r="AN335" s="9" t="s">
        <v>1223</v>
      </c>
    </row>
    <row r="336" spans="1:40" ht="15" customHeight="1">
      <c r="A336" s="37">
        <v>2105</v>
      </c>
      <c r="B336" s="9" t="s">
        <v>388</v>
      </c>
      <c r="C336" s="9">
        <v>30708244755</v>
      </c>
      <c r="D336" s="9" t="s">
        <v>1580</v>
      </c>
      <c r="E336" s="9" t="s">
        <v>38</v>
      </c>
      <c r="F336" s="9" t="s">
        <v>54</v>
      </c>
      <c r="G336" s="9" t="s">
        <v>437</v>
      </c>
      <c r="H336" s="95" t="s">
        <v>2704</v>
      </c>
      <c r="I336" s="95" t="s">
        <v>2705</v>
      </c>
      <c r="J336" s="169" t="s">
        <v>20</v>
      </c>
      <c r="K336" s="169" t="s">
        <v>21</v>
      </c>
      <c r="L336" s="169" t="s">
        <v>22</v>
      </c>
      <c r="M336" s="93">
        <v>0</v>
      </c>
      <c r="N336" s="93">
        <v>0</v>
      </c>
      <c r="O336" s="93">
        <v>0</v>
      </c>
      <c r="P336" s="93">
        <v>0</v>
      </c>
      <c r="Q336" s="92">
        <v>87.36</v>
      </c>
      <c r="R336" s="110">
        <f t="shared" si="31"/>
        <v>86.77</v>
      </c>
      <c r="S336" s="108">
        <v>0</v>
      </c>
      <c r="T336" s="108">
        <v>0.59</v>
      </c>
      <c r="U336" s="108">
        <v>0</v>
      </c>
      <c r="V336" s="110">
        <f t="shared" si="32"/>
        <v>86.77</v>
      </c>
      <c r="W336" s="93">
        <v>0</v>
      </c>
      <c r="X336" s="93">
        <v>0.59</v>
      </c>
      <c r="Y336" s="93">
        <v>0</v>
      </c>
      <c r="Z336" s="170" t="s">
        <v>209</v>
      </c>
      <c r="AA336" s="171" t="s">
        <v>2210</v>
      </c>
      <c r="AB336" s="11" t="str">
        <f t="shared" si="33"/>
        <v>14/07/2007</v>
      </c>
      <c r="AC336" s="9" t="str">
        <f t="shared" si="34"/>
        <v>15/03/2023</v>
      </c>
      <c r="AD336" s="66">
        <v>86.77</v>
      </c>
      <c r="AE336" s="66">
        <v>86.77</v>
      </c>
      <c r="AF336" s="920">
        <v>0</v>
      </c>
      <c r="AG336" s="40"/>
      <c r="AH336" s="40"/>
      <c r="AI336" s="40"/>
      <c r="AJ336" s="960">
        <v>45002</v>
      </c>
      <c r="AK336" s="124">
        <v>45006</v>
      </c>
      <c r="AL336" s="9">
        <f t="shared" si="30"/>
        <v>3</v>
      </c>
      <c r="AM336" s="9">
        <v>2</v>
      </c>
      <c r="AN336" s="9" t="s">
        <v>1223</v>
      </c>
    </row>
    <row r="337" spans="1:40" ht="15" customHeight="1">
      <c r="A337" s="38">
        <v>2169</v>
      </c>
      <c r="B337" s="34" t="s">
        <v>489</v>
      </c>
      <c r="C337" s="34">
        <v>30623790181</v>
      </c>
      <c r="D337" s="34" t="s">
        <v>1581</v>
      </c>
      <c r="E337" s="34" t="s">
        <v>47</v>
      </c>
      <c r="F337" s="34" t="s">
        <v>1582</v>
      </c>
      <c r="G337" s="34" t="s">
        <v>1582</v>
      </c>
      <c r="H337" s="23" t="s">
        <v>2289</v>
      </c>
      <c r="I337" s="23" t="s">
        <v>2290</v>
      </c>
      <c r="J337" s="44" t="s">
        <v>20</v>
      </c>
      <c r="K337" s="44" t="s">
        <v>8232</v>
      </c>
      <c r="L337" s="44" t="s">
        <v>23</v>
      </c>
      <c r="M337" s="69">
        <v>0</v>
      </c>
      <c r="N337" s="69">
        <v>0</v>
      </c>
      <c r="O337" s="69">
        <v>0</v>
      </c>
      <c r="P337" s="69">
        <v>0</v>
      </c>
      <c r="Q337" s="152">
        <v>993.09</v>
      </c>
      <c r="R337" s="178">
        <f t="shared" si="31"/>
        <v>951.67</v>
      </c>
      <c r="S337" s="179">
        <v>29.84</v>
      </c>
      <c r="T337" s="179">
        <v>1.44</v>
      </c>
      <c r="U337" s="179">
        <v>10.14</v>
      </c>
      <c r="V337" s="178">
        <f t="shared" si="32"/>
        <v>952.38</v>
      </c>
      <c r="W337" s="69">
        <v>31.51</v>
      </c>
      <c r="X337" s="69">
        <v>1.44</v>
      </c>
      <c r="Y337" s="69">
        <v>7.76</v>
      </c>
      <c r="Z337" s="45" t="s">
        <v>2291</v>
      </c>
      <c r="AA337" s="23" t="s">
        <v>2160</v>
      </c>
      <c r="AB337" s="34" t="str">
        <f t="shared" si="33"/>
        <v>08/08/2007</v>
      </c>
      <c r="AC337" s="34" t="str">
        <f t="shared" si="34"/>
        <v>25/02/2023</v>
      </c>
      <c r="AD337" s="23">
        <v>443.39</v>
      </c>
      <c r="AE337" s="23">
        <v>443.39</v>
      </c>
      <c r="AF337" s="823">
        <v>0</v>
      </c>
      <c r="AG337" s="23"/>
      <c r="AH337" s="23"/>
      <c r="AI337" s="23"/>
      <c r="AJ337" s="917">
        <v>45002</v>
      </c>
      <c r="AK337" s="122">
        <v>45005</v>
      </c>
      <c r="AL337" s="34">
        <f t="shared" si="30"/>
        <v>2</v>
      </c>
      <c r="AM337" s="34">
        <v>2</v>
      </c>
      <c r="AN337" s="34" t="s">
        <v>1223</v>
      </c>
    </row>
    <row r="338" spans="1:40" ht="15" customHeight="1">
      <c r="A338" s="38">
        <v>2169</v>
      </c>
      <c r="B338" s="34" t="s">
        <v>491</v>
      </c>
      <c r="C338" s="34">
        <v>30711482187</v>
      </c>
      <c r="D338" s="34" t="s">
        <v>1581</v>
      </c>
      <c r="E338" s="34" t="s">
        <v>47</v>
      </c>
      <c r="F338" s="34" t="s">
        <v>1582</v>
      </c>
      <c r="G338" s="34" t="s">
        <v>1582</v>
      </c>
      <c r="H338" s="23" t="s">
        <v>2289</v>
      </c>
      <c r="I338" s="23" t="s">
        <v>2290</v>
      </c>
      <c r="J338" s="44" t="s">
        <v>20</v>
      </c>
      <c r="K338" s="44" t="s">
        <v>8232</v>
      </c>
      <c r="L338" s="44" t="s">
        <v>23</v>
      </c>
      <c r="M338" s="69">
        <v>0</v>
      </c>
      <c r="N338" s="69">
        <v>0</v>
      </c>
      <c r="O338" s="69">
        <v>0</v>
      </c>
      <c r="P338" s="69">
        <v>0</v>
      </c>
      <c r="Q338" s="152">
        <v>993.09</v>
      </c>
      <c r="R338" s="178">
        <f t="shared" si="31"/>
        <v>951.67</v>
      </c>
      <c r="S338" s="179">
        <v>29.84</v>
      </c>
      <c r="T338" s="179">
        <v>1.44</v>
      </c>
      <c r="U338" s="179">
        <v>10.14</v>
      </c>
      <c r="V338" s="178">
        <f t="shared" si="32"/>
        <v>952.38</v>
      </c>
      <c r="W338" s="69">
        <v>31.51</v>
      </c>
      <c r="X338" s="69">
        <v>1.44</v>
      </c>
      <c r="Y338" s="69">
        <v>7.76</v>
      </c>
      <c r="Z338" s="45" t="s">
        <v>2291</v>
      </c>
      <c r="AA338" s="23" t="s">
        <v>2160</v>
      </c>
      <c r="AB338" s="34" t="str">
        <f t="shared" si="33"/>
        <v>08/08/2007</v>
      </c>
      <c r="AC338" s="34" t="str">
        <f t="shared" si="34"/>
        <v>25/02/2023</v>
      </c>
      <c r="AD338" s="23">
        <v>443.39</v>
      </c>
      <c r="AE338" s="23">
        <v>443.39</v>
      </c>
      <c r="AF338" s="823">
        <v>0</v>
      </c>
      <c r="AG338" s="23"/>
      <c r="AH338" s="23"/>
      <c r="AI338" s="23"/>
      <c r="AJ338" s="917">
        <v>45002</v>
      </c>
      <c r="AK338" s="122">
        <v>45005</v>
      </c>
      <c r="AL338" s="34">
        <f t="shared" si="30"/>
        <v>2</v>
      </c>
      <c r="AM338" s="34">
        <v>2</v>
      </c>
      <c r="AN338" s="34" t="s">
        <v>1223</v>
      </c>
    </row>
    <row r="339" spans="1:40" ht="15" customHeight="1">
      <c r="A339" s="37">
        <v>2233</v>
      </c>
      <c r="B339" s="9" t="s">
        <v>1583</v>
      </c>
      <c r="C339" s="9">
        <v>30615823038</v>
      </c>
      <c r="D339" s="9" t="s">
        <v>1584</v>
      </c>
      <c r="E339" s="9" t="s">
        <v>42</v>
      </c>
      <c r="F339" s="9" t="s">
        <v>375</v>
      </c>
      <c r="G339" s="9" t="s">
        <v>1585</v>
      </c>
      <c r="H339" s="18" t="s">
        <v>2292</v>
      </c>
      <c r="I339" s="18" t="s">
        <v>2293</v>
      </c>
      <c r="J339" s="43" t="s">
        <v>20</v>
      </c>
      <c r="K339" s="43" t="s">
        <v>21</v>
      </c>
      <c r="L339" s="43" t="s">
        <v>22</v>
      </c>
      <c r="M339" s="65">
        <v>0</v>
      </c>
      <c r="N339" s="65">
        <v>0</v>
      </c>
      <c r="O339" s="65">
        <v>0</v>
      </c>
      <c r="P339" s="65">
        <v>0</v>
      </c>
      <c r="Q339" s="123">
        <v>714.49</v>
      </c>
      <c r="R339" s="64">
        <f t="shared" si="31"/>
        <v>710.16000000000008</v>
      </c>
      <c r="S339" s="62">
        <v>0</v>
      </c>
      <c r="T339" s="62">
        <v>1.53</v>
      </c>
      <c r="U339" s="62">
        <v>2.8</v>
      </c>
      <c r="V339" s="64">
        <f t="shared" si="32"/>
        <v>709.35</v>
      </c>
      <c r="W339" s="65">
        <v>0</v>
      </c>
      <c r="X339" s="65">
        <v>1.53</v>
      </c>
      <c r="Y339" s="65">
        <v>3.61</v>
      </c>
      <c r="Z339" s="53" t="s">
        <v>512</v>
      </c>
      <c r="AA339" s="40" t="s">
        <v>2139</v>
      </c>
      <c r="AB339" s="11" t="str">
        <f t="shared" si="33"/>
        <v>24/08/2007</v>
      </c>
      <c r="AC339" s="9" t="str">
        <f t="shared" si="34"/>
        <v>25/02/2023</v>
      </c>
      <c r="AD339" s="40">
        <v>412.55</v>
      </c>
      <c r="AE339" s="40">
        <v>412.55</v>
      </c>
      <c r="AF339" s="920">
        <v>0</v>
      </c>
      <c r="AG339" s="40"/>
      <c r="AH339" s="40"/>
      <c r="AI339" s="40"/>
      <c r="AJ339" s="960">
        <v>45002</v>
      </c>
      <c r="AK339" s="124">
        <v>45005</v>
      </c>
      <c r="AL339" s="9">
        <f t="shared" si="30"/>
        <v>2</v>
      </c>
      <c r="AM339" s="9">
        <v>2</v>
      </c>
      <c r="AN339" s="9" t="s">
        <v>1223</v>
      </c>
    </row>
    <row r="340" spans="1:40" ht="15" customHeight="1">
      <c r="A340" s="37">
        <v>2267</v>
      </c>
      <c r="B340" s="9" t="s">
        <v>388</v>
      </c>
      <c r="C340" s="9">
        <v>30708244755</v>
      </c>
      <c r="D340" s="9" t="s">
        <v>1586</v>
      </c>
      <c r="E340" s="9" t="s">
        <v>38</v>
      </c>
      <c r="F340" s="9" t="s">
        <v>1587</v>
      </c>
      <c r="G340" s="9" t="s">
        <v>1588</v>
      </c>
      <c r="H340" s="18" t="s">
        <v>2294</v>
      </c>
      <c r="I340" s="18" t="s">
        <v>2295</v>
      </c>
      <c r="J340" s="43" t="s">
        <v>20</v>
      </c>
      <c r="K340" s="43" t="s">
        <v>21</v>
      </c>
      <c r="L340" s="43" t="s">
        <v>22</v>
      </c>
      <c r="M340" s="65">
        <v>0</v>
      </c>
      <c r="N340" s="65">
        <v>0</v>
      </c>
      <c r="O340" s="65">
        <v>0</v>
      </c>
      <c r="P340" s="65">
        <v>0</v>
      </c>
      <c r="Q340" s="123">
        <v>2315.81</v>
      </c>
      <c r="R340" s="64">
        <f t="shared" si="31"/>
        <v>2289.02</v>
      </c>
      <c r="S340" s="62">
        <v>0</v>
      </c>
      <c r="T340" s="62">
        <v>19.64</v>
      </c>
      <c r="U340" s="62">
        <v>7.15</v>
      </c>
      <c r="V340" s="64">
        <f t="shared" si="32"/>
        <v>2293.4699999999998</v>
      </c>
      <c r="W340" s="65">
        <v>0</v>
      </c>
      <c r="X340" s="65">
        <v>15.19</v>
      </c>
      <c r="Y340" s="65">
        <v>7.15</v>
      </c>
      <c r="Z340" s="53" t="s">
        <v>2296</v>
      </c>
      <c r="AA340" s="40" t="s">
        <v>2297</v>
      </c>
      <c r="AB340" s="11" t="str">
        <f t="shared" si="33"/>
        <v>18/05/2007</v>
      </c>
      <c r="AC340" s="9" t="str">
        <f t="shared" si="34"/>
        <v>18/02/2023</v>
      </c>
      <c r="AD340" s="40">
        <v>1328.69</v>
      </c>
      <c r="AE340" s="40">
        <v>1328.69</v>
      </c>
      <c r="AF340" s="920">
        <v>0</v>
      </c>
      <c r="AG340" s="40"/>
      <c r="AH340" s="40"/>
      <c r="AI340" s="40"/>
      <c r="AJ340" s="960">
        <v>45002</v>
      </c>
      <c r="AK340" s="124">
        <v>45005</v>
      </c>
      <c r="AL340" s="9">
        <f t="shared" si="30"/>
        <v>2</v>
      </c>
      <c r="AM340" s="9">
        <v>2</v>
      </c>
      <c r="AN340" s="9" t="s">
        <v>1223</v>
      </c>
    </row>
    <row r="341" spans="1:40" ht="15" customHeight="1">
      <c r="A341" s="37">
        <v>2268</v>
      </c>
      <c r="B341" s="9" t="s">
        <v>388</v>
      </c>
      <c r="C341" s="9">
        <v>30708244755</v>
      </c>
      <c r="D341" s="9" t="s">
        <v>1589</v>
      </c>
      <c r="E341" s="9" t="s">
        <v>38</v>
      </c>
      <c r="F341" s="9" t="s">
        <v>54</v>
      </c>
      <c r="G341" s="9" t="s">
        <v>437</v>
      </c>
      <c r="H341" s="18" t="s">
        <v>2298</v>
      </c>
      <c r="I341" s="18" t="s">
        <v>2299</v>
      </c>
      <c r="J341" s="43" t="s">
        <v>20</v>
      </c>
      <c r="K341" s="43" t="s">
        <v>21</v>
      </c>
      <c r="L341" s="43" t="s">
        <v>22</v>
      </c>
      <c r="M341" s="65">
        <v>0</v>
      </c>
      <c r="N341" s="65">
        <v>0</v>
      </c>
      <c r="O341" s="65">
        <v>0</v>
      </c>
      <c r="P341" s="65">
        <v>0</v>
      </c>
      <c r="Q341" s="123">
        <v>192.37</v>
      </c>
      <c r="R341" s="64">
        <f t="shared" si="31"/>
        <v>190.20999999999998</v>
      </c>
      <c r="S341" s="62">
        <v>0.83</v>
      </c>
      <c r="T341" s="62">
        <v>0</v>
      </c>
      <c r="U341" s="62">
        <v>1.33</v>
      </c>
      <c r="V341" s="64">
        <f t="shared" si="32"/>
        <v>191.59</v>
      </c>
      <c r="W341" s="65">
        <v>0</v>
      </c>
      <c r="X341" s="65">
        <v>0</v>
      </c>
      <c r="Y341" s="65">
        <v>0.78</v>
      </c>
      <c r="Z341" s="53" t="s">
        <v>313</v>
      </c>
      <c r="AA341" s="40" t="s">
        <v>2300</v>
      </c>
      <c r="AB341" s="11" t="str">
        <f t="shared" si="33"/>
        <v>31/08/2007</v>
      </c>
      <c r="AC341" s="9" t="str">
        <f t="shared" si="34"/>
        <v>28/02/2023</v>
      </c>
      <c r="AD341" s="66">
        <v>190.20999999999998</v>
      </c>
      <c r="AE341" s="66">
        <v>190.20999999999998</v>
      </c>
      <c r="AF341" s="920">
        <v>0</v>
      </c>
      <c r="AG341" s="40"/>
      <c r="AH341" s="40"/>
      <c r="AI341" s="40"/>
      <c r="AJ341" s="960">
        <v>45002</v>
      </c>
      <c r="AK341" s="124">
        <v>45005</v>
      </c>
      <c r="AL341" s="9">
        <f t="shared" si="30"/>
        <v>2</v>
      </c>
      <c r="AM341" s="9">
        <v>2</v>
      </c>
      <c r="AN341" s="9" t="s">
        <v>1223</v>
      </c>
    </row>
    <row r="342" spans="1:40" ht="15" customHeight="1">
      <c r="A342" s="37">
        <v>2269</v>
      </c>
      <c r="B342" s="9" t="s">
        <v>388</v>
      </c>
      <c r="C342" s="9">
        <v>30708244755</v>
      </c>
      <c r="D342" s="9" t="s">
        <v>1590</v>
      </c>
      <c r="E342" s="9" t="s">
        <v>38</v>
      </c>
      <c r="F342" s="9" t="s">
        <v>54</v>
      </c>
      <c r="G342" s="9" t="s">
        <v>437</v>
      </c>
      <c r="H342" s="18" t="s">
        <v>2301</v>
      </c>
      <c r="I342" s="18" t="s">
        <v>2302</v>
      </c>
      <c r="J342" s="43" t="s">
        <v>20</v>
      </c>
      <c r="K342" s="43" t="s">
        <v>21</v>
      </c>
      <c r="L342" s="43" t="s">
        <v>22</v>
      </c>
      <c r="M342" s="65">
        <v>0</v>
      </c>
      <c r="N342" s="65">
        <v>0</v>
      </c>
      <c r="O342" s="65">
        <v>0</v>
      </c>
      <c r="P342" s="65">
        <v>0</v>
      </c>
      <c r="Q342" s="123">
        <v>171.45</v>
      </c>
      <c r="R342" s="64">
        <f t="shared" si="31"/>
        <v>170.35</v>
      </c>
      <c r="S342" s="62">
        <v>0</v>
      </c>
      <c r="T342" s="62">
        <v>0.42</v>
      </c>
      <c r="U342" s="62">
        <v>0.68</v>
      </c>
      <c r="V342" s="64">
        <f t="shared" si="32"/>
        <v>171.03</v>
      </c>
      <c r="W342" s="65">
        <v>0</v>
      </c>
      <c r="X342" s="65">
        <v>0.42</v>
      </c>
      <c r="Y342" s="65">
        <v>0</v>
      </c>
      <c r="Z342" s="53" t="s">
        <v>313</v>
      </c>
      <c r="AA342" s="40" t="s">
        <v>333</v>
      </c>
      <c r="AB342" s="11" t="str">
        <f t="shared" si="33"/>
        <v>31/08/2007</v>
      </c>
      <c r="AC342" s="9" t="str">
        <f t="shared" si="34"/>
        <v>18/02/2023</v>
      </c>
      <c r="AD342" s="40">
        <v>170.35</v>
      </c>
      <c r="AE342" s="40">
        <v>170.35</v>
      </c>
      <c r="AF342" s="920">
        <v>0</v>
      </c>
      <c r="AG342" s="40"/>
      <c r="AH342" s="40"/>
      <c r="AI342" s="40"/>
      <c r="AJ342" s="960">
        <v>45002</v>
      </c>
      <c r="AK342" s="124">
        <v>45005</v>
      </c>
      <c r="AL342" s="9">
        <f t="shared" si="30"/>
        <v>2</v>
      </c>
      <c r="AM342" s="9">
        <v>2</v>
      </c>
      <c r="AN342" s="9" t="s">
        <v>1223</v>
      </c>
    </row>
    <row r="343" spans="1:40" ht="15" customHeight="1">
      <c r="A343" s="37">
        <v>2270</v>
      </c>
      <c r="B343" s="9" t="s">
        <v>388</v>
      </c>
      <c r="C343" s="9">
        <v>30708244755</v>
      </c>
      <c r="D343" s="9" t="s">
        <v>1591</v>
      </c>
      <c r="E343" s="9" t="s">
        <v>38</v>
      </c>
      <c r="F343" s="9" t="s">
        <v>54</v>
      </c>
      <c r="G343" s="9" t="s">
        <v>437</v>
      </c>
      <c r="H343" s="18" t="s">
        <v>2303</v>
      </c>
      <c r="I343" s="18" t="s">
        <v>2304</v>
      </c>
      <c r="J343" s="43" t="s">
        <v>20</v>
      </c>
      <c r="K343" s="43" t="s">
        <v>21</v>
      </c>
      <c r="L343" s="43" t="s">
        <v>22</v>
      </c>
      <c r="M343" s="65">
        <v>0</v>
      </c>
      <c r="N343" s="65">
        <v>0</v>
      </c>
      <c r="O343" s="65">
        <v>0</v>
      </c>
      <c r="P343" s="65">
        <v>0</v>
      </c>
      <c r="Q343" s="123">
        <v>443.18</v>
      </c>
      <c r="R343" s="64">
        <f t="shared" si="31"/>
        <v>420.44</v>
      </c>
      <c r="S343" s="62">
        <v>0</v>
      </c>
      <c r="T343" s="62">
        <v>0</v>
      </c>
      <c r="U343" s="62">
        <v>22.74</v>
      </c>
      <c r="V343" s="64">
        <f t="shared" si="32"/>
        <v>438.95</v>
      </c>
      <c r="W343" s="65">
        <v>0</v>
      </c>
      <c r="X343" s="65">
        <v>0</v>
      </c>
      <c r="Y343" s="65">
        <v>4.2300000000000004</v>
      </c>
      <c r="Z343" s="53" t="s">
        <v>313</v>
      </c>
      <c r="AA343" s="40" t="s">
        <v>333</v>
      </c>
      <c r="AB343" s="11" t="str">
        <f t="shared" si="33"/>
        <v>31/08/2007</v>
      </c>
      <c r="AC343" s="9" t="str">
        <f t="shared" si="34"/>
        <v>18/02/2023</v>
      </c>
      <c r="AD343" s="40">
        <v>106.08</v>
      </c>
      <c r="AE343" s="40">
        <v>106.08</v>
      </c>
      <c r="AF343" s="920">
        <v>0</v>
      </c>
      <c r="AG343" s="40"/>
      <c r="AH343" s="40"/>
      <c r="AI343" s="40"/>
      <c r="AJ343" s="960">
        <v>45002</v>
      </c>
      <c r="AK343" s="124">
        <v>45005</v>
      </c>
      <c r="AL343" s="9">
        <f t="shared" si="30"/>
        <v>2</v>
      </c>
      <c r="AM343" s="9">
        <v>2</v>
      </c>
      <c r="AN343" s="9" t="s">
        <v>1223</v>
      </c>
    </row>
    <row r="344" spans="1:40" ht="15" customHeight="1">
      <c r="A344" s="37">
        <v>2271</v>
      </c>
      <c r="B344" s="9" t="s">
        <v>388</v>
      </c>
      <c r="C344" s="9">
        <v>30708244755</v>
      </c>
      <c r="D344" s="9" t="s">
        <v>1592</v>
      </c>
      <c r="E344" s="9" t="s">
        <v>38</v>
      </c>
      <c r="F344" s="9" t="s">
        <v>54</v>
      </c>
      <c r="G344" s="9" t="s">
        <v>437</v>
      </c>
      <c r="H344" s="18" t="s">
        <v>2660</v>
      </c>
      <c r="I344" s="18" t="s">
        <v>2661</v>
      </c>
      <c r="J344" s="43" t="s">
        <v>20</v>
      </c>
      <c r="K344" s="43" t="s">
        <v>21</v>
      </c>
      <c r="L344" s="43" t="s">
        <v>22</v>
      </c>
      <c r="M344" s="65">
        <v>0</v>
      </c>
      <c r="N344" s="65">
        <v>0</v>
      </c>
      <c r="O344" s="65">
        <v>0</v>
      </c>
      <c r="P344" s="65">
        <v>0</v>
      </c>
      <c r="Q344" s="123">
        <v>510.69</v>
      </c>
      <c r="R344" s="64">
        <f t="shared" si="31"/>
        <v>504.38</v>
      </c>
      <c r="S344" s="62">
        <v>4.8099999999999996</v>
      </c>
      <c r="T344" s="62">
        <v>0</v>
      </c>
      <c r="U344" s="62">
        <v>1.5</v>
      </c>
      <c r="V344" s="64">
        <f t="shared" si="32"/>
        <v>506.89</v>
      </c>
      <c r="W344" s="65">
        <v>2.2999999999999998</v>
      </c>
      <c r="X344" s="65">
        <v>0</v>
      </c>
      <c r="Y344" s="65">
        <v>1.5</v>
      </c>
      <c r="Z344" s="53" t="s">
        <v>2521</v>
      </c>
      <c r="AA344" s="40" t="s">
        <v>2300</v>
      </c>
      <c r="AB344" s="11" t="str">
        <f t="shared" si="33"/>
        <v>31/08/2007</v>
      </c>
      <c r="AC344" s="9" t="str">
        <f t="shared" si="34"/>
        <v>28/02/2023</v>
      </c>
      <c r="AD344" s="40">
        <v>247.44</v>
      </c>
      <c r="AE344" s="40">
        <v>247.44</v>
      </c>
      <c r="AF344" s="920">
        <v>0</v>
      </c>
      <c r="AG344" s="40"/>
      <c r="AH344" s="40"/>
      <c r="AI344" s="40"/>
      <c r="AJ344" s="960">
        <v>45002</v>
      </c>
      <c r="AK344" s="124">
        <v>45005</v>
      </c>
      <c r="AL344" s="9">
        <f t="shared" si="30"/>
        <v>2</v>
      </c>
      <c r="AM344" s="9">
        <v>2</v>
      </c>
      <c r="AN344" s="9" t="s">
        <v>1223</v>
      </c>
    </row>
    <row r="345" spans="1:40" ht="15" customHeight="1">
      <c r="A345" s="38">
        <v>3815</v>
      </c>
      <c r="B345" s="34" t="s">
        <v>1593</v>
      </c>
      <c r="C345" s="34">
        <v>30631217008</v>
      </c>
      <c r="D345" s="34" t="s">
        <v>1594</v>
      </c>
      <c r="E345" s="34" t="s">
        <v>341</v>
      </c>
      <c r="F345" s="34" t="s">
        <v>1595</v>
      </c>
      <c r="G345" s="34" t="s">
        <v>1596</v>
      </c>
      <c r="H345" s="23" t="s">
        <v>1597</v>
      </c>
      <c r="I345" s="23" t="s">
        <v>1598</v>
      </c>
      <c r="J345" s="23" t="s">
        <v>20</v>
      </c>
      <c r="K345" s="23" t="s">
        <v>21</v>
      </c>
      <c r="L345" s="23" t="s">
        <v>23</v>
      </c>
      <c r="M345" s="23">
        <v>772.48</v>
      </c>
      <c r="N345" s="23">
        <v>0</v>
      </c>
      <c r="O345" s="23">
        <v>0</v>
      </c>
      <c r="P345" s="23">
        <v>0</v>
      </c>
      <c r="Q345" s="70">
        <v>5846.91</v>
      </c>
      <c r="R345" s="70">
        <v>4639.119999999999</v>
      </c>
      <c r="S345" s="23">
        <v>61.06</v>
      </c>
      <c r="T345" s="23">
        <v>1146.73</v>
      </c>
      <c r="U345" s="23">
        <v>0</v>
      </c>
      <c r="V345" s="133">
        <v>4031.3700000000003</v>
      </c>
      <c r="W345" s="23">
        <v>41.19</v>
      </c>
      <c r="X345" s="23">
        <v>1774.35</v>
      </c>
      <c r="Y345" s="23">
        <v>0</v>
      </c>
      <c r="Z345" s="23" t="s">
        <v>1599</v>
      </c>
      <c r="AA345" s="23" t="s">
        <v>1600</v>
      </c>
      <c r="AB345" s="27">
        <v>39325</v>
      </c>
      <c r="AC345" s="27">
        <v>44955</v>
      </c>
      <c r="AD345" s="23">
        <v>1226.4100000000001</v>
      </c>
      <c r="AE345" s="23">
        <v>2194.2199999999998</v>
      </c>
      <c r="AF345" s="823">
        <v>967.80999999999972</v>
      </c>
      <c r="AG345" s="23"/>
      <c r="AH345" s="23"/>
      <c r="AI345" s="23"/>
      <c r="AJ345" s="917">
        <v>45002</v>
      </c>
      <c r="AK345" s="122">
        <v>45002</v>
      </c>
      <c r="AL345" s="34">
        <f t="shared" si="30"/>
        <v>1</v>
      </c>
      <c r="AM345" s="34">
        <v>2</v>
      </c>
      <c r="AN345" s="34" t="s">
        <v>1223</v>
      </c>
    </row>
    <row r="346" spans="1:40" ht="15" customHeight="1">
      <c r="A346" s="37">
        <v>4058</v>
      </c>
      <c r="B346" s="9" t="s">
        <v>489</v>
      </c>
      <c r="C346" s="9">
        <v>30623790181</v>
      </c>
      <c r="D346" s="9" t="s">
        <v>1601</v>
      </c>
      <c r="E346" s="9" t="s">
        <v>47</v>
      </c>
      <c r="F346" s="9" t="s">
        <v>144</v>
      </c>
      <c r="G346" s="9" t="s">
        <v>400</v>
      </c>
      <c r="H346" s="18" t="s">
        <v>2305</v>
      </c>
      <c r="I346" s="18" t="s">
        <v>2306</v>
      </c>
      <c r="J346" s="43" t="s">
        <v>20</v>
      </c>
      <c r="K346" s="43" t="s">
        <v>21</v>
      </c>
      <c r="L346" s="43" t="s">
        <v>22</v>
      </c>
      <c r="M346" s="65">
        <v>0</v>
      </c>
      <c r="N346" s="65">
        <v>0</v>
      </c>
      <c r="O346" s="65">
        <v>0</v>
      </c>
      <c r="P346" s="65">
        <v>0</v>
      </c>
      <c r="Q346" s="123">
        <v>93.05</v>
      </c>
      <c r="R346" s="64">
        <f t="shared" ref="R346:R352" si="35">Q346-O346-S346-T346-U346</f>
        <v>90.929999999999993</v>
      </c>
      <c r="S346" s="62">
        <v>0.37</v>
      </c>
      <c r="T346" s="62">
        <v>1.75</v>
      </c>
      <c r="U346" s="62">
        <v>0</v>
      </c>
      <c r="V346" s="64">
        <f t="shared" ref="V346:V352" si="36">Q346-P346-W346-X346-Y346</f>
        <v>89.56</v>
      </c>
      <c r="W346" s="65">
        <v>3.03</v>
      </c>
      <c r="X346" s="65">
        <v>0.46</v>
      </c>
      <c r="Y346" s="65">
        <v>0</v>
      </c>
      <c r="Z346" s="53" t="s">
        <v>515</v>
      </c>
      <c r="AA346" s="40" t="s">
        <v>2307</v>
      </c>
      <c r="AB346" s="11" t="str">
        <f t="shared" ref="AB346:AB352" si="37">+_xlfn.CONCAT(MID(Z346,24,2),"/",MID(Z346,22,2),"/",MID(Z346,18,4))</f>
        <v>29/05/2007</v>
      </c>
      <c r="AC346" s="9" t="str">
        <f t="shared" ref="AC346:AC352" si="38">+_xlfn.CONCAT(MID(AA346,16,2),"/",MID(AA346,14,2),"/",MID(AA346,10,4))</f>
        <v>27/02/2023</v>
      </c>
      <c r="AD346" s="66">
        <v>90.929999999999993</v>
      </c>
      <c r="AE346" s="66">
        <v>90.929999999999993</v>
      </c>
      <c r="AF346" s="920">
        <v>0</v>
      </c>
      <c r="AG346" s="40"/>
      <c r="AH346" s="40"/>
      <c r="AI346" s="40"/>
      <c r="AJ346" s="960">
        <v>45002</v>
      </c>
      <c r="AK346" s="124">
        <v>45005</v>
      </c>
      <c r="AL346" s="9">
        <f t="shared" si="30"/>
        <v>2</v>
      </c>
      <c r="AM346" s="9">
        <v>2</v>
      </c>
      <c r="AN346" s="9" t="s">
        <v>1223</v>
      </c>
    </row>
    <row r="347" spans="1:40" ht="15" customHeight="1">
      <c r="A347" s="37">
        <v>4058</v>
      </c>
      <c r="B347" s="9" t="s">
        <v>491</v>
      </c>
      <c r="C347" s="9">
        <v>30711482187</v>
      </c>
      <c r="D347" s="9" t="s">
        <v>1601</v>
      </c>
      <c r="E347" s="9" t="s">
        <v>47</v>
      </c>
      <c r="F347" s="9" t="s">
        <v>144</v>
      </c>
      <c r="G347" s="9" t="s">
        <v>400</v>
      </c>
      <c r="H347" s="18" t="s">
        <v>2305</v>
      </c>
      <c r="I347" s="18" t="s">
        <v>2306</v>
      </c>
      <c r="J347" s="43" t="s">
        <v>20</v>
      </c>
      <c r="K347" s="43" t="s">
        <v>21</v>
      </c>
      <c r="L347" s="43" t="s">
        <v>22</v>
      </c>
      <c r="M347" s="65">
        <v>0</v>
      </c>
      <c r="N347" s="65">
        <v>0</v>
      </c>
      <c r="O347" s="65">
        <v>0</v>
      </c>
      <c r="P347" s="65">
        <v>0</v>
      </c>
      <c r="Q347" s="123">
        <v>93.05</v>
      </c>
      <c r="R347" s="64">
        <f t="shared" si="35"/>
        <v>90.929999999999993</v>
      </c>
      <c r="S347" s="62">
        <v>0.37</v>
      </c>
      <c r="T347" s="62">
        <v>1.75</v>
      </c>
      <c r="U347" s="62">
        <v>0</v>
      </c>
      <c r="V347" s="64">
        <f t="shared" si="36"/>
        <v>89.56</v>
      </c>
      <c r="W347" s="65">
        <v>3.03</v>
      </c>
      <c r="X347" s="65">
        <v>0.46</v>
      </c>
      <c r="Y347" s="65">
        <v>0</v>
      </c>
      <c r="Z347" s="53" t="s">
        <v>515</v>
      </c>
      <c r="AA347" s="40" t="s">
        <v>2307</v>
      </c>
      <c r="AB347" s="11" t="str">
        <f t="shared" si="37"/>
        <v>29/05/2007</v>
      </c>
      <c r="AC347" s="9" t="str">
        <f t="shared" si="38"/>
        <v>27/02/2023</v>
      </c>
      <c r="AD347" s="66">
        <v>90.929999999999993</v>
      </c>
      <c r="AE347" s="66">
        <v>90.929999999999993</v>
      </c>
      <c r="AF347" s="920">
        <v>0</v>
      </c>
      <c r="AG347" s="40"/>
      <c r="AH347" s="40"/>
      <c r="AI347" s="40"/>
      <c r="AJ347" s="960">
        <v>45002</v>
      </c>
      <c r="AK347" s="124">
        <v>45005</v>
      </c>
      <c r="AL347" s="9">
        <f t="shared" si="30"/>
        <v>2</v>
      </c>
      <c r="AM347" s="9">
        <v>2</v>
      </c>
      <c r="AN347" s="9" t="s">
        <v>1223</v>
      </c>
    </row>
    <row r="348" spans="1:40" ht="15" customHeight="1">
      <c r="A348" s="37">
        <v>4646</v>
      </c>
      <c r="B348" s="9" t="s">
        <v>489</v>
      </c>
      <c r="C348" s="9">
        <v>30623790181</v>
      </c>
      <c r="D348" s="9" t="s">
        <v>1602</v>
      </c>
      <c r="E348" s="9" t="s">
        <v>47</v>
      </c>
      <c r="F348" s="9" t="s">
        <v>1603</v>
      </c>
      <c r="G348" s="9" t="s">
        <v>1604</v>
      </c>
      <c r="H348" s="18" t="s">
        <v>2308</v>
      </c>
      <c r="I348" s="18" t="s">
        <v>2309</v>
      </c>
      <c r="J348" s="43" t="s">
        <v>20</v>
      </c>
      <c r="K348" s="43" t="s">
        <v>21</v>
      </c>
      <c r="L348" s="43" t="s">
        <v>22</v>
      </c>
      <c r="M348" s="65">
        <v>0</v>
      </c>
      <c r="N348" s="65">
        <v>0</v>
      </c>
      <c r="O348" s="65">
        <v>80.739999999999995</v>
      </c>
      <c r="P348" s="65">
        <v>220.26</v>
      </c>
      <c r="Q348" s="123">
        <v>912.66</v>
      </c>
      <c r="R348" s="64">
        <f t="shared" si="35"/>
        <v>395.02</v>
      </c>
      <c r="S348" s="62">
        <v>423.04</v>
      </c>
      <c r="T348" s="62">
        <v>1.27</v>
      </c>
      <c r="U348" s="62">
        <v>12.59</v>
      </c>
      <c r="V348" s="64">
        <f t="shared" si="36"/>
        <v>460.51</v>
      </c>
      <c r="W348" s="65">
        <v>221.34</v>
      </c>
      <c r="X348" s="65">
        <v>0.27</v>
      </c>
      <c r="Y348" s="65">
        <v>10.28</v>
      </c>
      <c r="Z348" s="53" t="s">
        <v>1314</v>
      </c>
      <c r="AA348" s="40" t="s">
        <v>2310</v>
      </c>
      <c r="AB348" s="11" t="str">
        <f t="shared" si="37"/>
        <v>31/08/2007</v>
      </c>
      <c r="AC348" s="9" t="str">
        <f t="shared" si="38"/>
        <v>23/02/2023</v>
      </c>
      <c r="AD348" s="40">
        <v>310.14999999999998</v>
      </c>
      <c r="AE348" s="40">
        <v>310.14999999999998</v>
      </c>
      <c r="AF348" s="920">
        <v>0</v>
      </c>
      <c r="AG348" s="40"/>
      <c r="AH348" s="40"/>
      <c r="AI348" s="40"/>
      <c r="AJ348" s="960">
        <v>45002</v>
      </c>
      <c r="AK348" s="124">
        <v>45005</v>
      </c>
      <c r="AL348" s="9">
        <f t="shared" si="30"/>
        <v>2</v>
      </c>
      <c r="AM348" s="9">
        <v>2</v>
      </c>
      <c r="AN348" s="9" t="s">
        <v>1223</v>
      </c>
    </row>
    <row r="349" spans="1:40" ht="15" customHeight="1">
      <c r="A349" s="37">
        <v>4646</v>
      </c>
      <c r="B349" s="9" t="s">
        <v>491</v>
      </c>
      <c r="C349" s="9">
        <v>30711482187</v>
      </c>
      <c r="D349" s="9" t="s">
        <v>1602</v>
      </c>
      <c r="E349" s="9" t="s">
        <v>47</v>
      </c>
      <c r="F349" s="9" t="s">
        <v>1603</v>
      </c>
      <c r="G349" s="9" t="s">
        <v>1604</v>
      </c>
      <c r="H349" s="18" t="s">
        <v>2308</v>
      </c>
      <c r="I349" s="18" t="s">
        <v>2309</v>
      </c>
      <c r="J349" s="43" t="s">
        <v>20</v>
      </c>
      <c r="K349" s="43" t="s">
        <v>21</v>
      </c>
      <c r="L349" s="43" t="s">
        <v>22</v>
      </c>
      <c r="M349" s="65">
        <v>0</v>
      </c>
      <c r="N349" s="65">
        <v>0</v>
      </c>
      <c r="O349" s="65">
        <v>80.739999999999995</v>
      </c>
      <c r="P349" s="65">
        <v>220.26</v>
      </c>
      <c r="Q349" s="123">
        <v>912.66</v>
      </c>
      <c r="R349" s="64">
        <f t="shared" si="35"/>
        <v>395.02</v>
      </c>
      <c r="S349" s="62">
        <v>423.04</v>
      </c>
      <c r="T349" s="62">
        <v>1.27</v>
      </c>
      <c r="U349" s="62">
        <v>12.59</v>
      </c>
      <c r="V349" s="64">
        <f t="shared" si="36"/>
        <v>460.51</v>
      </c>
      <c r="W349" s="65">
        <v>221.34</v>
      </c>
      <c r="X349" s="65">
        <v>0.27</v>
      </c>
      <c r="Y349" s="65">
        <v>10.28</v>
      </c>
      <c r="Z349" s="53" t="s">
        <v>1314</v>
      </c>
      <c r="AA349" s="40" t="s">
        <v>2310</v>
      </c>
      <c r="AB349" s="11" t="str">
        <f t="shared" si="37"/>
        <v>31/08/2007</v>
      </c>
      <c r="AC349" s="9" t="str">
        <f t="shared" si="38"/>
        <v>23/02/2023</v>
      </c>
      <c r="AD349" s="40">
        <v>310.14999999999998</v>
      </c>
      <c r="AE349" s="40">
        <v>310.14999999999998</v>
      </c>
      <c r="AF349" s="920">
        <v>0</v>
      </c>
      <c r="AG349" s="40"/>
      <c r="AH349" s="40"/>
      <c r="AI349" s="40"/>
      <c r="AJ349" s="960">
        <v>45002</v>
      </c>
      <c r="AK349" s="124">
        <v>45005</v>
      </c>
      <c r="AL349" s="9">
        <f t="shared" si="30"/>
        <v>2</v>
      </c>
      <c r="AM349" s="9">
        <v>2</v>
      </c>
      <c r="AN349" s="9" t="s">
        <v>1223</v>
      </c>
    </row>
    <row r="350" spans="1:40" ht="15" customHeight="1">
      <c r="A350" s="37">
        <v>4690</v>
      </c>
      <c r="B350" s="9" t="s">
        <v>1522</v>
      </c>
      <c r="C350" s="9">
        <v>30511355040</v>
      </c>
      <c r="D350" s="9" t="s">
        <v>1605</v>
      </c>
      <c r="E350" s="9" t="s">
        <v>47</v>
      </c>
      <c r="F350" s="9" t="s">
        <v>1603</v>
      </c>
      <c r="G350" s="9" t="s">
        <v>1603</v>
      </c>
      <c r="H350" s="18" t="s">
        <v>2311</v>
      </c>
      <c r="I350" s="18" t="s">
        <v>2312</v>
      </c>
      <c r="J350" s="43" t="s">
        <v>20</v>
      </c>
      <c r="K350" s="43" t="s">
        <v>21</v>
      </c>
      <c r="L350" s="43" t="s">
        <v>22</v>
      </c>
      <c r="M350" s="65">
        <v>0</v>
      </c>
      <c r="N350" s="65">
        <v>0</v>
      </c>
      <c r="O350" s="65">
        <v>0</v>
      </c>
      <c r="P350" s="65">
        <v>0</v>
      </c>
      <c r="Q350" s="123">
        <v>653.41</v>
      </c>
      <c r="R350" s="64">
        <f t="shared" si="35"/>
        <v>647.70000000000005</v>
      </c>
      <c r="S350" s="62">
        <v>5.04</v>
      </c>
      <c r="T350" s="62">
        <v>0</v>
      </c>
      <c r="U350" s="62">
        <v>0.67</v>
      </c>
      <c r="V350" s="64">
        <f t="shared" si="36"/>
        <v>645.43000000000006</v>
      </c>
      <c r="W350" s="65">
        <v>7.31</v>
      </c>
      <c r="X350" s="65">
        <v>0</v>
      </c>
      <c r="Y350" s="65">
        <v>0.67</v>
      </c>
      <c r="Z350" s="53" t="s">
        <v>312</v>
      </c>
      <c r="AA350" s="40" t="s">
        <v>2310</v>
      </c>
      <c r="AB350" s="11" t="str">
        <f t="shared" si="37"/>
        <v>14/07/2007</v>
      </c>
      <c r="AC350" s="9" t="str">
        <f t="shared" si="38"/>
        <v>23/02/2023</v>
      </c>
      <c r="AD350" s="40">
        <v>430.03</v>
      </c>
      <c r="AE350" s="40">
        <v>430.03</v>
      </c>
      <c r="AF350" s="920">
        <v>0</v>
      </c>
      <c r="AG350" s="40"/>
      <c r="AH350" s="40"/>
      <c r="AI350" s="40"/>
      <c r="AJ350" s="960">
        <v>45002</v>
      </c>
      <c r="AK350" s="124">
        <v>45005</v>
      </c>
      <c r="AL350" s="9">
        <f t="shared" si="30"/>
        <v>2</v>
      </c>
      <c r="AM350" s="9">
        <v>2</v>
      </c>
      <c r="AN350" s="9" t="s">
        <v>1223</v>
      </c>
    </row>
    <row r="351" spans="1:40" ht="15" customHeight="1">
      <c r="A351" s="37">
        <v>4691</v>
      </c>
      <c r="B351" s="9" t="s">
        <v>1522</v>
      </c>
      <c r="C351" s="9">
        <v>30511355040</v>
      </c>
      <c r="D351" s="9" t="s">
        <v>1606</v>
      </c>
      <c r="E351" s="9" t="s">
        <v>47</v>
      </c>
      <c r="F351" s="9" t="s">
        <v>1603</v>
      </c>
      <c r="G351" s="9" t="s">
        <v>1607</v>
      </c>
      <c r="H351" s="18" t="s">
        <v>2313</v>
      </c>
      <c r="I351" s="18" t="s">
        <v>2314</v>
      </c>
      <c r="J351" s="43" t="s">
        <v>20</v>
      </c>
      <c r="K351" s="43" t="s">
        <v>21</v>
      </c>
      <c r="L351" s="43" t="s">
        <v>22</v>
      </c>
      <c r="M351" s="65">
        <v>0</v>
      </c>
      <c r="N351" s="65">
        <v>0</v>
      </c>
      <c r="O351" s="65">
        <v>0</v>
      </c>
      <c r="P351" s="65">
        <v>0</v>
      </c>
      <c r="Q351" s="123">
        <v>1102.04</v>
      </c>
      <c r="R351" s="64">
        <f t="shared" si="35"/>
        <v>1024.3400000000001</v>
      </c>
      <c r="S351" s="62">
        <v>74.37</v>
      </c>
      <c r="T351" s="62">
        <v>0</v>
      </c>
      <c r="U351" s="62">
        <v>3.33</v>
      </c>
      <c r="V351" s="64">
        <f t="shared" si="36"/>
        <v>1037.19</v>
      </c>
      <c r="W351" s="65">
        <v>63.29</v>
      </c>
      <c r="X351" s="65">
        <v>0</v>
      </c>
      <c r="Y351" s="65">
        <v>1.56</v>
      </c>
      <c r="Z351" s="53" t="s">
        <v>829</v>
      </c>
      <c r="AA351" s="40" t="s">
        <v>2228</v>
      </c>
      <c r="AB351" s="11" t="str">
        <f t="shared" si="37"/>
        <v>14/07/2007</v>
      </c>
      <c r="AC351" s="9" t="str">
        <f t="shared" si="38"/>
        <v>18/02/2023</v>
      </c>
      <c r="AD351" s="40">
        <v>354.54</v>
      </c>
      <c r="AE351" s="40">
        <v>354.54</v>
      </c>
      <c r="AF351" s="920">
        <v>0</v>
      </c>
      <c r="AG351" s="40"/>
      <c r="AH351" s="40"/>
      <c r="AI351" s="40"/>
      <c r="AJ351" s="960">
        <v>45002</v>
      </c>
      <c r="AK351" s="124">
        <v>45005</v>
      </c>
      <c r="AL351" s="9">
        <f t="shared" si="30"/>
        <v>2</v>
      </c>
      <c r="AM351" s="9">
        <v>2</v>
      </c>
      <c r="AN351" s="9" t="s">
        <v>1223</v>
      </c>
    </row>
    <row r="352" spans="1:40" ht="15" customHeight="1">
      <c r="A352" s="37">
        <v>4695</v>
      </c>
      <c r="B352" s="9" t="s">
        <v>1522</v>
      </c>
      <c r="C352" s="9">
        <v>30511355040</v>
      </c>
      <c r="D352" s="9" t="s">
        <v>1608</v>
      </c>
      <c r="E352" s="9" t="s">
        <v>47</v>
      </c>
      <c r="F352" s="9" t="s">
        <v>49</v>
      </c>
      <c r="G352" s="9" t="s">
        <v>1609</v>
      </c>
      <c r="H352" s="18" t="s">
        <v>2315</v>
      </c>
      <c r="I352" s="18" t="s">
        <v>2316</v>
      </c>
      <c r="J352" s="43" t="s">
        <v>20</v>
      </c>
      <c r="K352" s="43" t="s">
        <v>21</v>
      </c>
      <c r="L352" s="43" t="s">
        <v>22</v>
      </c>
      <c r="M352" s="65">
        <v>0</v>
      </c>
      <c r="N352" s="65">
        <v>0</v>
      </c>
      <c r="O352" s="65">
        <v>0</v>
      </c>
      <c r="P352" s="65">
        <v>0</v>
      </c>
      <c r="Q352" s="123">
        <v>1013</v>
      </c>
      <c r="R352" s="64">
        <f t="shared" si="35"/>
        <v>994.62</v>
      </c>
      <c r="S352" s="62">
        <v>7.35</v>
      </c>
      <c r="T352" s="62">
        <v>6.42</v>
      </c>
      <c r="U352" s="62">
        <v>4.6100000000000003</v>
      </c>
      <c r="V352" s="64">
        <f t="shared" si="36"/>
        <v>994.67000000000007</v>
      </c>
      <c r="W352" s="65">
        <v>5.65</v>
      </c>
      <c r="X352" s="65">
        <v>6.42</v>
      </c>
      <c r="Y352" s="65">
        <v>6.26</v>
      </c>
      <c r="Z352" s="53" t="s">
        <v>1314</v>
      </c>
      <c r="AA352" s="40" t="s">
        <v>2317</v>
      </c>
      <c r="AB352" s="11" t="str">
        <f t="shared" si="37"/>
        <v>31/08/2007</v>
      </c>
      <c r="AC352" s="9" t="str">
        <f t="shared" si="38"/>
        <v>28/02/2023</v>
      </c>
      <c r="AD352" s="40">
        <v>483.26</v>
      </c>
      <c r="AE352" s="40">
        <v>483.26</v>
      </c>
      <c r="AF352" s="920">
        <v>0</v>
      </c>
      <c r="AG352" s="40"/>
      <c r="AH352" s="40"/>
      <c r="AI352" s="40"/>
      <c r="AJ352" s="960">
        <v>45002</v>
      </c>
      <c r="AK352" s="124">
        <v>45005</v>
      </c>
      <c r="AL352" s="9">
        <f t="shared" si="30"/>
        <v>2</v>
      </c>
      <c r="AM352" s="9">
        <v>2</v>
      </c>
      <c r="AN352" s="9" t="s">
        <v>1223</v>
      </c>
    </row>
    <row r="353" spans="1:40" ht="15" customHeight="1">
      <c r="A353" s="37">
        <v>4788</v>
      </c>
      <c r="B353" s="9" t="s">
        <v>95</v>
      </c>
      <c r="C353" s="9">
        <v>30708033177</v>
      </c>
      <c r="D353" s="9" t="s">
        <v>1610</v>
      </c>
      <c r="E353" s="9" t="s">
        <v>38</v>
      </c>
      <c r="F353" s="9" t="s">
        <v>70</v>
      </c>
      <c r="G353" s="9" t="s">
        <v>1611</v>
      </c>
      <c r="H353" s="126" t="s">
        <v>1612</v>
      </c>
      <c r="I353" s="126" t="s">
        <v>1613</v>
      </c>
      <c r="J353" s="43" t="s">
        <v>20</v>
      </c>
      <c r="K353" s="43" t="s">
        <v>21</v>
      </c>
      <c r="L353" s="43" t="s">
        <v>22</v>
      </c>
      <c r="M353" s="65">
        <v>0</v>
      </c>
      <c r="N353" s="65">
        <v>0</v>
      </c>
      <c r="O353" s="65">
        <v>0</v>
      </c>
      <c r="P353" s="65">
        <v>7.98</v>
      </c>
      <c r="Q353" s="39">
        <v>522.41999999999996</v>
      </c>
      <c r="R353" s="123">
        <v>469.02</v>
      </c>
      <c r="S353" s="65">
        <v>52.46</v>
      </c>
      <c r="T353" s="65">
        <v>0.94</v>
      </c>
      <c r="U353" s="65">
        <v>0</v>
      </c>
      <c r="V353" s="123">
        <v>501.73999999999995</v>
      </c>
      <c r="W353" s="65">
        <v>11.81</v>
      </c>
      <c r="X353" s="65">
        <v>0.89</v>
      </c>
      <c r="Y353" s="65">
        <v>0</v>
      </c>
      <c r="Z353" s="67" t="s">
        <v>69</v>
      </c>
      <c r="AA353" s="18" t="s">
        <v>814</v>
      </c>
      <c r="AB353" s="127">
        <v>39325</v>
      </c>
      <c r="AC353" s="135">
        <v>44930</v>
      </c>
      <c r="AD353" s="40">
        <v>321.35000000000002</v>
      </c>
      <c r="AE353" s="40">
        <v>321.35000000000002</v>
      </c>
      <c r="AF353" s="920">
        <v>0</v>
      </c>
      <c r="AG353" s="40"/>
      <c r="AH353" s="40"/>
      <c r="AI353" s="40"/>
      <c r="AJ353" s="960">
        <v>45002</v>
      </c>
      <c r="AK353" s="124">
        <v>45002</v>
      </c>
      <c r="AL353" s="9">
        <f t="shared" si="30"/>
        <v>1</v>
      </c>
      <c r="AM353" s="9">
        <v>2</v>
      </c>
      <c r="AN353" s="9" t="s">
        <v>1223</v>
      </c>
    </row>
    <row r="354" spans="1:40" ht="15" customHeight="1">
      <c r="A354" s="38">
        <v>4792</v>
      </c>
      <c r="B354" s="34" t="s">
        <v>95</v>
      </c>
      <c r="C354" s="34">
        <v>30708033177</v>
      </c>
      <c r="D354" s="34" t="s">
        <v>1614</v>
      </c>
      <c r="E354" s="34" t="s">
        <v>38</v>
      </c>
      <c r="F354" s="34" t="s">
        <v>70</v>
      </c>
      <c r="G354" s="34" t="s">
        <v>823</v>
      </c>
      <c r="H354" s="76" t="s">
        <v>1615</v>
      </c>
      <c r="I354" s="76" t="s">
        <v>1616</v>
      </c>
      <c r="J354" s="77" t="s">
        <v>20</v>
      </c>
      <c r="K354" s="77" t="s">
        <v>8232</v>
      </c>
      <c r="L354" s="77" t="s">
        <v>23</v>
      </c>
      <c r="M354" s="78">
        <v>0</v>
      </c>
      <c r="N354" s="78">
        <v>0</v>
      </c>
      <c r="O354" s="78">
        <v>0</v>
      </c>
      <c r="P354" s="78">
        <v>0</v>
      </c>
      <c r="Q354" s="79">
        <v>355.95</v>
      </c>
      <c r="R354" s="79">
        <v>354.12</v>
      </c>
      <c r="S354" s="78">
        <v>1.83</v>
      </c>
      <c r="T354" s="78">
        <v>0</v>
      </c>
      <c r="U354" s="78">
        <v>0</v>
      </c>
      <c r="V354" s="79">
        <v>355.95</v>
      </c>
      <c r="W354" s="78">
        <v>0</v>
      </c>
      <c r="X354" s="78">
        <v>0</v>
      </c>
      <c r="Y354" s="78">
        <v>0</v>
      </c>
      <c r="Z354" s="80" t="s">
        <v>46</v>
      </c>
      <c r="AA354" s="76" t="s">
        <v>814</v>
      </c>
      <c r="AB354" s="81">
        <v>39277</v>
      </c>
      <c r="AC354" s="23" t="s">
        <v>626</v>
      </c>
      <c r="AD354" s="70">
        <v>354.12</v>
      </c>
      <c r="AE354" s="79">
        <v>354.12</v>
      </c>
      <c r="AF354" s="823">
        <v>0</v>
      </c>
      <c r="AG354" s="23"/>
      <c r="AH354" s="23"/>
      <c r="AI354" s="23"/>
      <c r="AJ354" s="917">
        <v>45002</v>
      </c>
      <c r="AK354" s="122">
        <v>45002</v>
      </c>
      <c r="AL354" s="34">
        <f t="shared" si="30"/>
        <v>1</v>
      </c>
      <c r="AM354" s="34">
        <v>2</v>
      </c>
      <c r="AN354" s="34" t="s">
        <v>1223</v>
      </c>
    </row>
    <row r="355" spans="1:40" ht="15" customHeight="1">
      <c r="A355" s="38">
        <v>4795</v>
      </c>
      <c r="B355" s="34" t="s">
        <v>95</v>
      </c>
      <c r="C355" s="34">
        <v>30708033177</v>
      </c>
      <c r="D355" s="34" t="s">
        <v>1617</v>
      </c>
      <c r="E355" s="34" t="s">
        <v>38</v>
      </c>
      <c r="F355" s="34" t="s">
        <v>70</v>
      </c>
      <c r="G355" s="34" t="s">
        <v>823</v>
      </c>
      <c r="H355" s="23" t="s">
        <v>1618</v>
      </c>
      <c r="I355" s="23" t="s">
        <v>1619</v>
      </c>
      <c r="J355" s="77" t="s">
        <v>20</v>
      </c>
      <c r="K355" s="77" t="s">
        <v>8232</v>
      </c>
      <c r="L355" s="77" t="s">
        <v>23</v>
      </c>
      <c r="M355" s="78">
        <v>0</v>
      </c>
      <c r="N355" s="78">
        <v>0</v>
      </c>
      <c r="O355" s="78">
        <v>0</v>
      </c>
      <c r="P355" s="78">
        <v>3.13</v>
      </c>
      <c r="Q355" s="79">
        <v>340.39</v>
      </c>
      <c r="R355" s="79">
        <v>309.41999999999996</v>
      </c>
      <c r="S355" s="78">
        <v>22.37</v>
      </c>
      <c r="T355" s="78">
        <v>1.87</v>
      </c>
      <c r="U355" s="78">
        <v>6.73</v>
      </c>
      <c r="V355" s="79">
        <v>323.87</v>
      </c>
      <c r="W355" s="78">
        <v>12.24</v>
      </c>
      <c r="X355" s="78">
        <v>1.1499999999999999</v>
      </c>
      <c r="Y355" s="78">
        <v>0</v>
      </c>
      <c r="Z355" s="80" t="s">
        <v>46</v>
      </c>
      <c r="AA355" s="76" t="s">
        <v>814</v>
      </c>
      <c r="AB355" s="81">
        <v>39277</v>
      </c>
      <c r="AC355" s="144">
        <v>44930</v>
      </c>
      <c r="AD355" s="23">
        <v>309.41999999999996</v>
      </c>
      <c r="AE355" s="23">
        <v>309.41999999999996</v>
      </c>
      <c r="AF355" s="823">
        <v>0</v>
      </c>
      <c r="AG355" s="23"/>
      <c r="AH355" s="23"/>
      <c r="AI355" s="23"/>
      <c r="AJ355" s="917">
        <v>45002</v>
      </c>
      <c r="AK355" s="122">
        <v>45002</v>
      </c>
      <c r="AL355" s="34">
        <f t="shared" si="30"/>
        <v>1</v>
      </c>
      <c r="AM355" s="34">
        <v>2</v>
      </c>
      <c r="AN355" s="34" t="s">
        <v>1223</v>
      </c>
    </row>
    <row r="356" spans="1:40" ht="15" customHeight="1">
      <c r="A356" s="37">
        <v>4803</v>
      </c>
      <c r="B356" s="9" t="s">
        <v>1620</v>
      </c>
      <c r="C356" s="9">
        <v>30661568662</v>
      </c>
      <c r="D356" s="9" t="s">
        <v>1621</v>
      </c>
      <c r="E356" s="9" t="s">
        <v>47</v>
      </c>
      <c r="F356" s="9" t="s">
        <v>911</v>
      </c>
      <c r="G356" s="9" t="s">
        <v>1622</v>
      </c>
      <c r="H356" s="18" t="s">
        <v>2318</v>
      </c>
      <c r="I356" s="18" t="s">
        <v>2319</v>
      </c>
      <c r="J356" s="43" t="s">
        <v>20</v>
      </c>
      <c r="K356" s="43" t="s">
        <v>21</v>
      </c>
      <c r="L356" s="43" t="s">
        <v>22</v>
      </c>
      <c r="M356" s="65">
        <v>0.23</v>
      </c>
      <c r="N356" s="65">
        <v>0</v>
      </c>
      <c r="O356" s="65">
        <v>0</v>
      </c>
      <c r="P356" s="65">
        <v>0</v>
      </c>
      <c r="Q356" s="123">
        <v>1396.5</v>
      </c>
      <c r="R356" s="64">
        <f>Q356-O356-S356-T356-U356</f>
        <v>883.17000000000007</v>
      </c>
      <c r="S356" s="62">
        <v>508.85</v>
      </c>
      <c r="T356" s="62">
        <v>2.0499999999999998</v>
      </c>
      <c r="U356" s="62">
        <v>2.4300000000000002</v>
      </c>
      <c r="V356" s="64">
        <f>Q356-P356-W356-X356-Y356</f>
        <v>873.81999999999994</v>
      </c>
      <c r="W356" s="65">
        <v>519.44000000000005</v>
      </c>
      <c r="X356" s="65">
        <v>2.27</v>
      </c>
      <c r="Y356" s="65">
        <v>0.97</v>
      </c>
      <c r="Z356" s="53" t="s">
        <v>512</v>
      </c>
      <c r="AA356" s="40" t="s">
        <v>2139</v>
      </c>
      <c r="AB356" s="11" t="str">
        <f>+_xlfn.CONCAT(MID(Z356,24,2),"/",MID(Z356,22,2),"/",MID(Z356,18,4))</f>
        <v>24/08/2007</v>
      </c>
      <c r="AC356" s="9" t="str">
        <f>+_xlfn.CONCAT(MID(AA356,16,2),"/",MID(AA356,14,2),"/",MID(AA356,10,4))</f>
        <v>25/02/2023</v>
      </c>
      <c r="AD356" s="40">
        <v>232.78</v>
      </c>
      <c r="AE356" s="40">
        <v>232.78</v>
      </c>
      <c r="AF356" s="920">
        <v>0</v>
      </c>
      <c r="AG356" s="40"/>
      <c r="AH356" s="40"/>
      <c r="AI356" s="40"/>
      <c r="AJ356" s="960">
        <v>45002</v>
      </c>
      <c r="AK356" s="124">
        <v>45005</v>
      </c>
      <c r="AL356" s="9">
        <f t="shared" si="30"/>
        <v>2</v>
      </c>
      <c r="AM356" s="9">
        <v>2</v>
      </c>
      <c r="AN356" s="9" t="s">
        <v>1223</v>
      </c>
    </row>
    <row r="357" spans="1:40" ht="15" customHeight="1">
      <c r="A357" s="38">
        <v>4894</v>
      </c>
      <c r="B357" s="34" t="s">
        <v>849</v>
      </c>
      <c r="C357" s="34">
        <v>30607597193</v>
      </c>
      <c r="D357" s="34" t="s">
        <v>1623</v>
      </c>
      <c r="E357" s="34" t="s">
        <v>341</v>
      </c>
      <c r="F357" s="34" t="s">
        <v>1624</v>
      </c>
      <c r="G357" s="34" t="s">
        <v>1625</v>
      </c>
      <c r="H357" s="23" t="s">
        <v>2662</v>
      </c>
      <c r="I357" s="23" t="s">
        <v>2663</v>
      </c>
      <c r="J357" s="44" t="s">
        <v>20</v>
      </c>
      <c r="K357" s="44" t="s">
        <v>21</v>
      </c>
      <c r="L357" s="44" t="s">
        <v>23</v>
      </c>
      <c r="M357" s="69">
        <v>3539.89</v>
      </c>
      <c r="N357" s="69">
        <v>0</v>
      </c>
      <c r="O357" s="69">
        <v>0</v>
      </c>
      <c r="P357" s="69">
        <v>0</v>
      </c>
      <c r="Q357" s="152">
        <v>35841.07</v>
      </c>
      <c r="R357" s="178">
        <f>Q357-O357-S357-T357-U357</f>
        <v>15276.149999999996</v>
      </c>
      <c r="S357" s="179">
        <v>3.37</v>
      </c>
      <c r="T357" s="179">
        <v>20545.86</v>
      </c>
      <c r="U357" s="179">
        <v>15.69</v>
      </c>
      <c r="V357" s="178">
        <f>Q357-P357-W357-X357-Y357</f>
        <v>11732.030000000002</v>
      </c>
      <c r="W357" s="69">
        <v>127.7</v>
      </c>
      <c r="X357" s="69">
        <v>23976.84</v>
      </c>
      <c r="Y357" s="69">
        <v>4.5</v>
      </c>
      <c r="Z357" s="45" t="s">
        <v>2664</v>
      </c>
      <c r="AA357" s="23" t="s">
        <v>2169</v>
      </c>
      <c r="AB357" s="34" t="str">
        <f>+_xlfn.CONCAT(MID(Z357,24,2),"/",MID(Z357,22,2),"/",MID(Z357,18,4))</f>
        <v>22/08/2007</v>
      </c>
      <c r="AC357" s="34" t="str">
        <f>+_xlfn.CONCAT(MID(AA357,16,2),"/",MID(AA357,14,2),"/",MID(AA357,10,4))</f>
        <v>10/03/2023</v>
      </c>
      <c r="AD357" s="23">
        <v>2668.09</v>
      </c>
      <c r="AE357" s="23">
        <v>5357.64</v>
      </c>
      <c r="AF357" s="823">
        <v>2689.55</v>
      </c>
      <c r="AG357" s="23"/>
      <c r="AH357" s="23"/>
      <c r="AI357" s="23"/>
      <c r="AJ357" s="917">
        <v>45002</v>
      </c>
      <c r="AK357" s="122">
        <v>45005</v>
      </c>
      <c r="AL357" s="34">
        <f t="shared" si="30"/>
        <v>2</v>
      </c>
      <c r="AM357" s="34">
        <v>2</v>
      </c>
      <c r="AN357" s="34" t="s">
        <v>1223</v>
      </c>
    </row>
    <row r="358" spans="1:40" ht="15" customHeight="1">
      <c r="A358" s="37">
        <v>5071</v>
      </c>
      <c r="B358" s="9" t="s">
        <v>1533</v>
      </c>
      <c r="C358" s="9">
        <v>30709213454</v>
      </c>
      <c r="D358" s="9" t="s">
        <v>1626</v>
      </c>
      <c r="E358" s="9" t="s">
        <v>47</v>
      </c>
      <c r="F358" s="9" t="s">
        <v>49</v>
      </c>
      <c r="G358" s="9" t="s">
        <v>1627</v>
      </c>
      <c r="H358" s="18" t="s">
        <v>2665</v>
      </c>
      <c r="I358" s="18" t="s">
        <v>2666</v>
      </c>
      <c r="J358" s="43" t="s">
        <v>20</v>
      </c>
      <c r="K358" s="43" t="s">
        <v>21</v>
      </c>
      <c r="L358" s="43" t="s">
        <v>22</v>
      </c>
      <c r="M358" s="65">
        <v>0</v>
      </c>
      <c r="N358" s="65">
        <v>0</v>
      </c>
      <c r="O358" s="65">
        <v>0</v>
      </c>
      <c r="P358" s="65">
        <v>0</v>
      </c>
      <c r="Q358" s="123">
        <v>288.32</v>
      </c>
      <c r="R358" s="64">
        <v>288.07</v>
      </c>
      <c r="S358" s="62">
        <v>0.57999999999999996</v>
      </c>
      <c r="T358" s="62">
        <v>10.3</v>
      </c>
      <c r="U358" s="62">
        <v>6.87</v>
      </c>
      <c r="V358" s="64">
        <f>Q358-P358-W358-X358-Y358</f>
        <v>274.60999999999996</v>
      </c>
      <c r="W358" s="65">
        <v>0</v>
      </c>
      <c r="X358" s="65">
        <v>10.3</v>
      </c>
      <c r="Y358" s="65">
        <v>3.41</v>
      </c>
      <c r="Z358" s="53" t="s">
        <v>312</v>
      </c>
      <c r="AA358" s="40" t="s">
        <v>1950</v>
      </c>
      <c r="AB358" s="11" t="str">
        <f>+_xlfn.CONCAT(MID(Z358,24,2),"/",MID(Z358,22,2),"/",MID(Z358,18,4))</f>
        <v>14/07/2007</v>
      </c>
      <c r="AC358" s="9" t="str">
        <f>+_xlfn.CONCAT(MID(AA358,16,2),"/",MID(AA358,14,2),"/",MID(AA358,10,4))</f>
        <v>28/02/2023</v>
      </c>
      <c r="AD358" s="40">
        <v>288.07</v>
      </c>
      <c r="AE358" s="40">
        <v>288.07</v>
      </c>
      <c r="AF358" s="920">
        <v>0</v>
      </c>
      <c r="AG358" s="40"/>
      <c r="AH358" s="40"/>
      <c r="AI358" s="40"/>
      <c r="AJ358" s="960">
        <v>45002</v>
      </c>
      <c r="AK358" s="124">
        <v>45005</v>
      </c>
      <c r="AL358" s="9">
        <f t="shared" si="30"/>
        <v>2</v>
      </c>
      <c r="AM358" s="9">
        <v>2</v>
      </c>
      <c r="AN358" s="9" t="s">
        <v>1223</v>
      </c>
    </row>
    <row r="359" spans="1:40" ht="15" customHeight="1">
      <c r="A359" s="37">
        <v>5083</v>
      </c>
      <c r="B359" s="9" t="s">
        <v>1620</v>
      </c>
      <c r="C359" s="9">
        <v>30661568662</v>
      </c>
      <c r="D359" s="9" t="s">
        <v>1628</v>
      </c>
      <c r="E359" s="9" t="s">
        <v>47</v>
      </c>
      <c r="F359" s="9"/>
      <c r="G359" s="9" t="s">
        <v>1629</v>
      </c>
      <c r="H359" s="18" t="s">
        <v>2667</v>
      </c>
      <c r="I359" s="18" t="s">
        <v>2668</v>
      </c>
      <c r="J359" s="43" t="s">
        <v>20</v>
      </c>
      <c r="K359" s="43" t="s">
        <v>21</v>
      </c>
      <c r="L359" s="43" t="s">
        <v>22</v>
      </c>
      <c r="M359" s="65">
        <v>0.48</v>
      </c>
      <c r="N359" s="65">
        <v>0</v>
      </c>
      <c r="O359" s="65">
        <v>0</v>
      </c>
      <c r="P359" s="65">
        <v>0</v>
      </c>
      <c r="Q359" s="123">
        <v>2901.63</v>
      </c>
      <c r="R359" s="64">
        <f>Q359-O359-S359-T359-U359</f>
        <v>2733.41</v>
      </c>
      <c r="S359" s="62">
        <v>155.47999999999999</v>
      </c>
      <c r="T359" s="62">
        <v>8.69</v>
      </c>
      <c r="U359" s="62">
        <v>4.05</v>
      </c>
      <c r="V359" s="64">
        <f>Q359-P359-W359-X359-Y359</f>
        <v>2475.0600000000004</v>
      </c>
      <c r="W359" s="65">
        <v>414.39</v>
      </c>
      <c r="X359" s="65">
        <v>8.85</v>
      </c>
      <c r="Y359" s="65">
        <v>3.33</v>
      </c>
      <c r="Z359" s="53" t="s">
        <v>2669</v>
      </c>
      <c r="AA359" s="40" t="s">
        <v>2139</v>
      </c>
      <c r="AB359" s="11" t="str">
        <f>+_xlfn.CONCAT(MID(Z359,24,2),"/",MID(Z359,22,2),"/",MID(Z359,18,4))</f>
        <v>27/04/2007</v>
      </c>
      <c r="AC359" s="9" t="str">
        <f>+_xlfn.CONCAT(MID(AA359,16,2),"/",MID(AA359,14,2),"/",MID(AA359,10,4))</f>
        <v>25/02/2023</v>
      </c>
      <c r="AD359" s="40">
        <v>989.41</v>
      </c>
      <c r="AE359" s="40">
        <v>989.41</v>
      </c>
      <c r="AF359" s="920">
        <v>0</v>
      </c>
      <c r="AG359" s="40"/>
      <c r="AH359" s="40"/>
      <c r="AI359" s="40"/>
      <c r="AJ359" s="960">
        <v>45002</v>
      </c>
      <c r="AK359" s="124">
        <v>45005</v>
      </c>
      <c r="AL359" s="9">
        <f t="shared" si="30"/>
        <v>2</v>
      </c>
      <c r="AM359" s="9">
        <v>2</v>
      </c>
      <c r="AN359" s="9" t="s">
        <v>1223</v>
      </c>
    </row>
    <row r="360" spans="1:40" ht="15" customHeight="1">
      <c r="A360" s="37">
        <v>5101</v>
      </c>
      <c r="B360" s="9" t="s">
        <v>849</v>
      </c>
      <c r="C360" s="9">
        <v>30607597193</v>
      </c>
      <c r="D360" s="9" t="s">
        <v>1630</v>
      </c>
      <c r="E360" s="9" t="s">
        <v>338</v>
      </c>
      <c r="F360" s="9" t="s">
        <v>343</v>
      </c>
      <c r="G360" s="9" t="s">
        <v>343</v>
      </c>
      <c r="H360" s="18" t="s">
        <v>2670</v>
      </c>
      <c r="I360" s="18" t="s">
        <v>2671</v>
      </c>
      <c r="J360" s="43" t="s">
        <v>20</v>
      </c>
      <c r="K360" s="43" t="s">
        <v>21</v>
      </c>
      <c r="L360" s="43" t="s">
        <v>22</v>
      </c>
      <c r="M360" s="65">
        <v>0</v>
      </c>
      <c r="N360" s="65">
        <v>0</v>
      </c>
      <c r="O360" s="65">
        <v>0</v>
      </c>
      <c r="P360" s="65">
        <v>0</v>
      </c>
      <c r="Q360" s="123">
        <v>1856.58</v>
      </c>
      <c r="R360" s="64">
        <f>Q360-O360-S360-T360-U360</f>
        <v>1774.95</v>
      </c>
      <c r="S360" s="62">
        <v>74.61</v>
      </c>
      <c r="T360" s="62">
        <v>4.62</v>
      </c>
      <c r="U360" s="62">
        <v>2.4</v>
      </c>
      <c r="V360" s="64">
        <f>Q360-P360-W360-X360-Y360</f>
        <v>1814.1599999999999</v>
      </c>
      <c r="W360" s="65">
        <v>40.72</v>
      </c>
      <c r="X360" s="65">
        <v>1.7</v>
      </c>
      <c r="Y360" s="65">
        <v>0</v>
      </c>
      <c r="Z360" s="53" t="s">
        <v>2672</v>
      </c>
      <c r="AA360" s="40" t="s">
        <v>2156</v>
      </c>
      <c r="AB360" s="11" t="str">
        <f>+_xlfn.CONCAT(MID(Z360,24,2),"/",MID(Z360,22,2),"/",MID(Z360,18,4))</f>
        <v>04/04/2007</v>
      </c>
      <c r="AC360" s="9" t="str">
        <f>+_xlfn.CONCAT(MID(AA360,16,2),"/",MID(AA360,14,2),"/",MID(AA360,10,4))</f>
        <v>27/02/2023</v>
      </c>
      <c r="AD360" s="40">
        <v>435.4</v>
      </c>
      <c r="AE360" s="40">
        <v>435.4</v>
      </c>
      <c r="AF360" s="920">
        <v>0</v>
      </c>
      <c r="AG360" s="40"/>
      <c r="AH360" s="40"/>
      <c r="AI360" s="40"/>
      <c r="AJ360" s="960">
        <v>45002</v>
      </c>
      <c r="AK360" s="124">
        <v>45005</v>
      </c>
      <c r="AL360" s="9">
        <f t="shared" si="30"/>
        <v>2</v>
      </c>
      <c r="AM360" s="9">
        <v>2</v>
      </c>
      <c r="AN360" s="9" t="s">
        <v>1223</v>
      </c>
    </row>
    <row r="361" spans="1:40" ht="15" customHeight="1">
      <c r="A361" s="37">
        <v>5399</v>
      </c>
      <c r="B361" s="9" t="s">
        <v>95</v>
      </c>
      <c r="C361" s="9">
        <v>30708033177</v>
      </c>
      <c r="D361" s="9" t="s">
        <v>1631</v>
      </c>
      <c r="E361" s="9" t="s">
        <v>38</v>
      </c>
      <c r="F361" s="9" t="s">
        <v>1143</v>
      </c>
      <c r="G361" s="9" t="s">
        <v>1632</v>
      </c>
      <c r="H361" s="18" t="s">
        <v>1633</v>
      </c>
      <c r="I361" s="18" t="s">
        <v>1634</v>
      </c>
      <c r="J361" s="43" t="s">
        <v>20</v>
      </c>
      <c r="K361" s="43" t="s">
        <v>21</v>
      </c>
      <c r="L361" s="43" t="s">
        <v>22</v>
      </c>
      <c r="M361" s="65">
        <v>0</v>
      </c>
      <c r="N361" s="65">
        <v>0</v>
      </c>
      <c r="O361" s="65">
        <v>0</v>
      </c>
      <c r="P361" s="65">
        <v>0</v>
      </c>
      <c r="Q361" s="66">
        <v>572.95000000000005</v>
      </c>
      <c r="R361" s="39">
        <v>557.48</v>
      </c>
      <c r="S361" s="65">
        <v>6.2</v>
      </c>
      <c r="T361" s="65">
        <v>0</v>
      </c>
      <c r="U361" s="65">
        <v>9.27</v>
      </c>
      <c r="V361" s="39">
        <v>564.81000000000006</v>
      </c>
      <c r="W361" s="65">
        <v>5.9700000000000006</v>
      </c>
      <c r="X361" s="65">
        <v>0</v>
      </c>
      <c r="Y361" s="65">
        <v>2.17</v>
      </c>
      <c r="Z361" s="53" t="s">
        <v>820</v>
      </c>
      <c r="AA361" s="40" t="s">
        <v>1635</v>
      </c>
      <c r="AB361" s="24">
        <v>39325</v>
      </c>
      <c r="AC361" s="40" t="s">
        <v>530</v>
      </c>
      <c r="AD361" s="40">
        <v>538.16</v>
      </c>
      <c r="AE361" s="40">
        <v>538.16</v>
      </c>
      <c r="AF361" s="920">
        <v>0</v>
      </c>
      <c r="AG361" s="40"/>
      <c r="AH361" s="40"/>
      <c r="AI361" s="40"/>
      <c r="AJ361" s="960">
        <v>45002</v>
      </c>
      <c r="AK361" s="124">
        <v>45002</v>
      </c>
      <c r="AL361" s="9">
        <f t="shared" si="30"/>
        <v>1</v>
      </c>
      <c r="AM361" s="9">
        <v>2</v>
      </c>
      <c r="AN361" s="9" t="s">
        <v>1223</v>
      </c>
    </row>
    <row r="362" spans="1:40" ht="15" customHeight="1">
      <c r="A362" s="37">
        <v>6212</v>
      </c>
      <c r="B362" s="9" t="s">
        <v>1522</v>
      </c>
      <c r="C362" s="9">
        <v>30511355040</v>
      </c>
      <c r="D362" s="9" t="s">
        <v>1636</v>
      </c>
      <c r="E362" s="9" t="s">
        <v>47</v>
      </c>
      <c r="F362" s="9" t="s">
        <v>1603</v>
      </c>
      <c r="G362" s="9" t="s">
        <v>1607</v>
      </c>
      <c r="H362" s="18" t="s">
        <v>2673</v>
      </c>
      <c r="I362" s="18" t="s">
        <v>2674</v>
      </c>
      <c r="J362" s="43" t="s">
        <v>20</v>
      </c>
      <c r="K362" s="43" t="s">
        <v>21</v>
      </c>
      <c r="L362" s="43" t="s">
        <v>22</v>
      </c>
      <c r="M362" s="65">
        <v>0</v>
      </c>
      <c r="N362" s="65">
        <v>0</v>
      </c>
      <c r="O362" s="65">
        <v>0</v>
      </c>
      <c r="P362" s="65">
        <v>0</v>
      </c>
      <c r="Q362" s="123">
        <v>14909.35</v>
      </c>
      <c r="R362" s="64">
        <f>Q362-O362-S362-T362-U362</f>
        <v>6428.8200000000006</v>
      </c>
      <c r="S362" s="62">
        <v>0</v>
      </c>
      <c r="T362" s="62">
        <v>8432.33</v>
      </c>
      <c r="U362" s="62">
        <v>48.2</v>
      </c>
      <c r="V362" s="64">
        <f>Q362-P362-W362-X362-Y362</f>
        <v>6480.07</v>
      </c>
      <c r="W362" s="65">
        <v>77.62</v>
      </c>
      <c r="X362" s="65">
        <v>8310.34</v>
      </c>
      <c r="Y362" s="65">
        <v>41.32</v>
      </c>
      <c r="Z362" s="53" t="s">
        <v>2032</v>
      </c>
      <c r="AA362" s="40" t="s">
        <v>2675</v>
      </c>
      <c r="AB362" s="11" t="str">
        <f>+_xlfn.CONCAT(MID(Z362,24,2),"/",MID(Z362,22,2),"/",MID(Z362,18,4))</f>
        <v>22/08/2007</v>
      </c>
      <c r="AC362" s="9" t="str">
        <f>+_xlfn.CONCAT(MID(AA362,16,2),"/",MID(AA362,14,2),"/",MID(AA362,10,4))</f>
        <v>28/02/2023</v>
      </c>
      <c r="AD362" s="40">
        <v>1045.82</v>
      </c>
      <c r="AE362" s="40">
        <v>1045.82</v>
      </c>
      <c r="AF362" s="920">
        <v>0</v>
      </c>
      <c r="AG362" s="40"/>
      <c r="AH362" s="40"/>
      <c r="AI362" s="40"/>
      <c r="AJ362" s="960">
        <v>45002</v>
      </c>
      <c r="AK362" s="124">
        <v>45005</v>
      </c>
      <c r="AL362" s="9">
        <f t="shared" si="30"/>
        <v>2</v>
      </c>
      <c r="AM362" s="9">
        <v>2</v>
      </c>
      <c r="AN362" s="9" t="s">
        <v>1223</v>
      </c>
    </row>
    <row r="363" spans="1:40" ht="15" customHeight="1">
      <c r="A363" s="37">
        <v>6219</v>
      </c>
      <c r="B363" s="9" t="s">
        <v>849</v>
      </c>
      <c r="C363" s="9">
        <v>30607597193</v>
      </c>
      <c r="D363" s="9" t="s">
        <v>1637</v>
      </c>
      <c r="E363" s="9" t="s">
        <v>47</v>
      </c>
      <c r="F363" s="9" t="s">
        <v>49</v>
      </c>
      <c r="G363" s="9" t="s">
        <v>49</v>
      </c>
      <c r="H363" s="71" t="s">
        <v>9649</v>
      </c>
      <c r="I363" s="71" t="s">
        <v>9650</v>
      </c>
      <c r="J363" s="72" t="s">
        <v>20</v>
      </c>
      <c r="K363" s="72" t="s">
        <v>21</v>
      </c>
      <c r="L363" s="72" t="s">
        <v>22</v>
      </c>
      <c r="M363" s="73">
        <v>0</v>
      </c>
      <c r="N363" s="73">
        <v>0</v>
      </c>
      <c r="O363" s="73">
        <v>0</v>
      </c>
      <c r="P363" s="73">
        <v>0</v>
      </c>
      <c r="Q363" s="82">
        <v>2258.12</v>
      </c>
      <c r="R363" s="39">
        <f t="shared" ref="R363" si="39">Q363-O363-S363-T363-U363</f>
        <v>2002.0100000000002</v>
      </c>
      <c r="S363" s="73">
        <v>102.16</v>
      </c>
      <c r="T363" s="73">
        <v>146.63999999999999</v>
      </c>
      <c r="U363" s="73">
        <v>7.31</v>
      </c>
      <c r="V363" s="39">
        <f t="shared" ref="V363" si="40">Q363-P363-W363-X363-Y363</f>
        <v>2024.0039999999997</v>
      </c>
      <c r="W363" s="73">
        <v>109.896</v>
      </c>
      <c r="X363" s="73">
        <v>117.77</v>
      </c>
      <c r="Y363" s="73">
        <v>6.45</v>
      </c>
      <c r="Z363" s="83" t="s">
        <v>1638</v>
      </c>
      <c r="AA363" s="84" t="s">
        <v>2337</v>
      </c>
      <c r="AB363" s="85">
        <v>39357</v>
      </c>
      <c r="AC363" s="33">
        <v>44987</v>
      </c>
      <c r="AD363" s="40">
        <v>437.79</v>
      </c>
      <c r="AE363" s="40">
        <v>437.79</v>
      </c>
      <c r="AF363" s="40">
        <v>0</v>
      </c>
      <c r="AG363" s="124">
        <v>45002</v>
      </c>
      <c r="AH363" s="40"/>
      <c r="AI363" s="40"/>
      <c r="AJ363" s="960">
        <v>45002</v>
      </c>
      <c r="AK363" s="124">
        <v>45002</v>
      </c>
      <c r="AL363" s="9">
        <f t="shared" si="30"/>
        <v>1</v>
      </c>
      <c r="AM363" s="9">
        <v>2</v>
      </c>
      <c r="AN363" s="9" t="s">
        <v>1223</v>
      </c>
    </row>
    <row r="364" spans="1:40" ht="15" customHeight="1">
      <c r="A364" s="37">
        <v>6491</v>
      </c>
      <c r="B364" s="9" t="s">
        <v>1639</v>
      </c>
      <c r="C364" s="9">
        <v>30669118321</v>
      </c>
      <c r="D364" s="9" t="s">
        <v>1640</v>
      </c>
      <c r="E364" s="9" t="s">
        <v>38</v>
      </c>
      <c r="F364" s="9" t="s">
        <v>66</v>
      </c>
      <c r="G364" s="9" t="s">
        <v>1542</v>
      </c>
      <c r="H364" s="18" t="s">
        <v>2676</v>
      </c>
      <c r="I364" s="18" t="s">
        <v>2677</v>
      </c>
      <c r="J364" s="43" t="s">
        <v>20</v>
      </c>
      <c r="K364" s="43" t="s">
        <v>21</v>
      </c>
      <c r="L364" s="43" t="s">
        <v>22</v>
      </c>
      <c r="M364" s="65">
        <v>0</v>
      </c>
      <c r="N364" s="65">
        <v>0</v>
      </c>
      <c r="O364" s="65">
        <v>0</v>
      </c>
      <c r="P364" s="65">
        <v>0</v>
      </c>
      <c r="Q364" s="123">
        <v>860.2</v>
      </c>
      <c r="R364" s="64">
        <f t="shared" ref="R364:R383" si="41">Q364-O364-S364-T364-U364</f>
        <v>798.08</v>
      </c>
      <c r="S364" s="62">
        <v>0</v>
      </c>
      <c r="T364" s="62">
        <v>54.27</v>
      </c>
      <c r="U364" s="62">
        <v>7.85</v>
      </c>
      <c r="V364" s="64">
        <f t="shared" ref="V364:V383" si="42">Q364-P364-W364-X364-Y364</f>
        <v>795.32</v>
      </c>
      <c r="W364" s="65">
        <v>0</v>
      </c>
      <c r="X364" s="65">
        <v>54.27</v>
      </c>
      <c r="Y364" s="65">
        <v>10.61</v>
      </c>
      <c r="Z364" s="53" t="s">
        <v>1496</v>
      </c>
      <c r="AA364" s="40" t="s">
        <v>2017</v>
      </c>
      <c r="AB364" s="11" t="str">
        <f>+_xlfn.CONCAT(MID(Z364,24,2),"/",MID(Z364,22,2),"/",MID(Z364,18,4))</f>
        <v>22/08/2007</v>
      </c>
      <c r="AC364" s="9" t="str">
        <f>+_xlfn.CONCAT(MID(AA364,16,2),"/",MID(AA364,14,2),"/",MID(AA364,10,4))</f>
        <v>28/02/2023</v>
      </c>
      <c r="AD364" s="40">
        <v>301.64</v>
      </c>
      <c r="AE364" s="40">
        <v>301.64</v>
      </c>
      <c r="AF364" s="920">
        <v>0</v>
      </c>
      <c r="AG364" s="40"/>
      <c r="AH364" s="40"/>
      <c r="AI364" s="40"/>
      <c r="AJ364" s="960">
        <v>45002</v>
      </c>
      <c r="AK364" s="124">
        <v>45005</v>
      </c>
      <c r="AL364" s="9">
        <f t="shared" si="30"/>
        <v>2</v>
      </c>
      <c r="AM364" s="9">
        <v>2</v>
      </c>
      <c r="AN364" s="9" t="s">
        <v>1223</v>
      </c>
    </row>
    <row r="365" spans="1:40" ht="15" customHeight="1">
      <c r="A365" s="37">
        <v>6583</v>
      </c>
      <c r="B365" s="9" t="s">
        <v>1522</v>
      </c>
      <c r="C365" s="9">
        <v>30511355040</v>
      </c>
      <c r="D365" s="9" t="s">
        <v>1085</v>
      </c>
      <c r="E365" s="9" t="s">
        <v>47</v>
      </c>
      <c r="F365" s="9" t="s">
        <v>71</v>
      </c>
      <c r="G365" s="9" t="s">
        <v>2100</v>
      </c>
      <c r="H365" s="18" t="s">
        <v>2320</v>
      </c>
      <c r="I365" s="18" t="s">
        <v>2321</v>
      </c>
      <c r="J365" s="43" t="s">
        <v>20</v>
      </c>
      <c r="K365" s="43" t="s">
        <v>21</v>
      </c>
      <c r="L365" s="43" t="s">
        <v>22</v>
      </c>
      <c r="M365" s="65">
        <v>0</v>
      </c>
      <c r="N365" s="65">
        <v>0</v>
      </c>
      <c r="O365" s="65">
        <v>5.19</v>
      </c>
      <c r="P365" s="65">
        <v>5.12</v>
      </c>
      <c r="Q365" s="123">
        <v>474.25</v>
      </c>
      <c r="R365" s="64">
        <f t="shared" si="41"/>
        <v>439.91999999999996</v>
      </c>
      <c r="S365" s="62">
        <v>23.23</v>
      </c>
      <c r="T365" s="62">
        <v>5.29</v>
      </c>
      <c r="U365" s="62">
        <v>0.62</v>
      </c>
      <c r="V365" s="64">
        <f t="shared" si="42"/>
        <v>459.96999999999997</v>
      </c>
      <c r="W365" s="65">
        <v>3.46</v>
      </c>
      <c r="X365" s="65">
        <v>5.29</v>
      </c>
      <c r="Y365" s="65">
        <v>0.41</v>
      </c>
      <c r="Z365" s="53" t="s">
        <v>2322</v>
      </c>
      <c r="AA365" s="40" t="s">
        <v>2323</v>
      </c>
      <c r="AB365" s="11" t="str">
        <f>+_xlfn.CONCAT(MID(Z365,24,2),"/",MID(Z365,22,2),"/",MID(Z365,18,4))</f>
        <v>14/07/2007</v>
      </c>
      <c r="AC365" s="9" t="str">
        <f>+_xlfn.CONCAT(MID(AA365,16,2),"/",MID(AA365,14,2),"/",MID(AA365,10,4))</f>
        <v>10/03/2023</v>
      </c>
      <c r="AD365" s="40">
        <v>273.45</v>
      </c>
      <c r="AE365" s="40">
        <v>273.45</v>
      </c>
      <c r="AF365" s="920">
        <v>0</v>
      </c>
      <c r="AG365" s="40"/>
      <c r="AH365" s="40"/>
      <c r="AI365" s="40"/>
      <c r="AJ365" s="960">
        <v>45002</v>
      </c>
      <c r="AK365" s="124">
        <v>45005</v>
      </c>
      <c r="AL365" s="9">
        <f t="shared" si="30"/>
        <v>2</v>
      </c>
      <c r="AM365" s="9">
        <v>2</v>
      </c>
      <c r="AN365" s="9" t="s">
        <v>1223</v>
      </c>
    </row>
    <row r="366" spans="1:40" ht="15" customHeight="1">
      <c r="A366" s="38">
        <v>6584</v>
      </c>
      <c r="B366" s="34" t="s">
        <v>1522</v>
      </c>
      <c r="C366" s="34">
        <v>30511355040</v>
      </c>
      <c r="D366" s="34" t="s">
        <v>1641</v>
      </c>
      <c r="E366" s="34" t="s">
        <v>47</v>
      </c>
      <c r="F366" s="34" t="s">
        <v>71</v>
      </c>
      <c r="G366" s="34" t="s">
        <v>71</v>
      </c>
      <c r="H366" s="23" t="s">
        <v>2324</v>
      </c>
      <c r="I366" s="23" t="s">
        <v>2325</v>
      </c>
      <c r="J366" s="44" t="s">
        <v>20</v>
      </c>
      <c r="K366" s="44" t="s">
        <v>21</v>
      </c>
      <c r="L366" s="44" t="s">
        <v>23</v>
      </c>
      <c r="M366" s="69">
        <v>1.94</v>
      </c>
      <c r="N366" s="69">
        <v>0</v>
      </c>
      <c r="O366" s="69">
        <v>304.75</v>
      </c>
      <c r="P366" s="69">
        <v>285.61</v>
      </c>
      <c r="Q366" s="152">
        <v>2959.67</v>
      </c>
      <c r="R366" s="178">
        <f t="shared" si="41"/>
        <v>2415.1000000000004</v>
      </c>
      <c r="S366" s="179">
        <v>161.66999999999999</v>
      </c>
      <c r="T366" s="179">
        <v>23.99</v>
      </c>
      <c r="U366" s="179">
        <v>54.16</v>
      </c>
      <c r="V366" s="178">
        <f t="shared" si="42"/>
        <v>2474.9999999999995</v>
      </c>
      <c r="W366" s="69">
        <v>121.63</v>
      </c>
      <c r="X366" s="69">
        <v>26.34</v>
      </c>
      <c r="Y366" s="69">
        <v>51.09</v>
      </c>
      <c r="Z366" s="45" t="s">
        <v>2322</v>
      </c>
      <c r="AA366" s="23" t="s">
        <v>2326</v>
      </c>
      <c r="AB366" s="34" t="str">
        <f>+_xlfn.CONCAT(MID(Z366,24,2),"/",MID(Z366,22,2),"/",MID(Z366,18,4))</f>
        <v>14/07/2007</v>
      </c>
      <c r="AC366" s="34" t="str">
        <f>+_xlfn.CONCAT(MID(AA366,16,2),"/",MID(AA366,14,2),"/",MID(AA366,10,4))</f>
        <v>05/03/2023</v>
      </c>
      <c r="AD366" s="23">
        <v>1367.01</v>
      </c>
      <c r="AE366" s="23">
        <v>1367.01</v>
      </c>
      <c r="AF366" s="823">
        <v>0</v>
      </c>
      <c r="AG366" s="23"/>
      <c r="AH366" s="23"/>
      <c r="AI366" s="23"/>
      <c r="AJ366" s="917">
        <v>45002</v>
      </c>
      <c r="AK366" s="122">
        <v>45005</v>
      </c>
      <c r="AL366" s="34">
        <f t="shared" si="30"/>
        <v>2</v>
      </c>
      <c r="AM366" s="34">
        <v>2</v>
      </c>
      <c r="AN366" s="34" t="s">
        <v>1223</v>
      </c>
    </row>
    <row r="367" spans="1:40" ht="15" customHeight="1">
      <c r="A367" s="37">
        <v>6586</v>
      </c>
      <c r="B367" s="9" t="s">
        <v>1522</v>
      </c>
      <c r="C367" s="9">
        <v>30511355040</v>
      </c>
      <c r="D367" s="9" t="s">
        <v>1642</v>
      </c>
      <c r="E367" s="9" t="s">
        <v>338</v>
      </c>
      <c r="F367" s="9" t="s">
        <v>2706</v>
      </c>
      <c r="G367" s="9" t="s">
        <v>1643</v>
      </c>
      <c r="H367" s="18" t="s">
        <v>8057</v>
      </c>
      <c r="I367" s="18" t="s">
        <v>8058</v>
      </c>
      <c r="J367" s="43" t="s">
        <v>20</v>
      </c>
      <c r="K367" s="43" t="s">
        <v>21</v>
      </c>
      <c r="L367" s="43" t="s">
        <v>22</v>
      </c>
      <c r="M367" s="65">
        <v>0</v>
      </c>
      <c r="N367" s="65">
        <v>0</v>
      </c>
      <c r="O367" s="65">
        <v>0</v>
      </c>
      <c r="P367" s="65">
        <v>0</v>
      </c>
      <c r="Q367" s="123">
        <v>697.36</v>
      </c>
      <c r="R367" s="64">
        <f t="shared" si="41"/>
        <v>527.86000000000013</v>
      </c>
      <c r="S367" s="62">
        <v>140.41999999999999</v>
      </c>
      <c r="T367" s="62">
        <v>23.41</v>
      </c>
      <c r="U367" s="65">
        <v>5.67</v>
      </c>
      <c r="V367" s="64">
        <f t="shared" si="42"/>
        <v>557.56000000000006</v>
      </c>
      <c r="W367" s="65">
        <v>116.01</v>
      </c>
      <c r="X367" s="65">
        <v>18.12</v>
      </c>
      <c r="Y367" s="65">
        <v>5.67</v>
      </c>
      <c r="Z367" s="53" t="s">
        <v>8059</v>
      </c>
      <c r="AA367" s="40" t="s">
        <v>8060</v>
      </c>
      <c r="AB367" s="105">
        <v>39231</v>
      </c>
      <c r="AC367" s="124">
        <v>44994</v>
      </c>
      <c r="AD367" s="40">
        <v>133.26</v>
      </c>
      <c r="AE367" s="40">
        <v>133.26</v>
      </c>
      <c r="AF367" s="920">
        <v>0</v>
      </c>
      <c r="AG367" s="40"/>
      <c r="AH367" s="40"/>
      <c r="AI367" s="40"/>
      <c r="AJ367" s="960">
        <v>45002</v>
      </c>
      <c r="AK367" s="124">
        <v>45005</v>
      </c>
      <c r="AL367" s="9">
        <f t="shared" si="30"/>
        <v>2</v>
      </c>
      <c r="AM367" s="9">
        <v>2</v>
      </c>
      <c r="AN367" s="9" t="s">
        <v>1223</v>
      </c>
    </row>
    <row r="368" spans="1:40" ht="15" customHeight="1">
      <c r="A368" s="37">
        <v>6590</v>
      </c>
      <c r="B368" s="9" t="s">
        <v>1522</v>
      </c>
      <c r="C368" s="9">
        <v>30511355040</v>
      </c>
      <c r="D368" s="9" t="s">
        <v>1644</v>
      </c>
      <c r="E368" s="9" t="s">
        <v>47</v>
      </c>
      <c r="F368" s="9" t="s">
        <v>835</v>
      </c>
      <c r="G368" s="9" t="s">
        <v>835</v>
      </c>
      <c r="H368" s="18" t="s">
        <v>2328</v>
      </c>
      <c r="I368" s="18" t="s">
        <v>2329</v>
      </c>
      <c r="J368" s="43" t="s">
        <v>20</v>
      </c>
      <c r="K368" s="43" t="s">
        <v>21</v>
      </c>
      <c r="L368" s="43" t="s">
        <v>22</v>
      </c>
      <c r="M368" s="65">
        <v>0</v>
      </c>
      <c r="N368" s="65">
        <v>0</v>
      </c>
      <c r="O368" s="65">
        <v>0</v>
      </c>
      <c r="P368" s="65">
        <v>0</v>
      </c>
      <c r="Q368" s="123">
        <v>1118.8800000000001</v>
      </c>
      <c r="R368" s="64">
        <f t="shared" si="41"/>
        <v>932.25000000000011</v>
      </c>
      <c r="S368" s="62">
        <v>143.5</v>
      </c>
      <c r="T368" s="62">
        <v>37.909999999999997</v>
      </c>
      <c r="U368" s="62">
        <v>5.22</v>
      </c>
      <c r="V368" s="64">
        <f t="shared" si="42"/>
        <v>909.58</v>
      </c>
      <c r="W368" s="65">
        <v>173.63</v>
      </c>
      <c r="X368" s="65">
        <v>30.45</v>
      </c>
      <c r="Y368" s="65">
        <v>5.22</v>
      </c>
      <c r="Z368" s="53" t="s">
        <v>2165</v>
      </c>
      <c r="AA368" s="40" t="s">
        <v>2330</v>
      </c>
      <c r="AB368" s="11" t="str">
        <f t="shared" ref="AB368:AB382" si="43">+_xlfn.CONCAT(MID(Z368,24,2),"/",MID(Z368,22,2),"/",MID(Z368,18,4))</f>
        <v>29/04/2007</v>
      </c>
      <c r="AC368" s="9" t="str">
        <f t="shared" ref="AC368:AC382" si="44">+_xlfn.CONCAT(MID(AA368,16,2),"/",MID(AA368,14,2),"/",MID(AA368,10,4))</f>
        <v>24/02/2023</v>
      </c>
      <c r="AD368" s="40">
        <v>210.67</v>
      </c>
      <c r="AE368" s="40">
        <v>210.67</v>
      </c>
      <c r="AF368" s="920">
        <v>0</v>
      </c>
      <c r="AG368" s="40"/>
      <c r="AH368" s="40"/>
      <c r="AI368" s="40"/>
      <c r="AJ368" s="960">
        <v>45002</v>
      </c>
      <c r="AK368" s="124">
        <v>45005</v>
      </c>
      <c r="AL368" s="9">
        <f t="shared" si="30"/>
        <v>2</v>
      </c>
      <c r="AM368" s="9">
        <v>2</v>
      </c>
      <c r="AN368" s="9" t="s">
        <v>1223</v>
      </c>
    </row>
    <row r="369" spans="1:40" ht="15" customHeight="1">
      <c r="A369" s="37">
        <v>6598</v>
      </c>
      <c r="B369" s="9" t="s">
        <v>1522</v>
      </c>
      <c r="C369" s="9">
        <v>30511355040</v>
      </c>
      <c r="D369" s="9" t="s">
        <v>1645</v>
      </c>
      <c r="E369" s="9" t="s">
        <v>339</v>
      </c>
      <c r="F369" s="9" t="s">
        <v>816</v>
      </c>
      <c r="G369" s="9" t="s">
        <v>1646</v>
      </c>
      <c r="H369" s="18" t="s">
        <v>2331</v>
      </c>
      <c r="I369" s="18" t="s">
        <v>2332</v>
      </c>
      <c r="J369" s="43" t="s">
        <v>20</v>
      </c>
      <c r="K369" s="43" t="s">
        <v>21</v>
      </c>
      <c r="L369" s="43" t="s">
        <v>22</v>
      </c>
      <c r="M369" s="65">
        <v>0</v>
      </c>
      <c r="N369" s="65">
        <v>0</v>
      </c>
      <c r="O369" s="65">
        <v>1.21</v>
      </c>
      <c r="P369" s="65">
        <v>109.07</v>
      </c>
      <c r="Q369" s="123">
        <v>445.88</v>
      </c>
      <c r="R369" s="64">
        <f t="shared" si="41"/>
        <v>164.51000000000002</v>
      </c>
      <c r="S369" s="62">
        <v>278</v>
      </c>
      <c r="T369" s="62">
        <v>1.64</v>
      </c>
      <c r="U369" s="62">
        <v>0.52</v>
      </c>
      <c r="V369" s="64">
        <f t="shared" si="42"/>
        <v>203.16</v>
      </c>
      <c r="W369" s="65">
        <v>132.1</v>
      </c>
      <c r="X369" s="65">
        <v>1.03</v>
      </c>
      <c r="Y369" s="65">
        <v>0.52</v>
      </c>
      <c r="Z369" s="53" t="s">
        <v>2195</v>
      </c>
      <c r="AA369" s="40" t="s">
        <v>2707</v>
      </c>
      <c r="AB369" s="11" t="str">
        <f t="shared" si="43"/>
        <v>21/06/2007</v>
      </c>
      <c r="AC369" s="9" t="str">
        <f t="shared" si="44"/>
        <v>31/01/2023</v>
      </c>
      <c r="AD369" s="40">
        <v>61.78</v>
      </c>
      <c r="AE369" s="40">
        <v>61.78</v>
      </c>
      <c r="AF369" s="920">
        <v>0</v>
      </c>
      <c r="AG369" s="40"/>
      <c r="AH369" s="40"/>
      <c r="AI369" s="40"/>
      <c r="AJ369" s="960">
        <v>45002</v>
      </c>
      <c r="AK369" s="124">
        <v>45006</v>
      </c>
      <c r="AL369" s="9">
        <f t="shared" si="30"/>
        <v>3</v>
      </c>
      <c r="AM369" s="9">
        <v>2</v>
      </c>
      <c r="AN369" s="9" t="s">
        <v>1223</v>
      </c>
    </row>
    <row r="370" spans="1:40" ht="15" customHeight="1">
      <c r="A370" s="118">
        <v>6619</v>
      </c>
      <c r="B370" s="164" t="s">
        <v>1522</v>
      </c>
      <c r="C370" s="164">
        <v>30511355040</v>
      </c>
      <c r="D370" s="164" t="s">
        <v>1647</v>
      </c>
      <c r="E370" s="164" t="s">
        <v>338</v>
      </c>
      <c r="F370" s="164" t="s">
        <v>343</v>
      </c>
      <c r="G370" s="164" t="s">
        <v>1648</v>
      </c>
      <c r="H370" s="163" t="s">
        <v>2333</v>
      </c>
      <c r="I370" s="163" t="s">
        <v>2334</v>
      </c>
      <c r="J370" s="161" t="s">
        <v>789</v>
      </c>
      <c r="K370" s="161" t="s">
        <v>21</v>
      </c>
      <c r="L370" s="161" t="s">
        <v>23</v>
      </c>
      <c r="M370" s="236">
        <v>86.95</v>
      </c>
      <c r="N370" s="236">
        <v>806.52</v>
      </c>
      <c r="O370" s="236">
        <v>0</v>
      </c>
      <c r="P370" s="236">
        <v>0</v>
      </c>
      <c r="Q370" s="242">
        <v>1092.68</v>
      </c>
      <c r="R370" s="243">
        <f t="shared" si="41"/>
        <v>892.36000000000013</v>
      </c>
      <c r="S370" s="244">
        <v>199.29</v>
      </c>
      <c r="T370" s="244">
        <v>1.03</v>
      </c>
      <c r="U370" s="244">
        <v>0</v>
      </c>
      <c r="V370" s="243">
        <f t="shared" si="42"/>
        <v>1.2100000000000364</v>
      </c>
      <c r="W370" s="236">
        <v>999.47</v>
      </c>
      <c r="X370" s="236">
        <v>92</v>
      </c>
      <c r="Y370" s="236">
        <v>0</v>
      </c>
      <c r="Z370" s="162" t="s">
        <v>2708</v>
      </c>
      <c r="AA370" s="163" t="s">
        <v>2709</v>
      </c>
      <c r="AB370" s="164" t="str">
        <f t="shared" si="43"/>
        <v>20/04/2007</v>
      </c>
      <c r="AC370" s="164" t="str">
        <f t="shared" si="44"/>
        <v>04/03/2023</v>
      </c>
      <c r="AD370" s="163">
        <v>0</v>
      </c>
      <c r="AE370" s="163">
        <v>567.71</v>
      </c>
      <c r="AF370" s="927">
        <v>567.71</v>
      </c>
      <c r="AG370" s="163"/>
      <c r="AH370" s="163"/>
      <c r="AI370" s="163"/>
      <c r="AJ370" s="961">
        <v>45002</v>
      </c>
      <c r="AK370" s="165">
        <v>45006</v>
      </c>
      <c r="AL370" s="164">
        <f t="shared" si="30"/>
        <v>3</v>
      </c>
      <c r="AM370" s="164">
        <v>2</v>
      </c>
      <c r="AN370" s="164" t="s">
        <v>1223</v>
      </c>
    </row>
    <row r="371" spans="1:40" ht="15" customHeight="1">
      <c r="A371" s="38">
        <v>6696</v>
      </c>
      <c r="B371" s="34" t="s">
        <v>1522</v>
      </c>
      <c r="C371" s="34">
        <v>30511355040</v>
      </c>
      <c r="D371" s="34" t="s">
        <v>1649</v>
      </c>
      <c r="E371" s="34" t="s">
        <v>47</v>
      </c>
      <c r="F371" s="34" t="s">
        <v>806</v>
      </c>
      <c r="G371" s="34" t="s">
        <v>1571</v>
      </c>
      <c r="H371" s="23" t="s">
        <v>2335</v>
      </c>
      <c r="I371" s="23" t="s">
        <v>2336</v>
      </c>
      <c r="J371" s="44" t="s">
        <v>20</v>
      </c>
      <c r="K371" s="44" t="s">
        <v>21</v>
      </c>
      <c r="L371" s="44" t="s">
        <v>23</v>
      </c>
      <c r="M371" s="69">
        <v>0</v>
      </c>
      <c r="N371" s="69">
        <v>39.03</v>
      </c>
      <c r="O371" s="69">
        <v>0</v>
      </c>
      <c r="P371" s="69">
        <v>0</v>
      </c>
      <c r="Q371" s="152">
        <v>565.89</v>
      </c>
      <c r="R371" s="178">
        <f t="shared" si="41"/>
        <v>506.26</v>
      </c>
      <c r="S371" s="179">
        <v>55.6</v>
      </c>
      <c r="T371" s="179">
        <v>0.96</v>
      </c>
      <c r="U371" s="179">
        <v>3.07</v>
      </c>
      <c r="V371" s="178">
        <f t="shared" si="42"/>
        <v>401.90999999999997</v>
      </c>
      <c r="W371" s="69">
        <v>160.1</v>
      </c>
      <c r="X371" s="69">
        <v>0.81</v>
      </c>
      <c r="Y371" s="69">
        <v>3.07</v>
      </c>
      <c r="Z371" s="45" t="s">
        <v>882</v>
      </c>
      <c r="AA371" s="23" t="s">
        <v>2337</v>
      </c>
      <c r="AB371" s="34" t="str">
        <f t="shared" si="43"/>
        <v>20/05/2007</v>
      </c>
      <c r="AC371" s="34" t="str">
        <f t="shared" si="44"/>
        <v>02/03/2023</v>
      </c>
      <c r="AD371" s="70">
        <v>446.26</v>
      </c>
      <c r="AE371" s="70">
        <v>506.26</v>
      </c>
      <c r="AF371" s="823">
        <v>60</v>
      </c>
      <c r="AG371" s="23"/>
      <c r="AH371" s="23"/>
      <c r="AI371" s="23"/>
      <c r="AJ371" s="917">
        <v>45002</v>
      </c>
      <c r="AK371" s="122">
        <v>45005</v>
      </c>
      <c r="AL371" s="34">
        <f t="shared" si="30"/>
        <v>2</v>
      </c>
      <c r="AM371" s="34">
        <v>2</v>
      </c>
      <c r="AN371" s="34" t="s">
        <v>1223</v>
      </c>
    </row>
    <row r="372" spans="1:40" ht="15" customHeight="1">
      <c r="A372" s="37">
        <v>6794</v>
      </c>
      <c r="B372" s="9" t="s">
        <v>849</v>
      </c>
      <c r="C372" s="9">
        <v>30607597193</v>
      </c>
      <c r="D372" s="9" t="s">
        <v>1650</v>
      </c>
      <c r="E372" s="9" t="s">
        <v>38</v>
      </c>
      <c r="F372" s="9" t="s">
        <v>232</v>
      </c>
      <c r="G372" s="9" t="s">
        <v>1311</v>
      </c>
      <c r="H372" s="18" t="s">
        <v>2338</v>
      </c>
      <c r="I372" s="18" t="s">
        <v>2339</v>
      </c>
      <c r="J372" s="43" t="s">
        <v>20</v>
      </c>
      <c r="K372" s="43" t="s">
        <v>21</v>
      </c>
      <c r="L372" s="43" t="s">
        <v>22</v>
      </c>
      <c r="M372" s="65">
        <v>0</v>
      </c>
      <c r="N372" s="65">
        <v>0</v>
      </c>
      <c r="O372" s="65">
        <v>0</v>
      </c>
      <c r="P372" s="65">
        <v>0</v>
      </c>
      <c r="Q372" s="123">
        <v>297.70999999999998</v>
      </c>
      <c r="R372" s="64">
        <f t="shared" si="41"/>
        <v>294.27999999999997</v>
      </c>
      <c r="S372" s="62">
        <v>1.1000000000000001</v>
      </c>
      <c r="T372" s="62">
        <v>0</v>
      </c>
      <c r="U372" s="62">
        <v>2.33</v>
      </c>
      <c r="V372" s="64">
        <f t="shared" si="42"/>
        <v>294.20999999999998</v>
      </c>
      <c r="W372" s="65">
        <v>0</v>
      </c>
      <c r="X372" s="65">
        <v>0</v>
      </c>
      <c r="Y372" s="65">
        <v>3.5</v>
      </c>
      <c r="Z372" s="53" t="s">
        <v>1638</v>
      </c>
      <c r="AA372" s="40" t="s">
        <v>2340</v>
      </c>
      <c r="AB372" s="11" t="str">
        <f t="shared" si="43"/>
        <v>02/10/2007</v>
      </c>
      <c r="AC372" s="9" t="str">
        <f t="shared" si="44"/>
        <v>15/03/2023</v>
      </c>
      <c r="AD372" s="40">
        <v>144.53</v>
      </c>
      <c r="AE372" s="40">
        <v>144.53</v>
      </c>
      <c r="AF372" s="920">
        <v>0</v>
      </c>
      <c r="AG372" s="40"/>
      <c r="AH372" s="40"/>
      <c r="AI372" s="40"/>
      <c r="AJ372" s="960">
        <v>45002</v>
      </c>
      <c r="AK372" s="124">
        <v>45005</v>
      </c>
      <c r="AL372" s="9">
        <f t="shared" si="30"/>
        <v>2</v>
      </c>
      <c r="AM372" s="9">
        <v>2</v>
      </c>
      <c r="AN372" s="9" t="s">
        <v>1223</v>
      </c>
    </row>
    <row r="373" spans="1:40" ht="15" customHeight="1">
      <c r="A373" s="37">
        <v>6803</v>
      </c>
      <c r="B373" s="9" t="s">
        <v>849</v>
      </c>
      <c r="C373" s="9">
        <v>30607597193</v>
      </c>
      <c r="D373" s="9" t="s">
        <v>1651</v>
      </c>
      <c r="E373" s="9" t="s">
        <v>47</v>
      </c>
      <c r="F373" s="9" t="s">
        <v>890</v>
      </c>
      <c r="G373" s="9" t="s">
        <v>890</v>
      </c>
      <c r="H373" s="18" t="s">
        <v>2341</v>
      </c>
      <c r="I373" s="18" t="s">
        <v>2342</v>
      </c>
      <c r="J373" s="43" t="s">
        <v>20</v>
      </c>
      <c r="K373" s="43" t="s">
        <v>21</v>
      </c>
      <c r="L373" s="43" t="s">
        <v>22</v>
      </c>
      <c r="M373" s="65">
        <v>0</v>
      </c>
      <c r="N373" s="65">
        <v>0</v>
      </c>
      <c r="O373" s="65">
        <v>0</v>
      </c>
      <c r="P373" s="65">
        <v>0</v>
      </c>
      <c r="Q373" s="123">
        <v>155.13999999999999</v>
      </c>
      <c r="R373" s="64">
        <f t="shared" si="41"/>
        <v>122.63</v>
      </c>
      <c r="S373" s="62">
        <v>32.51</v>
      </c>
      <c r="T373" s="62">
        <v>0</v>
      </c>
      <c r="U373" s="62">
        <v>0</v>
      </c>
      <c r="V373" s="64">
        <f t="shared" si="42"/>
        <v>140.47</v>
      </c>
      <c r="W373" s="65">
        <v>14.67</v>
      </c>
      <c r="X373" s="65">
        <v>0</v>
      </c>
      <c r="Y373" s="65">
        <v>0</v>
      </c>
      <c r="Z373" s="53" t="s">
        <v>2343</v>
      </c>
      <c r="AA373" s="40" t="s">
        <v>2344</v>
      </c>
      <c r="AB373" s="11" t="str">
        <f t="shared" si="43"/>
        <v>24/08/2007</v>
      </c>
      <c r="AC373" s="9" t="str">
        <f t="shared" si="44"/>
        <v>17/03/2023</v>
      </c>
      <c r="AD373" s="66">
        <v>122.63</v>
      </c>
      <c r="AE373" s="66">
        <v>122.63</v>
      </c>
      <c r="AF373" s="920">
        <v>0</v>
      </c>
      <c r="AG373" s="40"/>
      <c r="AH373" s="40"/>
      <c r="AI373" s="40"/>
      <c r="AJ373" s="960">
        <v>45002</v>
      </c>
      <c r="AK373" s="124">
        <v>45005</v>
      </c>
      <c r="AL373" s="9">
        <f t="shared" si="30"/>
        <v>2</v>
      </c>
      <c r="AM373" s="9">
        <v>2</v>
      </c>
      <c r="AN373" s="9" t="s">
        <v>1223</v>
      </c>
    </row>
    <row r="374" spans="1:40" ht="15" customHeight="1">
      <c r="A374" s="37">
        <v>6804</v>
      </c>
      <c r="B374" s="9" t="s">
        <v>849</v>
      </c>
      <c r="C374" s="9">
        <v>30607597193</v>
      </c>
      <c r="D374" s="9" t="s">
        <v>1652</v>
      </c>
      <c r="E374" s="9" t="s">
        <v>47</v>
      </c>
      <c r="F374" s="9" t="s">
        <v>1653</v>
      </c>
      <c r="G374" s="9" t="s">
        <v>1654</v>
      </c>
      <c r="H374" s="18" t="s">
        <v>2345</v>
      </c>
      <c r="I374" s="18" t="s">
        <v>2346</v>
      </c>
      <c r="J374" s="43" t="s">
        <v>20</v>
      </c>
      <c r="K374" s="43" t="s">
        <v>21</v>
      </c>
      <c r="L374" s="43" t="s">
        <v>22</v>
      </c>
      <c r="M374" s="65">
        <v>0</v>
      </c>
      <c r="N374" s="65">
        <v>0</v>
      </c>
      <c r="O374" s="65">
        <v>0</v>
      </c>
      <c r="P374" s="65">
        <v>0</v>
      </c>
      <c r="Q374" s="123">
        <v>1373.86</v>
      </c>
      <c r="R374" s="64">
        <f t="shared" si="41"/>
        <v>1302.27</v>
      </c>
      <c r="S374" s="62">
        <v>41.51</v>
      </c>
      <c r="T374" s="62">
        <v>5.24</v>
      </c>
      <c r="U374" s="62">
        <v>24.84</v>
      </c>
      <c r="V374" s="64">
        <f t="shared" si="42"/>
        <v>1275.5</v>
      </c>
      <c r="W374" s="65">
        <v>84.3</v>
      </c>
      <c r="X374" s="65">
        <v>5.24</v>
      </c>
      <c r="Y374" s="65">
        <v>8.82</v>
      </c>
      <c r="Z374" s="53" t="s">
        <v>136</v>
      </c>
      <c r="AA374" s="40" t="s">
        <v>2347</v>
      </c>
      <c r="AB374" s="11" t="str">
        <f t="shared" si="43"/>
        <v>16/07/2007</v>
      </c>
      <c r="AC374" s="9" t="str">
        <f t="shared" si="44"/>
        <v>12/02/2023</v>
      </c>
      <c r="AD374" s="40">
        <v>426.06</v>
      </c>
      <c r="AE374" s="40">
        <v>426.06</v>
      </c>
      <c r="AF374" s="920">
        <v>0</v>
      </c>
      <c r="AG374" s="40"/>
      <c r="AH374" s="40"/>
      <c r="AI374" s="40"/>
      <c r="AJ374" s="960">
        <v>45002</v>
      </c>
      <c r="AK374" s="124">
        <v>45005</v>
      </c>
      <c r="AL374" s="9">
        <f t="shared" si="30"/>
        <v>2</v>
      </c>
      <c r="AM374" s="9">
        <v>2</v>
      </c>
      <c r="AN374" s="9" t="s">
        <v>1223</v>
      </c>
    </row>
    <row r="375" spans="1:40" ht="15" customHeight="1">
      <c r="A375" s="37">
        <v>7012</v>
      </c>
      <c r="B375" s="9" t="s">
        <v>1655</v>
      </c>
      <c r="C375" s="9">
        <v>30663404586</v>
      </c>
      <c r="D375" s="9" t="s">
        <v>1656</v>
      </c>
      <c r="E375" s="9" t="s">
        <v>38</v>
      </c>
      <c r="F375" s="9" t="s">
        <v>70</v>
      </c>
      <c r="G375" s="9"/>
      <c r="H375" s="18" t="s">
        <v>2348</v>
      </c>
      <c r="I375" s="18" t="s">
        <v>2349</v>
      </c>
      <c r="J375" s="43" t="s">
        <v>20</v>
      </c>
      <c r="K375" s="43" t="s">
        <v>21</v>
      </c>
      <c r="L375" s="43" t="s">
        <v>22</v>
      </c>
      <c r="M375" s="65">
        <v>0</v>
      </c>
      <c r="N375" s="65">
        <v>0</v>
      </c>
      <c r="O375" s="65">
        <v>23.88</v>
      </c>
      <c r="P375" s="65">
        <v>23.88</v>
      </c>
      <c r="Q375" s="123">
        <v>1483.58</v>
      </c>
      <c r="R375" s="64">
        <f t="shared" si="41"/>
        <v>1269.8099999999997</v>
      </c>
      <c r="S375" s="62">
        <v>174.01</v>
      </c>
      <c r="T375" s="62">
        <v>10.69</v>
      </c>
      <c r="U375" s="62">
        <v>5.19</v>
      </c>
      <c r="V375" s="64">
        <f t="shared" si="42"/>
        <v>1404.4899999999998</v>
      </c>
      <c r="W375" s="65">
        <v>45.31</v>
      </c>
      <c r="X375" s="65">
        <v>5.27</v>
      </c>
      <c r="Y375" s="65">
        <v>4.63</v>
      </c>
      <c r="Z375" s="53" t="s">
        <v>967</v>
      </c>
      <c r="AA375" s="40" t="s">
        <v>2350</v>
      </c>
      <c r="AB375" s="11" t="str">
        <f t="shared" si="43"/>
        <v>14/07/2007</v>
      </c>
      <c r="AC375" s="9" t="str">
        <f t="shared" si="44"/>
        <v>28/02/2023</v>
      </c>
      <c r="AD375" s="40">
        <v>491.04</v>
      </c>
      <c r="AE375" s="40">
        <v>491.04</v>
      </c>
      <c r="AF375" s="920">
        <v>0</v>
      </c>
      <c r="AG375" s="40"/>
      <c r="AH375" s="40"/>
      <c r="AI375" s="40"/>
      <c r="AJ375" s="960">
        <v>45002</v>
      </c>
      <c r="AK375" s="124">
        <v>45005</v>
      </c>
      <c r="AL375" s="9">
        <f t="shared" ref="AL375:AL423" si="45">NETWORKDAYS(AJ375,AK375)</f>
        <v>2</v>
      </c>
      <c r="AM375" s="9">
        <v>2</v>
      </c>
      <c r="AN375" s="9" t="s">
        <v>1223</v>
      </c>
    </row>
    <row r="376" spans="1:40" ht="15" customHeight="1">
      <c r="A376" s="37">
        <v>7123</v>
      </c>
      <c r="B376" s="9" t="s">
        <v>1657</v>
      </c>
      <c r="C376" s="9">
        <v>30512716640</v>
      </c>
      <c r="D376" s="9" t="s">
        <v>1658</v>
      </c>
      <c r="E376" s="9" t="s">
        <v>42</v>
      </c>
      <c r="F376" s="9" t="s">
        <v>1659</v>
      </c>
      <c r="G376" s="9"/>
      <c r="H376" s="18" t="s">
        <v>2351</v>
      </c>
      <c r="I376" s="18" t="s">
        <v>2352</v>
      </c>
      <c r="J376" s="43" t="s">
        <v>20</v>
      </c>
      <c r="K376" s="43" t="s">
        <v>21</v>
      </c>
      <c r="L376" s="43" t="s">
        <v>22</v>
      </c>
      <c r="M376" s="65">
        <v>0</v>
      </c>
      <c r="N376" s="65">
        <v>0</v>
      </c>
      <c r="O376" s="65">
        <v>4.4000000000000004</v>
      </c>
      <c r="P376" s="65">
        <v>17.16</v>
      </c>
      <c r="Q376" s="123">
        <v>665.28</v>
      </c>
      <c r="R376" s="64">
        <f t="shared" si="41"/>
        <v>393.88000000000005</v>
      </c>
      <c r="S376" s="62">
        <v>254.41</v>
      </c>
      <c r="T376" s="62">
        <v>0</v>
      </c>
      <c r="U376" s="62">
        <v>12.59</v>
      </c>
      <c r="V376" s="64">
        <f t="shared" si="42"/>
        <v>359.36</v>
      </c>
      <c r="W376" s="65">
        <v>276.17</v>
      </c>
      <c r="X376" s="65">
        <v>0</v>
      </c>
      <c r="Y376" s="65">
        <v>12.59</v>
      </c>
      <c r="Z376" s="53" t="s">
        <v>967</v>
      </c>
      <c r="AA376" s="40" t="s">
        <v>2353</v>
      </c>
      <c r="AB376" s="11" t="str">
        <f t="shared" si="43"/>
        <v>14/07/2007</v>
      </c>
      <c r="AC376" s="9" t="str">
        <f t="shared" si="44"/>
        <v>23/02/2023</v>
      </c>
      <c r="AD376" s="40">
        <v>265.23</v>
      </c>
      <c r="AE376" s="40">
        <v>265.23</v>
      </c>
      <c r="AF376" s="920">
        <v>0</v>
      </c>
      <c r="AG376" s="40"/>
      <c r="AH376" s="40"/>
      <c r="AI376" s="40"/>
      <c r="AJ376" s="960">
        <v>45002</v>
      </c>
      <c r="AK376" s="124">
        <v>45005</v>
      </c>
      <c r="AL376" s="9">
        <f t="shared" si="45"/>
        <v>2</v>
      </c>
      <c r="AM376" s="9">
        <v>2</v>
      </c>
      <c r="AN376" s="9" t="s">
        <v>1223</v>
      </c>
    </row>
    <row r="377" spans="1:40" ht="15" customHeight="1">
      <c r="A377" s="37">
        <v>7127</v>
      </c>
      <c r="B377" s="9" t="s">
        <v>1657</v>
      </c>
      <c r="C377" s="9">
        <v>30512716640</v>
      </c>
      <c r="D377" s="9" t="s">
        <v>1660</v>
      </c>
      <c r="E377" s="9" t="s">
        <v>47</v>
      </c>
      <c r="F377" s="9" t="s">
        <v>49</v>
      </c>
      <c r="G377" s="9"/>
      <c r="H377" s="18" t="s">
        <v>2354</v>
      </c>
      <c r="I377" s="18" t="s">
        <v>2355</v>
      </c>
      <c r="J377" s="43" t="s">
        <v>20</v>
      </c>
      <c r="K377" s="43" t="s">
        <v>21</v>
      </c>
      <c r="L377" s="43" t="s">
        <v>22</v>
      </c>
      <c r="M377" s="65">
        <v>0</v>
      </c>
      <c r="N377" s="65">
        <v>0</v>
      </c>
      <c r="O377" s="65">
        <v>0</v>
      </c>
      <c r="P377" s="65">
        <v>0</v>
      </c>
      <c r="Q377" s="123">
        <v>156.34</v>
      </c>
      <c r="R377" s="64">
        <f t="shared" si="41"/>
        <v>146.47999999999999</v>
      </c>
      <c r="S377" s="62">
        <v>5.55</v>
      </c>
      <c r="T377" s="62">
        <v>2.75</v>
      </c>
      <c r="U377" s="62">
        <v>1.56</v>
      </c>
      <c r="V377" s="64">
        <f t="shared" si="42"/>
        <v>146</v>
      </c>
      <c r="W377" s="65">
        <v>5.91</v>
      </c>
      <c r="X377" s="65">
        <v>3.07</v>
      </c>
      <c r="Y377" s="65">
        <v>1.36</v>
      </c>
      <c r="Z377" s="53" t="s">
        <v>550</v>
      </c>
      <c r="AA377" s="40" t="s">
        <v>2258</v>
      </c>
      <c r="AB377" s="11" t="str">
        <f t="shared" si="43"/>
        <v>14/07/2007</v>
      </c>
      <c r="AC377" s="9" t="str">
        <f t="shared" si="44"/>
        <v>13/02/2023</v>
      </c>
      <c r="AD377" s="40">
        <v>75.11</v>
      </c>
      <c r="AE377" s="40">
        <v>75.11</v>
      </c>
      <c r="AF377" s="920">
        <v>0</v>
      </c>
      <c r="AG377" s="40"/>
      <c r="AH377" s="40"/>
      <c r="AI377" s="40"/>
      <c r="AJ377" s="960">
        <v>45002</v>
      </c>
      <c r="AK377" s="124">
        <v>45005</v>
      </c>
      <c r="AL377" s="9">
        <f t="shared" si="45"/>
        <v>2</v>
      </c>
      <c r="AM377" s="9">
        <v>2</v>
      </c>
      <c r="AN377" s="9" t="s">
        <v>1223</v>
      </c>
    </row>
    <row r="378" spans="1:40" ht="15" customHeight="1">
      <c r="A378" s="37">
        <v>7128</v>
      </c>
      <c r="B378" s="9" t="s">
        <v>1657</v>
      </c>
      <c r="C378" s="9">
        <v>30512716640</v>
      </c>
      <c r="D378" s="9" t="s">
        <v>1661</v>
      </c>
      <c r="E378" s="9" t="s">
        <v>38</v>
      </c>
      <c r="F378" s="9" t="s">
        <v>393</v>
      </c>
      <c r="G378" s="9"/>
      <c r="H378" s="18" t="s">
        <v>2356</v>
      </c>
      <c r="I378" s="18" t="s">
        <v>2357</v>
      </c>
      <c r="J378" s="43" t="s">
        <v>20</v>
      </c>
      <c r="K378" s="43" t="s">
        <v>21</v>
      </c>
      <c r="L378" s="43" t="s">
        <v>22</v>
      </c>
      <c r="M378" s="65">
        <v>0</v>
      </c>
      <c r="N378" s="65">
        <v>0</v>
      </c>
      <c r="O378" s="65">
        <v>0</v>
      </c>
      <c r="P378" s="65">
        <v>0</v>
      </c>
      <c r="Q378" s="123">
        <v>243.8</v>
      </c>
      <c r="R378" s="64">
        <f t="shared" si="41"/>
        <v>238.56</v>
      </c>
      <c r="S378" s="62">
        <v>1.66</v>
      </c>
      <c r="T378" s="62">
        <v>0</v>
      </c>
      <c r="U378" s="62">
        <v>3.58</v>
      </c>
      <c r="V378" s="64">
        <f t="shared" si="42"/>
        <v>242.91000000000003</v>
      </c>
      <c r="W378" s="65">
        <v>0</v>
      </c>
      <c r="X378" s="65">
        <v>0</v>
      </c>
      <c r="Y378" s="65">
        <v>0.89</v>
      </c>
      <c r="Z378" s="53" t="s">
        <v>1293</v>
      </c>
      <c r="AA378" s="40" t="s">
        <v>2358</v>
      </c>
      <c r="AB378" s="11" t="str">
        <f t="shared" si="43"/>
        <v>31/08/2007</v>
      </c>
      <c r="AC378" s="9" t="str">
        <f t="shared" si="44"/>
        <v>23/02/2023</v>
      </c>
      <c r="AD378" s="40">
        <v>72.17</v>
      </c>
      <c r="AE378" s="40">
        <v>72.17</v>
      </c>
      <c r="AF378" s="920">
        <v>0</v>
      </c>
      <c r="AG378" s="40"/>
      <c r="AH378" s="40"/>
      <c r="AI378" s="40"/>
      <c r="AJ378" s="960">
        <v>45002</v>
      </c>
      <c r="AK378" s="124">
        <v>45005</v>
      </c>
      <c r="AL378" s="9">
        <f t="shared" si="45"/>
        <v>2</v>
      </c>
      <c r="AM378" s="9">
        <v>2</v>
      </c>
      <c r="AN378" s="9" t="s">
        <v>1223</v>
      </c>
    </row>
    <row r="379" spans="1:40" ht="15" customHeight="1">
      <c r="A379" s="37">
        <v>7130</v>
      </c>
      <c r="B379" s="9" t="s">
        <v>1657</v>
      </c>
      <c r="C379" s="9">
        <v>30512716640</v>
      </c>
      <c r="D379" s="9" t="s">
        <v>1662</v>
      </c>
      <c r="E379" s="9" t="s">
        <v>38</v>
      </c>
      <c r="F379" s="9" t="s">
        <v>393</v>
      </c>
      <c r="G379" s="9"/>
      <c r="H379" s="18" t="s">
        <v>2359</v>
      </c>
      <c r="I379" s="18" t="s">
        <v>2360</v>
      </c>
      <c r="J379" s="43" t="s">
        <v>20</v>
      </c>
      <c r="K379" s="43" t="s">
        <v>21</v>
      </c>
      <c r="L379" s="43" t="s">
        <v>22</v>
      </c>
      <c r="M379" s="65">
        <v>0</v>
      </c>
      <c r="N379" s="65">
        <v>0</v>
      </c>
      <c r="O379" s="65">
        <v>0</v>
      </c>
      <c r="P379" s="65">
        <v>0</v>
      </c>
      <c r="Q379" s="123">
        <v>149.44999999999999</v>
      </c>
      <c r="R379" s="64">
        <f t="shared" si="41"/>
        <v>146.47999999999999</v>
      </c>
      <c r="S379" s="62">
        <v>2.73</v>
      </c>
      <c r="T379" s="62">
        <v>0</v>
      </c>
      <c r="U379" s="62">
        <v>0.24</v>
      </c>
      <c r="V379" s="64">
        <f t="shared" si="42"/>
        <v>133.5</v>
      </c>
      <c r="W379" s="65">
        <v>15.95</v>
      </c>
      <c r="X379" s="65">
        <v>0</v>
      </c>
      <c r="Y379" s="65">
        <v>0</v>
      </c>
      <c r="Z379" s="53" t="s">
        <v>1293</v>
      </c>
      <c r="AA379" s="40" t="s">
        <v>2361</v>
      </c>
      <c r="AB379" s="11" t="str">
        <f t="shared" si="43"/>
        <v>31/08/2007</v>
      </c>
      <c r="AC379" s="9" t="str">
        <f t="shared" si="44"/>
        <v>13/02/2022</v>
      </c>
      <c r="AD379" s="40">
        <v>74.34</v>
      </c>
      <c r="AE379" s="40">
        <v>74.34</v>
      </c>
      <c r="AF379" s="920">
        <v>0</v>
      </c>
      <c r="AG379" s="40"/>
      <c r="AH379" s="40"/>
      <c r="AI379" s="40"/>
      <c r="AJ379" s="960">
        <v>45002</v>
      </c>
      <c r="AK379" s="124">
        <v>45005</v>
      </c>
      <c r="AL379" s="9">
        <f t="shared" si="45"/>
        <v>2</v>
      </c>
      <c r="AM379" s="9">
        <v>2</v>
      </c>
      <c r="AN379" s="9" t="s">
        <v>1223</v>
      </c>
    </row>
    <row r="380" spans="1:40" ht="15" customHeight="1">
      <c r="A380" s="37">
        <v>7131</v>
      </c>
      <c r="B380" s="9" t="s">
        <v>1657</v>
      </c>
      <c r="C380" s="9">
        <v>30512716640</v>
      </c>
      <c r="D380" s="9" t="s">
        <v>1663</v>
      </c>
      <c r="E380" s="9" t="s">
        <v>47</v>
      </c>
      <c r="F380" s="9" t="s">
        <v>49</v>
      </c>
      <c r="G380" s="9"/>
      <c r="H380" s="18" t="s">
        <v>2362</v>
      </c>
      <c r="I380" s="18" t="s">
        <v>2363</v>
      </c>
      <c r="J380" s="43" t="s">
        <v>20</v>
      </c>
      <c r="K380" s="43" t="s">
        <v>21</v>
      </c>
      <c r="L380" s="43" t="s">
        <v>22</v>
      </c>
      <c r="M380" s="65">
        <v>0</v>
      </c>
      <c r="N380" s="65">
        <v>0</v>
      </c>
      <c r="O380" s="65">
        <v>0</v>
      </c>
      <c r="P380" s="65">
        <v>0</v>
      </c>
      <c r="Q380" s="123">
        <v>37.340000000000003</v>
      </c>
      <c r="R380" s="64">
        <f t="shared" si="41"/>
        <v>33.950000000000003</v>
      </c>
      <c r="S380" s="62">
        <v>1.62</v>
      </c>
      <c r="T380" s="62">
        <v>1.31</v>
      </c>
      <c r="U380" s="62">
        <v>0.46</v>
      </c>
      <c r="V380" s="64">
        <f t="shared" si="42"/>
        <v>35.909999999999997</v>
      </c>
      <c r="W380" s="65">
        <v>0.7</v>
      </c>
      <c r="X380" s="65">
        <v>0.27</v>
      </c>
      <c r="Y380" s="65">
        <v>0.46</v>
      </c>
      <c r="Z380" s="53" t="s">
        <v>312</v>
      </c>
      <c r="AA380" s="40" t="s">
        <v>2364</v>
      </c>
      <c r="AB380" s="11" t="str">
        <f t="shared" si="43"/>
        <v>14/07/2007</v>
      </c>
      <c r="AC380" s="9" t="str">
        <f t="shared" si="44"/>
        <v>15/03/2023</v>
      </c>
      <c r="AD380" s="40">
        <v>13.2</v>
      </c>
      <c r="AE380" s="40">
        <v>13.2</v>
      </c>
      <c r="AF380" s="920">
        <v>0</v>
      </c>
      <c r="AG380" s="40"/>
      <c r="AH380" s="40"/>
      <c r="AI380" s="40"/>
      <c r="AJ380" s="960">
        <v>45002</v>
      </c>
      <c r="AK380" s="124">
        <v>45005</v>
      </c>
      <c r="AL380" s="9">
        <f t="shared" si="45"/>
        <v>2</v>
      </c>
      <c r="AM380" s="9">
        <v>2</v>
      </c>
      <c r="AN380" s="9" t="s">
        <v>1223</v>
      </c>
    </row>
    <row r="381" spans="1:40" ht="15" customHeight="1">
      <c r="A381" s="37">
        <v>7132</v>
      </c>
      <c r="B381" s="9" t="s">
        <v>1657</v>
      </c>
      <c r="C381" s="9">
        <v>30512716640</v>
      </c>
      <c r="D381" s="9" t="s">
        <v>1664</v>
      </c>
      <c r="E381" s="9" t="s">
        <v>38</v>
      </c>
      <c r="F381" s="9" t="s">
        <v>393</v>
      </c>
      <c r="G381" s="9"/>
      <c r="H381" s="18" t="s">
        <v>2365</v>
      </c>
      <c r="I381" s="18" t="s">
        <v>2366</v>
      </c>
      <c r="J381" s="43" t="s">
        <v>20</v>
      </c>
      <c r="K381" s="43" t="s">
        <v>21</v>
      </c>
      <c r="L381" s="43" t="s">
        <v>22</v>
      </c>
      <c r="M381" s="65">
        <v>0</v>
      </c>
      <c r="N381" s="65">
        <v>0</v>
      </c>
      <c r="O381" s="65">
        <v>0</v>
      </c>
      <c r="P381" s="65">
        <v>0</v>
      </c>
      <c r="Q381" s="123">
        <v>53.94</v>
      </c>
      <c r="R381" s="64">
        <f t="shared" si="41"/>
        <v>50.779999999999994</v>
      </c>
      <c r="S381" s="62">
        <v>2.82</v>
      </c>
      <c r="T381" s="62">
        <v>0.31</v>
      </c>
      <c r="U381" s="62">
        <v>0.03</v>
      </c>
      <c r="V381" s="64">
        <f t="shared" si="42"/>
        <v>51.179999999999993</v>
      </c>
      <c r="W381" s="65">
        <v>2.4500000000000002</v>
      </c>
      <c r="X381" s="65">
        <v>0.31</v>
      </c>
      <c r="Y381" s="65">
        <v>0</v>
      </c>
      <c r="Z381" s="53" t="s">
        <v>312</v>
      </c>
      <c r="AA381" s="40" t="s">
        <v>2364</v>
      </c>
      <c r="AB381" s="11" t="str">
        <f t="shared" si="43"/>
        <v>14/07/2007</v>
      </c>
      <c r="AC381" s="9" t="str">
        <f t="shared" si="44"/>
        <v>15/03/2023</v>
      </c>
      <c r="AD381" s="66">
        <v>50.779999999999994</v>
      </c>
      <c r="AE381" s="66">
        <v>50.779999999999994</v>
      </c>
      <c r="AF381" s="920">
        <v>0</v>
      </c>
      <c r="AG381" s="40"/>
      <c r="AH381" s="40"/>
      <c r="AI381" s="40"/>
      <c r="AJ381" s="960">
        <v>45002</v>
      </c>
      <c r="AK381" s="124">
        <v>45005</v>
      </c>
      <c r="AL381" s="9">
        <f t="shared" si="45"/>
        <v>2</v>
      </c>
      <c r="AM381" s="9">
        <v>2</v>
      </c>
      <c r="AN381" s="9" t="s">
        <v>1223</v>
      </c>
    </row>
    <row r="382" spans="1:40" ht="15" customHeight="1">
      <c r="A382" s="37">
        <v>7133</v>
      </c>
      <c r="B382" s="9" t="s">
        <v>1657</v>
      </c>
      <c r="C382" s="9">
        <v>30512716640</v>
      </c>
      <c r="D382" s="9" t="s">
        <v>1665</v>
      </c>
      <c r="E382" s="9" t="s">
        <v>38</v>
      </c>
      <c r="F382" s="9" t="s">
        <v>393</v>
      </c>
      <c r="G382" s="9"/>
      <c r="H382" s="18" t="s">
        <v>2367</v>
      </c>
      <c r="I382" s="18" t="s">
        <v>2368</v>
      </c>
      <c r="J382" s="43" t="s">
        <v>20</v>
      </c>
      <c r="K382" s="43" t="s">
        <v>21</v>
      </c>
      <c r="L382" s="43" t="s">
        <v>22</v>
      </c>
      <c r="M382" s="65">
        <v>0</v>
      </c>
      <c r="N382" s="65">
        <v>0</v>
      </c>
      <c r="O382" s="65">
        <v>0</v>
      </c>
      <c r="P382" s="65">
        <v>0</v>
      </c>
      <c r="Q382" s="123">
        <v>367.71</v>
      </c>
      <c r="R382" s="64">
        <f t="shared" si="41"/>
        <v>220.90999999999997</v>
      </c>
      <c r="S382" s="62">
        <v>143.87</v>
      </c>
      <c r="T382" s="62">
        <v>1.22</v>
      </c>
      <c r="U382" s="62">
        <v>1.71</v>
      </c>
      <c r="V382" s="64">
        <f t="shared" si="42"/>
        <v>202.16999999999996</v>
      </c>
      <c r="W382" s="65">
        <v>162.61000000000001</v>
      </c>
      <c r="X382" s="65">
        <v>1.22</v>
      </c>
      <c r="Y382" s="65">
        <v>1.71</v>
      </c>
      <c r="Z382" s="53" t="s">
        <v>312</v>
      </c>
      <c r="AA382" s="40" t="s">
        <v>2364</v>
      </c>
      <c r="AB382" s="11" t="str">
        <f t="shared" si="43"/>
        <v>14/07/2007</v>
      </c>
      <c r="AC382" s="9" t="str">
        <f t="shared" si="44"/>
        <v>15/03/2023</v>
      </c>
      <c r="AD382" s="40">
        <v>75.66</v>
      </c>
      <c r="AE382" s="40">
        <v>75.66</v>
      </c>
      <c r="AF382" s="920">
        <v>0</v>
      </c>
      <c r="AG382" s="40"/>
      <c r="AH382" s="40"/>
      <c r="AI382" s="40"/>
      <c r="AJ382" s="960">
        <v>45002</v>
      </c>
      <c r="AK382" s="124">
        <v>45005</v>
      </c>
      <c r="AL382" s="9">
        <f t="shared" si="45"/>
        <v>2</v>
      </c>
      <c r="AM382" s="9">
        <v>2</v>
      </c>
      <c r="AN382" s="9" t="s">
        <v>1223</v>
      </c>
    </row>
    <row r="383" spans="1:40" ht="15" customHeight="1">
      <c r="A383" s="37">
        <v>7265</v>
      </c>
      <c r="B383" s="9" t="s">
        <v>127</v>
      </c>
      <c r="C383" s="9">
        <v>30682512314</v>
      </c>
      <c r="D383" s="9" t="s">
        <v>1666</v>
      </c>
      <c r="E383" s="9" t="s">
        <v>38</v>
      </c>
      <c r="F383" s="9" t="s">
        <v>393</v>
      </c>
      <c r="G383" s="9" t="s">
        <v>1667</v>
      </c>
      <c r="H383" s="71" t="s">
        <v>9651</v>
      </c>
      <c r="I383" s="71" t="s">
        <v>9652</v>
      </c>
      <c r="J383" s="72" t="s">
        <v>20</v>
      </c>
      <c r="K383" s="72" t="s">
        <v>21</v>
      </c>
      <c r="L383" s="72" t="s">
        <v>22</v>
      </c>
      <c r="M383" s="73">
        <v>0</v>
      </c>
      <c r="N383" s="73">
        <v>0</v>
      </c>
      <c r="O383" s="73">
        <v>0</v>
      </c>
      <c r="P383" s="73">
        <v>0</v>
      </c>
      <c r="Q383" s="74">
        <v>2519.9699999999998</v>
      </c>
      <c r="R383" s="39">
        <f t="shared" si="41"/>
        <v>2234.3599999999997</v>
      </c>
      <c r="S383" s="73">
        <v>221.38</v>
      </c>
      <c r="T383" s="73">
        <v>58.14</v>
      </c>
      <c r="U383" s="73">
        <v>6.09</v>
      </c>
      <c r="V383" s="39">
        <f t="shared" si="42"/>
        <v>2304.3399999999997</v>
      </c>
      <c r="W383" s="73">
        <v>156.09</v>
      </c>
      <c r="X383" s="73">
        <v>53.45</v>
      </c>
      <c r="Y383" s="73">
        <v>6.09</v>
      </c>
      <c r="Z383" s="238" t="s">
        <v>1363</v>
      </c>
      <c r="AA383" s="71" t="s">
        <v>1668</v>
      </c>
      <c r="AB383" s="75">
        <v>39309</v>
      </c>
      <c r="AC383" s="18" t="s">
        <v>520</v>
      </c>
      <c r="AD383" s="40">
        <v>1111.32</v>
      </c>
      <c r="AE383" s="40">
        <v>1111.32</v>
      </c>
      <c r="AF383" s="40">
        <v>0</v>
      </c>
      <c r="AG383" s="40"/>
      <c r="AH383" s="40"/>
      <c r="AI383" s="40"/>
      <c r="AJ383" s="960">
        <v>45002</v>
      </c>
      <c r="AK383" s="124">
        <v>45002</v>
      </c>
      <c r="AL383" s="9">
        <f t="shared" si="45"/>
        <v>1</v>
      </c>
      <c r="AM383" s="9">
        <v>2</v>
      </c>
      <c r="AN383" s="9" t="s">
        <v>1223</v>
      </c>
    </row>
    <row r="384" spans="1:40" ht="15" customHeight="1">
      <c r="A384" s="38">
        <v>7368</v>
      </c>
      <c r="B384" s="34" t="s">
        <v>1669</v>
      </c>
      <c r="C384" s="34">
        <v>20238353948</v>
      </c>
      <c r="D384" s="34" t="s">
        <v>1670</v>
      </c>
      <c r="E384" s="34" t="s">
        <v>38</v>
      </c>
      <c r="F384" s="34" t="s">
        <v>1671</v>
      </c>
      <c r="G384" s="34" t="s">
        <v>1672</v>
      </c>
      <c r="H384" s="23" t="s">
        <v>2369</v>
      </c>
      <c r="I384" s="23" t="s">
        <v>2370</v>
      </c>
      <c r="J384" s="44" t="s">
        <v>20</v>
      </c>
      <c r="K384" s="44" t="s">
        <v>21</v>
      </c>
      <c r="L384" s="44" t="s">
        <v>23</v>
      </c>
      <c r="M384" s="69">
        <v>0.49</v>
      </c>
      <c r="N384" s="69">
        <v>7.81</v>
      </c>
      <c r="O384" s="69">
        <v>0</v>
      </c>
      <c r="P384" s="69">
        <v>0</v>
      </c>
      <c r="Q384" s="152">
        <v>154.82</v>
      </c>
      <c r="R384" s="178">
        <f t="shared" ref="R384:R392" si="46">Q384-O384-S384-T384-U384</f>
        <v>121.46</v>
      </c>
      <c r="S384" s="179">
        <v>32.65</v>
      </c>
      <c r="T384" s="179">
        <v>0.14000000000000001</v>
      </c>
      <c r="U384" s="179">
        <v>0.56999999999999995</v>
      </c>
      <c r="V384" s="178">
        <f t="shared" ref="V384:V392" si="47">Q384-P384-W384-X384-Y384</f>
        <v>123.5</v>
      </c>
      <c r="W384" s="69">
        <v>30.75</v>
      </c>
      <c r="X384" s="69">
        <v>0.56999999999999995</v>
      </c>
      <c r="Y384" s="69">
        <v>0</v>
      </c>
      <c r="Z384" s="45" t="s">
        <v>193</v>
      </c>
      <c r="AA384" s="23" t="s">
        <v>2371</v>
      </c>
      <c r="AB384" s="34" t="str">
        <f t="shared" ref="AB384:AB392" si="48">+_xlfn.CONCAT(MID(Z384,24,2),"/",MID(Z384,22,2),"/",MID(Z384,18,4))</f>
        <v>14/07/2007</v>
      </c>
      <c r="AC384" s="34" t="str">
        <f t="shared" ref="AC384:AC392" si="49">+_xlfn.CONCAT(MID(AA384,16,2),"/",MID(AA384,14,2),"/",MID(AA384,10,4))</f>
        <v>15/03/2023</v>
      </c>
      <c r="AD384" s="23">
        <v>96</v>
      </c>
      <c r="AE384" s="23">
        <v>121</v>
      </c>
      <c r="AF384" s="823">
        <v>25</v>
      </c>
      <c r="AG384" s="23"/>
      <c r="AH384" s="23"/>
      <c r="AI384" s="23"/>
      <c r="AJ384" s="917">
        <v>45002</v>
      </c>
      <c r="AK384" s="122">
        <v>45005</v>
      </c>
      <c r="AL384" s="34">
        <f t="shared" si="45"/>
        <v>2</v>
      </c>
      <c r="AM384" s="34">
        <v>2</v>
      </c>
      <c r="AN384" s="34" t="s">
        <v>1223</v>
      </c>
    </row>
    <row r="385" spans="1:40" ht="15" customHeight="1">
      <c r="A385" s="37">
        <v>7369</v>
      </c>
      <c r="B385" s="9" t="s">
        <v>1669</v>
      </c>
      <c r="C385" s="9">
        <v>20238353948</v>
      </c>
      <c r="D385" s="9" t="s">
        <v>1673</v>
      </c>
      <c r="E385" s="9" t="s">
        <v>38</v>
      </c>
      <c r="F385" s="9" t="s">
        <v>66</v>
      </c>
      <c r="G385" s="9" t="s">
        <v>66</v>
      </c>
      <c r="H385" s="18" t="s">
        <v>2372</v>
      </c>
      <c r="I385" s="18" t="s">
        <v>2373</v>
      </c>
      <c r="J385" s="43" t="s">
        <v>20</v>
      </c>
      <c r="K385" s="43" t="s">
        <v>21</v>
      </c>
      <c r="L385" s="43" t="s">
        <v>22</v>
      </c>
      <c r="M385" s="65">
        <v>0</v>
      </c>
      <c r="N385" s="65">
        <v>0</v>
      </c>
      <c r="O385" s="65">
        <v>0</v>
      </c>
      <c r="P385" s="65">
        <v>0</v>
      </c>
      <c r="Q385" s="123">
        <v>60.41</v>
      </c>
      <c r="R385" s="64">
        <f t="shared" si="46"/>
        <v>59.719999999999992</v>
      </c>
      <c r="S385" s="62">
        <v>0.49</v>
      </c>
      <c r="T385" s="62">
        <v>0.18</v>
      </c>
      <c r="U385" s="62">
        <v>0.02</v>
      </c>
      <c r="V385" s="64">
        <f t="shared" si="47"/>
        <v>60.11</v>
      </c>
      <c r="W385" s="62">
        <v>0.12</v>
      </c>
      <c r="X385" s="62">
        <v>0.18</v>
      </c>
      <c r="Y385" s="65">
        <v>0</v>
      </c>
      <c r="Z385" s="53" t="s">
        <v>163</v>
      </c>
      <c r="AA385" s="40" t="s">
        <v>2217</v>
      </c>
      <c r="AB385" s="11" t="str">
        <f t="shared" si="48"/>
        <v>21/07/2007</v>
      </c>
      <c r="AC385" s="9" t="str">
        <f t="shared" si="49"/>
        <v>05/03/2023</v>
      </c>
      <c r="AD385" s="40">
        <v>59.719999999999992</v>
      </c>
      <c r="AE385" s="40">
        <v>59.719999999999992</v>
      </c>
      <c r="AF385" s="920">
        <v>0</v>
      </c>
      <c r="AG385" s="40"/>
      <c r="AH385" s="40"/>
      <c r="AI385" s="40"/>
      <c r="AJ385" s="960">
        <v>45002</v>
      </c>
      <c r="AK385" s="124">
        <v>45005</v>
      </c>
      <c r="AL385" s="9">
        <f t="shared" si="45"/>
        <v>2</v>
      </c>
      <c r="AM385" s="9">
        <v>2</v>
      </c>
      <c r="AN385" s="9" t="s">
        <v>1223</v>
      </c>
    </row>
    <row r="386" spans="1:40" ht="15" customHeight="1">
      <c r="A386" s="37">
        <v>7377</v>
      </c>
      <c r="B386" s="9" t="s">
        <v>1669</v>
      </c>
      <c r="C386" s="9">
        <v>20238353948</v>
      </c>
      <c r="D386" s="9" t="s">
        <v>1674</v>
      </c>
      <c r="E386" s="9" t="s">
        <v>38</v>
      </c>
      <c r="F386" s="9" t="s">
        <v>1671</v>
      </c>
      <c r="G386" s="9" t="s">
        <v>1672</v>
      </c>
      <c r="H386" s="18" t="s">
        <v>2374</v>
      </c>
      <c r="I386" s="18" t="s">
        <v>2375</v>
      </c>
      <c r="J386" s="43" t="s">
        <v>20</v>
      </c>
      <c r="K386" s="43" t="s">
        <v>21</v>
      </c>
      <c r="L386" s="43" t="s">
        <v>22</v>
      </c>
      <c r="M386" s="65">
        <v>0</v>
      </c>
      <c r="N386" s="65">
        <v>0</v>
      </c>
      <c r="O386" s="65">
        <v>0</v>
      </c>
      <c r="P386" s="65">
        <v>0</v>
      </c>
      <c r="Q386" s="123">
        <v>67.88</v>
      </c>
      <c r="R386" s="64">
        <f t="shared" si="46"/>
        <v>67.14</v>
      </c>
      <c r="S386" s="62">
        <v>0.24</v>
      </c>
      <c r="T386" s="62">
        <v>0</v>
      </c>
      <c r="U386" s="62">
        <v>0.5</v>
      </c>
      <c r="V386" s="64">
        <f t="shared" si="47"/>
        <v>67.25</v>
      </c>
      <c r="W386" s="65">
        <v>0.13</v>
      </c>
      <c r="X386" s="65">
        <v>0</v>
      </c>
      <c r="Y386" s="65">
        <v>0.5</v>
      </c>
      <c r="Z386" s="53" t="s">
        <v>1264</v>
      </c>
      <c r="AA386" s="40" t="s">
        <v>2371</v>
      </c>
      <c r="AB386" s="11" t="str">
        <f t="shared" si="48"/>
        <v>15/08/2007</v>
      </c>
      <c r="AC386" s="9" t="str">
        <f t="shared" si="49"/>
        <v>15/03/2023</v>
      </c>
      <c r="AD386" s="40">
        <v>67.14</v>
      </c>
      <c r="AE386" s="40">
        <v>67.14</v>
      </c>
      <c r="AF386" s="920">
        <v>0</v>
      </c>
      <c r="AG386" s="40"/>
      <c r="AH386" s="40"/>
      <c r="AI386" s="40"/>
      <c r="AJ386" s="960">
        <v>45002</v>
      </c>
      <c r="AK386" s="124">
        <v>45005</v>
      </c>
      <c r="AL386" s="9">
        <f t="shared" si="45"/>
        <v>2</v>
      </c>
      <c r="AM386" s="9">
        <v>2</v>
      </c>
      <c r="AN386" s="9" t="s">
        <v>1223</v>
      </c>
    </row>
    <row r="387" spans="1:40" ht="15" customHeight="1">
      <c r="A387" s="37">
        <v>7380</v>
      </c>
      <c r="B387" s="9" t="s">
        <v>1669</v>
      </c>
      <c r="C387" s="9">
        <v>20238353948</v>
      </c>
      <c r="D387" s="9" t="s">
        <v>1675</v>
      </c>
      <c r="E387" s="9" t="s">
        <v>38</v>
      </c>
      <c r="F387" s="9" t="s">
        <v>1671</v>
      </c>
      <c r="G387" s="9" t="s">
        <v>1676</v>
      </c>
      <c r="H387" s="18" t="s">
        <v>2376</v>
      </c>
      <c r="I387" s="18" t="s">
        <v>2377</v>
      </c>
      <c r="J387" s="43" t="s">
        <v>20</v>
      </c>
      <c r="K387" s="43" t="s">
        <v>21</v>
      </c>
      <c r="L387" s="43" t="s">
        <v>22</v>
      </c>
      <c r="M387" s="65">
        <v>0</v>
      </c>
      <c r="N387" s="65">
        <v>0</v>
      </c>
      <c r="O387" s="65">
        <v>0</v>
      </c>
      <c r="P387" s="65">
        <v>0</v>
      </c>
      <c r="Q387" s="123">
        <v>332.42</v>
      </c>
      <c r="R387" s="64">
        <f t="shared" si="46"/>
        <v>258.19</v>
      </c>
      <c r="S387" s="62">
        <v>74.180000000000007</v>
      </c>
      <c r="T387" s="65">
        <v>0.05</v>
      </c>
      <c r="U387" s="62">
        <v>0</v>
      </c>
      <c r="V387" s="64">
        <f t="shared" si="47"/>
        <v>291.39</v>
      </c>
      <c r="W387" s="65">
        <v>40.98</v>
      </c>
      <c r="X387" s="65">
        <v>0.05</v>
      </c>
      <c r="Y387" s="65">
        <v>0</v>
      </c>
      <c r="Z387" s="53" t="s">
        <v>193</v>
      </c>
      <c r="AA387" s="40" t="s">
        <v>2371</v>
      </c>
      <c r="AB387" s="11" t="str">
        <f t="shared" si="48"/>
        <v>14/07/2007</v>
      </c>
      <c r="AC387" s="9" t="str">
        <f t="shared" si="49"/>
        <v>15/03/2023</v>
      </c>
      <c r="AD387" s="40">
        <v>258</v>
      </c>
      <c r="AE387" s="40">
        <v>258</v>
      </c>
      <c r="AF387" s="920">
        <v>0</v>
      </c>
      <c r="AG387" s="40"/>
      <c r="AH387" s="40"/>
      <c r="AI387" s="40"/>
      <c r="AJ387" s="960">
        <v>45002</v>
      </c>
      <c r="AK387" s="124">
        <v>45005</v>
      </c>
      <c r="AL387" s="9">
        <f t="shared" si="45"/>
        <v>2</v>
      </c>
      <c r="AM387" s="9">
        <v>2</v>
      </c>
      <c r="AN387" s="9" t="s">
        <v>1223</v>
      </c>
    </row>
    <row r="388" spans="1:40" ht="15" customHeight="1">
      <c r="A388" s="37">
        <v>7381</v>
      </c>
      <c r="B388" s="9" t="s">
        <v>1669</v>
      </c>
      <c r="C388" s="9">
        <v>20238353948</v>
      </c>
      <c r="D388" s="9" t="s">
        <v>1677</v>
      </c>
      <c r="E388" s="9" t="s">
        <v>38</v>
      </c>
      <c r="F388" s="9" t="s">
        <v>66</v>
      </c>
      <c r="G388" s="9" t="s">
        <v>66</v>
      </c>
      <c r="H388" s="18" t="s">
        <v>2378</v>
      </c>
      <c r="I388" s="18" t="s">
        <v>2379</v>
      </c>
      <c r="J388" s="43" t="s">
        <v>20</v>
      </c>
      <c r="K388" s="43" t="s">
        <v>21</v>
      </c>
      <c r="L388" s="43" t="s">
        <v>22</v>
      </c>
      <c r="M388" s="65">
        <v>0</v>
      </c>
      <c r="N388" s="65">
        <v>0</v>
      </c>
      <c r="O388" s="65">
        <v>0</v>
      </c>
      <c r="P388" s="65">
        <v>0</v>
      </c>
      <c r="Q388" s="123">
        <v>257.64</v>
      </c>
      <c r="R388" s="64">
        <f t="shared" si="46"/>
        <v>248.98999999999998</v>
      </c>
      <c r="S388" s="65">
        <v>0.86</v>
      </c>
      <c r="T388" s="65">
        <v>0.26</v>
      </c>
      <c r="U388" s="65">
        <v>7.53</v>
      </c>
      <c r="V388" s="64">
        <f t="shared" si="47"/>
        <v>250.06</v>
      </c>
      <c r="W388" s="65">
        <v>0</v>
      </c>
      <c r="X388" s="65">
        <v>0.26</v>
      </c>
      <c r="Y388" s="65">
        <v>7.32</v>
      </c>
      <c r="Z388" s="53" t="s">
        <v>1496</v>
      </c>
      <c r="AA388" s="40" t="s">
        <v>2217</v>
      </c>
      <c r="AB388" s="11" t="str">
        <f t="shared" si="48"/>
        <v>22/08/2007</v>
      </c>
      <c r="AC388" s="9" t="str">
        <f t="shared" si="49"/>
        <v>05/03/2023</v>
      </c>
      <c r="AD388" s="40">
        <v>248</v>
      </c>
      <c r="AE388" s="40">
        <v>248</v>
      </c>
      <c r="AF388" s="920">
        <v>0</v>
      </c>
      <c r="AG388" s="40"/>
      <c r="AH388" s="40"/>
      <c r="AI388" s="40"/>
      <c r="AJ388" s="960">
        <v>45002</v>
      </c>
      <c r="AK388" s="124">
        <v>45005</v>
      </c>
      <c r="AL388" s="9">
        <f t="shared" si="45"/>
        <v>2</v>
      </c>
      <c r="AM388" s="9">
        <v>2</v>
      </c>
      <c r="AN388" s="9" t="s">
        <v>1223</v>
      </c>
    </row>
    <row r="389" spans="1:40" ht="15" customHeight="1">
      <c r="A389" s="37">
        <v>7390</v>
      </c>
      <c r="B389" s="9" t="s">
        <v>1669</v>
      </c>
      <c r="C389" s="9">
        <v>20238353948</v>
      </c>
      <c r="D389" s="9" t="s">
        <v>1678</v>
      </c>
      <c r="E389" s="9" t="s">
        <v>38</v>
      </c>
      <c r="F389" s="9" t="s">
        <v>1671</v>
      </c>
      <c r="G389" s="9" t="s">
        <v>1679</v>
      </c>
      <c r="H389" s="18" t="s">
        <v>2380</v>
      </c>
      <c r="I389" s="18" t="s">
        <v>2381</v>
      </c>
      <c r="J389" s="43" t="s">
        <v>20</v>
      </c>
      <c r="K389" s="43" t="s">
        <v>21</v>
      </c>
      <c r="L389" s="43" t="s">
        <v>22</v>
      </c>
      <c r="M389" s="65">
        <v>0</v>
      </c>
      <c r="N389" s="65">
        <v>0</v>
      </c>
      <c r="O389" s="65">
        <v>0</v>
      </c>
      <c r="P389" s="65">
        <v>0</v>
      </c>
      <c r="Q389" s="123">
        <v>99.43</v>
      </c>
      <c r="R389" s="64">
        <f t="shared" si="46"/>
        <v>93.37</v>
      </c>
      <c r="S389" s="62">
        <v>3.73</v>
      </c>
      <c r="T389" s="62">
        <v>0.19</v>
      </c>
      <c r="U389" s="62">
        <v>2.14</v>
      </c>
      <c r="V389" s="64">
        <f t="shared" si="47"/>
        <v>96.38000000000001</v>
      </c>
      <c r="W389" s="65">
        <v>0.72</v>
      </c>
      <c r="X389" s="65">
        <v>0.19</v>
      </c>
      <c r="Y389" s="65">
        <v>2.14</v>
      </c>
      <c r="Z389" s="53" t="s">
        <v>193</v>
      </c>
      <c r="AA389" s="40" t="s">
        <v>2371</v>
      </c>
      <c r="AB389" s="11" t="str">
        <f t="shared" si="48"/>
        <v>14/07/2007</v>
      </c>
      <c r="AC389" s="9" t="str">
        <f t="shared" si="49"/>
        <v>15/03/2023</v>
      </c>
      <c r="AD389" s="40">
        <v>93</v>
      </c>
      <c r="AE389" s="40">
        <v>93</v>
      </c>
      <c r="AF389" s="920">
        <v>0</v>
      </c>
      <c r="AG389" s="40"/>
      <c r="AH389" s="40"/>
      <c r="AI389" s="40"/>
      <c r="AJ389" s="960">
        <v>45002</v>
      </c>
      <c r="AK389" s="124">
        <v>45005</v>
      </c>
      <c r="AL389" s="9">
        <f t="shared" si="45"/>
        <v>2</v>
      </c>
      <c r="AM389" s="9">
        <v>2</v>
      </c>
      <c r="AN389" s="9" t="s">
        <v>1223</v>
      </c>
    </row>
    <row r="390" spans="1:40" ht="15" customHeight="1">
      <c r="A390" s="37">
        <v>7391</v>
      </c>
      <c r="B390" s="9" t="s">
        <v>1669</v>
      </c>
      <c r="C390" s="9">
        <v>20238353948</v>
      </c>
      <c r="D390" s="9" t="s">
        <v>1680</v>
      </c>
      <c r="E390" s="9" t="s">
        <v>38</v>
      </c>
      <c r="F390" s="9" t="s">
        <v>1671</v>
      </c>
      <c r="G390" s="9" t="s">
        <v>1679</v>
      </c>
      <c r="H390" s="18" t="s">
        <v>2382</v>
      </c>
      <c r="I390" s="18" t="s">
        <v>2383</v>
      </c>
      <c r="J390" s="43" t="s">
        <v>20</v>
      </c>
      <c r="K390" s="43" t="s">
        <v>21</v>
      </c>
      <c r="L390" s="43" t="s">
        <v>22</v>
      </c>
      <c r="M390" s="65">
        <v>0</v>
      </c>
      <c r="N390" s="65">
        <v>0</v>
      </c>
      <c r="O390" s="65">
        <v>0</v>
      </c>
      <c r="P390" s="65">
        <v>0</v>
      </c>
      <c r="Q390" s="123">
        <v>201.37</v>
      </c>
      <c r="R390" s="64">
        <f t="shared" si="46"/>
        <v>167.63</v>
      </c>
      <c r="S390" s="62">
        <v>32.659999999999997</v>
      </c>
      <c r="T390" s="62">
        <v>1.08</v>
      </c>
      <c r="U390" s="62">
        <v>0</v>
      </c>
      <c r="V390" s="64">
        <f t="shared" si="47"/>
        <v>179.96</v>
      </c>
      <c r="W390" s="65">
        <v>20.329999999999998</v>
      </c>
      <c r="X390" s="62">
        <v>1.08</v>
      </c>
      <c r="Y390" s="65">
        <v>0</v>
      </c>
      <c r="Z390" s="53" t="s">
        <v>193</v>
      </c>
      <c r="AA390" s="40" t="s">
        <v>2371</v>
      </c>
      <c r="AB390" s="11" t="str">
        <f t="shared" si="48"/>
        <v>14/07/2007</v>
      </c>
      <c r="AC390" s="9" t="str">
        <f t="shared" si="49"/>
        <v>15/03/2023</v>
      </c>
      <c r="AD390" s="40">
        <v>167</v>
      </c>
      <c r="AE390" s="40">
        <v>167</v>
      </c>
      <c r="AF390" s="920">
        <v>0</v>
      </c>
      <c r="AG390" s="40"/>
      <c r="AH390" s="40"/>
      <c r="AI390" s="40"/>
      <c r="AJ390" s="960">
        <v>45002</v>
      </c>
      <c r="AK390" s="124">
        <v>45005</v>
      </c>
      <c r="AL390" s="9">
        <f t="shared" si="45"/>
        <v>2</v>
      </c>
      <c r="AM390" s="9">
        <v>2</v>
      </c>
      <c r="AN390" s="9" t="s">
        <v>1223</v>
      </c>
    </row>
    <row r="391" spans="1:40" ht="15" customHeight="1">
      <c r="A391" s="38">
        <v>7557</v>
      </c>
      <c r="B391" s="34" t="s">
        <v>1522</v>
      </c>
      <c r="C391" s="34">
        <v>30511355040</v>
      </c>
      <c r="D391" s="34" t="s">
        <v>1681</v>
      </c>
      <c r="E391" s="34" t="s">
        <v>38</v>
      </c>
      <c r="F391" s="34" t="s">
        <v>393</v>
      </c>
      <c r="G391" s="34"/>
      <c r="H391" s="23" t="s">
        <v>2384</v>
      </c>
      <c r="I391" s="23" t="s">
        <v>2385</v>
      </c>
      <c r="J391" s="44" t="s">
        <v>20</v>
      </c>
      <c r="K391" s="44" t="s">
        <v>21</v>
      </c>
      <c r="L391" s="1024" t="s">
        <v>23</v>
      </c>
      <c r="M391" s="69">
        <v>4.0999999999999996</v>
      </c>
      <c r="N391" s="69">
        <v>0</v>
      </c>
      <c r="O391" s="69">
        <v>52.8</v>
      </c>
      <c r="P391" s="69">
        <v>79.59</v>
      </c>
      <c r="Q391" s="152">
        <v>1241.8900000000001</v>
      </c>
      <c r="R391" s="178">
        <f t="shared" si="46"/>
        <v>909.76000000000022</v>
      </c>
      <c r="S391" s="179">
        <v>259.29000000000002</v>
      </c>
      <c r="T391" s="179">
        <v>6.36</v>
      </c>
      <c r="U391" s="179">
        <v>13.68</v>
      </c>
      <c r="V391" s="178">
        <f t="shared" si="47"/>
        <v>946.31000000000017</v>
      </c>
      <c r="W391" s="69">
        <v>191.97</v>
      </c>
      <c r="X391" s="69">
        <v>10.75</v>
      </c>
      <c r="Y391" s="69">
        <v>13.27</v>
      </c>
      <c r="Z391" s="45" t="s">
        <v>312</v>
      </c>
      <c r="AA391" s="23" t="s">
        <v>2131</v>
      </c>
      <c r="AB391" s="34" t="str">
        <f t="shared" si="48"/>
        <v>14/07/2007</v>
      </c>
      <c r="AC391" s="34" t="str">
        <f t="shared" si="49"/>
        <v>15/03/2023</v>
      </c>
      <c r="AD391" s="23">
        <v>118.43</v>
      </c>
      <c r="AE391" s="23">
        <v>118.43</v>
      </c>
      <c r="AF391" s="823">
        <v>0</v>
      </c>
      <c r="AG391" s="23"/>
      <c r="AH391" s="23"/>
      <c r="AI391" s="23"/>
      <c r="AJ391" s="917">
        <v>45002</v>
      </c>
      <c r="AK391" s="122">
        <v>45005</v>
      </c>
      <c r="AL391" s="34">
        <f t="shared" si="45"/>
        <v>2</v>
      </c>
      <c r="AM391" s="34">
        <v>2</v>
      </c>
      <c r="AN391" s="34" t="s">
        <v>1223</v>
      </c>
    </row>
    <row r="392" spans="1:40" ht="15" customHeight="1">
      <c r="A392" s="37">
        <v>7559</v>
      </c>
      <c r="B392" s="9" t="s">
        <v>1522</v>
      </c>
      <c r="C392" s="9">
        <v>30511355040</v>
      </c>
      <c r="D392" s="9" t="s">
        <v>1682</v>
      </c>
      <c r="E392" s="9" t="s">
        <v>339</v>
      </c>
      <c r="F392" s="9" t="s">
        <v>1683</v>
      </c>
      <c r="G392" s="9"/>
      <c r="H392" s="18" t="s">
        <v>2386</v>
      </c>
      <c r="I392" s="18" t="s">
        <v>2387</v>
      </c>
      <c r="J392" s="43" t="s">
        <v>20</v>
      </c>
      <c r="K392" s="43" t="s">
        <v>21</v>
      </c>
      <c r="L392" s="43" t="s">
        <v>22</v>
      </c>
      <c r="M392" s="65">
        <v>0</v>
      </c>
      <c r="N392" s="65">
        <v>0</v>
      </c>
      <c r="O392" s="65">
        <v>0</v>
      </c>
      <c r="P392" s="65">
        <v>0</v>
      </c>
      <c r="Q392" s="123">
        <v>1497.45</v>
      </c>
      <c r="R392" s="64">
        <f t="shared" si="46"/>
        <v>806.97</v>
      </c>
      <c r="S392" s="62">
        <v>0</v>
      </c>
      <c r="T392" s="62">
        <v>675.7</v>
      </c>
      <c r="U392" s="62">
        <v>14.78</v>
      </c>
      <c r="V392" s="64">
        <f t="shared" si="47"/>
        <v>813.5200000000001</v>
      </c>
      <c r="W392" s="65">
        <v>0</v>
      </c>
      <c r="X392" s="65">
        <v>669.15</v>
      </c>
      <c r="Y392" s="65">
        <v>14.78</v>
      </c>
      <c r="Z392" s="53" t="s">
        <v>2388</v>
      </c>
      <c r="AA392" s="40" t="s">
        <v>2136</v>
      </c>
      <c r="AB392" s="11" t="str">
        <f t="shared" si="48"/>
        <v>22/08/2007</v>
      </c>
      <c r="AC392" s="9" t="str">
        <f t="shared" si="49"/>
        <v>05/03/2023</v>
      </c>
      <c r="AD392" s="40">
        <v>131.47999999999999</v>
      </c>
      <c r="AE392" s="40">
        <v>131.47999999999999</v>
      </c>
      <c r="AF392" s="920">
        <v>0</v>
      </c>
      <c r="AG392" s="40"/>
      <c r="AH392" s="40"/>
      <c r="AI392" s="40"/>
      <c r="AJ392" s="960">
        <v>45002</v>
      </c>
      <c r="AK392" s="124">
        <v>45005</v>
      </c>
      <c r="AL392" s="9">
        <f t="shared" si="45"/>
        <v>2</v>
      </c>
      <c r="AM392" s="9">
        <v>2</v>
      </c>
      <c r="AN392" s="9" t="s">
        <v>1223</v>
      </c>
    </row>
    <row r="393" spans="1:40" ht="15" customHeight="1">
      <c r="A393" s="37">
        <v>7569</v>
      </c>
      <c r="B393" s="9" t="s">
        <v>127</v>
      </c>
      <c r="C393" s="9">
        <v>30682512314</v>
      </c>
      <c r="D393" s="9" t="s">
        <v>1684</v>
      </c>
      <c r="E393" s="9" t="s">
        <v>38</v>
      </c>
      <c r="F393" s="9" t="s">
        <v>393</v>
      </c>
      <c r="G393" s="9" t="s">
        <v>1667</v>
      </c>
      <c r="H393" s="18" t="s">
        <v>1685</v>
      </c>
      <c r="I393" s="18" t="s">
        <v>1686</v>
      </c>
      <c r="J393" s="43" t="s">
        <v>20</v>
      </c>
      <c r="K393" s="43" t="s">
        <v>21</v>
      </c>
      <c r="L393" s="43" t="s">
        <v>22</v>
      </c>
      <c r="M393" s="65">
        <v>0</v>
      </c>
      <c r="N393" s="65">
        <v>0</v>
      </c>
      <c r="O393" s="65">
        <v>0</v>
      </c>
      <c r="P393" s="65">
        <v>0</v>
      </c>
      <c r="Q393" s="39">
        <v>307.70999999999998</v>
      </c>
      <c r="R393" s="39">
        <v>221.02999999999997</v>
      </c>
      <c r="S393" s="65">
        <v>86.03</v>
      </c>
      <c r="T393" s="65">
        <v>0.65</v>
      </c>
      <c r="U393" s="65">
        <v>0</v>
      </c>
      <c r="V393" s="39">
        <v>260.54000000000002</v>
      </c>
      <c r="W393" s="65">
        <v>46.52</v>
      </c>
      <c r="X393" s="65">
        <v>0.65</v>
      </c>
      <c r="Y393" s="65">
        <v>0</v>
      </c>
      <c r="Z393" s="67" t="s">
        <v>820</v>
      </c>
      <c r="AA393" s="18" t="s">
        <v>1044</v>
      </c>
      <c r="AB393" s="24">
        <v>39325</v>
      </c>
      <c r="AC393" s="18" t="s">
        <v>522</v>
      </c>
      <c r="AD393" s="40">
        <v>221.03</v>
      </c>
      <c r="AE393" s="40">
        <v>221.03</v>
      </c>
      <c r="AF393" s="920">
        <v>0</v>
      </c>
      <c r="AG393" s="40"/>
      <c r="AH393" s="40"/>
      <c r="AI393" s="40"/>
      <c r="AJ393" s="960">
        <v>45002</v>
      </c>
      <c r="AK393" s="124">
        <v>45002</v>
      </c>
      <c r="AL393" s="9">
        <f t="shared" si="45"/>
        <v>1</v>
      </c>
      <c r="AM393" s="9">
        <v>2</v>
      </c>
      <c r="AN393" s="9" t="s">
        <v>1223</v>
      </c>
    </row>
    <row r="394" spans="1:40" ht="15" customHeight="1">
      <c r="A394" s="37">
        <v>7582</v>
      </c>
      <c r="B394" s="9" t="s">
        <v>388</v>
      </c>
      <c r="C394" s="9">
        <v>30708244755</v>
      </c>
      <c r="D394" s="9" t="s">
        <v>1687</v>
      </c>
      <c r="E394" s="9" t="s">
        <v>38</v>
      </c>
      <c r="F394" s="9" t="s">
        <v>438</v>
      </c>
      <c r="G394" s="9" t="s">
        <v>1688</v>
      </c>
      <c r="H394" s="18" t="s">
        <v>2389</v>
      </c>
      <c r="I394" s="18" t="s">
        <v>2390</v>
      </c>
      <c r="J394" s="43" t="s">
        <v>20</v>
      </c>
      <c r="K394" s="43" t="s">
        <v>21</v>
      </c>
      <c r="L394" s="43" t="s">
        <v>22</v>
      </c>
      <c r="M394" s="65">
        <v>0</v>
      </c>
      <c r="N394" s="65">
        <v>0</v>
      </c>
      <c r="O394" s="65">
        <v>0</v>
      </c>
      <c r="P394" s="65">
        <v>0</v>
      </c>
      <c r="Q394" s="123">
        <v>92.14</v>
      </c>
      <c r="R394" s="64">
        <f t="shared" ref="R394:R407" si="50">Q394-O394-S394-T394-U394</f>
        <v>85.9</v>
      </c>
      <c r="S394" s="62">
        <v>5.53</v>
      </c>
      <c r="T394" s="62">
        <v>0.71</v>
      </c>
      <c r="U394" s="62">
        <v>0</v>
      </c>
      <c r="V394" s="64">
        <f t="shared" ref="V394:V407" si="51">Q394-P394-W394-X394-Y394</f>
        <v>91.43</v>
      </c>
      <c r="W394" s="65">
        <v>0</v>
      </c>
      <c r="X394" s="62">
        <v>0.71</v>
      </c>
      <c r="Y394" s="65">
        <v>0</v>
      </c>
      <c r="Z394" s="53" t="s">
        <v>2391</v>
      </c>
      <c r="AA394" s="40" t="s">
        <v>2392</v>
      </c>
      <c r="AB394" s="11" t="str">
        <f t="shared" ref="AB394:AB407" si="52">+_xlfn.CONCAT(MID(Z394,24,2),"/",MID(Z394,22,2),"/",MID(Z394,18,4))</f>
        <v>22/08/2007</v>
      </c>
      <c r="AC394" s="9" t="str">
        <f t="shared" ref="AC394:AC407" si="53">+_xlfn.CONCAT(MID(AA394,16,2),"/",MID(AA394,14,2),"/",MID(AA394,10,4))</f>
        <v>15/03/2023</v>
      </c>
      <c r="AD394" s="40">
        <v>85</v>
      </c>
      <c r="AE394" s="40">
        <v>85</v>
      </c>
      <c r="AF394" s="920">
        <v>0</v>
      </c>
      <c r="AG394" s="40"/>
      <c r="AH394" s="40"/>
      <c r="AI394" s="40"/>
      <c r="AJ394" s="960">
        <v>45002</v>
      </c>
      <c r="AK394" s="124">
        <v>45005</v>
      </c>
      <c r="AL394" s="9">
        <f t="shared" si="45"/>
        <v>2</v>
      </c>
      <c r="AM394" s="9">
        <v>2</v>
      </c>
      <c r="AN394" s="9" t="s">
        <v>1223</v>
      </c>
    </row>
    <row r="395" spans="1:40" ht="15" customHeight="1">
      <c r="A395" s="37">
        <v>7583</v>
      </c>
      <c r="B395" s="9" t="s">
        <v>388</v>
      </c>
      <c r="C395" s="9">
        <v>30708244755</v>
      </c>
      <c r="D395" s="9" t="s">
        <v>1689</v>
      </c>
      <c r="E395" s="9" t="s">
        <v>38</v>
      </c>
      <c r="F395" s="9" t="s">
        <v>390</v>
      </c>
      <c r="G395" s="9"/>
      <c r="H395" s="18" t="s">
        <v>2393</v>
      </c>
      <c r="I395" s="18" t="s">
        <v>2394</v>
      </c>
      <c r="J395" s="43" t="s">
        <v>20</v>
      </c>
      <c r="K395" s="43" t="s">
        <v>21</v>
      </c>
      <c r="L395" s="43" t="s">
        <v>22</v>
      </c>
      <c r="M395" s="65">
        <v>0</v>
      </c>
      <c r="N395" s="65">
        <v>0</v>
      </c>
      <c r="O395" s="65">
        <v>0</v>
      </c>
      <c r="P395" s="65">
        <v>0</v>
      </c>
      <c r="Q395" s="123">
        <v>198.13</v>
      </c>
      <c r="R395" s="64">
        <f t="shared" si="50"/>
        <v>188.79999999999998</v>
      </c>
      <c r="S395" s="62">
        <v>0</v>
      </c>
      <c r="T395" s="62">
        <v>2.06</v>
      </c>
      <c r="U395" s="62">
        <v>7.27</v>
      </c>
      <c r="V395" s="64">
        <f t="shared" si="51"/>
        <v>188.79999999999998</v>
      </c>
      <c r="W395" s="65">
        <v>0</v>
      </c>
      <c r="X395" s="62">
        <v>2.06</v>
      </c>
      <c r="Y395" s="62">
        <v>7.27</v>
      </c>
      <c r="Z395" s="53" t="s">
        <v>209</v>
      </c>
      <c r="AA395" s="40" t="s">
        <v>2395</v>
      </c>
      <c r="AB395" s="11" t="str">
        <f t="shared" si="52"/>
        <v>14/07/2007</v>
      </c>
      <c r="AC395" s="9" t="str">
        <f t="shared" si="53"/>
        <v>15/03/2023</v>
      </c>
      <c r="AD395" s="40">
        <v>106.66</v>
      </c>
      <c r="AE395" s="40">
        <v>106.66</v>
      </c>
      <c r="AF395" s="920">
        <v>0</v>
      </c>
      <c r="AG395" s="40"/>
      <c r="AH395" s="40"/>
      <c r="AI395" s="40"/>
      <c r="AJ395" s="960">
        <v>45002</v>
      </c>
      <c r="AK395" s="124">
        <v>45005</v>
      </c>
      <c r="AL395" s="9">
        <f t="shared" si="45"/>
        <v>2</v>
      </c>
      <c r="AM395" s="9">
        <v>2</v>
      </c>
      <c r="AN395" s="9" t="s">
        <v>1223</v>
      </c>
    </row>
    <row r="396" spans="1:40" ht="15" customHeight="1">
      <c r="A396" s="37">
        <v>7584</v>
      </c>
      <c r="B396" s="9" t="s">
        <v>388</v>
      </c>
      <c r="C396" s="9">
        <v>30708244755</v>
      </c>
      <c r="D396" s="9" t="s">
        <v>1690</v>
      </c>
      <c r="E396" s="9" t="s">
        <v>38</v>
      </c>
      <c r="F396" s="9" t="s">
        <v>438</v>
      </c>
      <c r="G396" s="9"/>
      <c r="H396" s="18" t="s">
        <v>2396</v>
      </c>
      <c r="I396" s="18" t="s">
        <v>2397</v>
      </c>
      <c r="J396" s="43" t="s">
        <v>20</v>
      </c>
      <c r="K396" s="43" t="s">
        <v>21</v>
      </c>
      <c r="L396" s="43" t="s">
        <v>22</v>
      </c>
      <c r="M396" s="65">
        <v>0</v>
      </c>
      <c r="N396" s="65">
        <v>0</v>
      </c>
      <c r="O396" s="65">
        <v>0</v>
      </c>
      <c r="P396" s="65">
        <v>0</v>
      </c>
      <c r="Q396" s="123">
        <v>578</v>
      </c>
      <c r="R396" s="64">
        <f t="shared" si="50"/>
        <v>528.87</v>
      </c>
      <c r="S396" s="62">
        <v>21.06</v>
      </c>
      <c r="T396" s="62">
        <v>14.22</v>
      </c>
      <c r="U396" s="62">
        <v>13.85</v>
      </c>
      <c r="V396" s="64">
        <f t="shared" si="51"/>
        <v>540.96999999999991</v>
      </c>
      <c r="W396" s="65">
        <v>21.62</v>
      </c>
      <c r="X396" s="65">
        <v>14.22</v>
      </c>
      <c r="Y396" s="65">
        <v>1.19</v>
      </c>
      <c r="Z396" s="53" t="s">
        <v>209</v>
      </c>
      <c r="AA396" s="40" t="s">
        <v>2395</v>
      </c>
      <c r="AB396" s="11" t="str">
        <f t="shared" si="52"/>
        <v>14/07/2007</v>
      </c>
      <c r="AC396" s="9" t="str">
        <f t="shared" si="53"/>
        <v>15/03/2023</v>
      </c>
      <c r="AD396" s="40">
        <v>213.5</v>
      </c>
      <c r="AE396" s="40">
        <v>213.5</v>
      </c>
      <c r="AF396" s="920">
        <v>0</v>
      </c>
      <c r="AG396" s="40"/>
      <c r="AH396" s="40"/>
      <c r="AI396" s="40"/>
      <c r="AJ396" s="960">
        <v>45002</v>
      </c>
      <c r="AK396" s="124">
        <v>45005</v>
      </c>
      <c r="AL396" s="9">
        <f t="shared" si="45"/>
        <v>2</v>
      </c>
      <c r="AM396" s="9">
        <v>2</v>
      </c>
      <c r="AN396" s="9" t="s">
        <v>1223</v>
      </c>
    </row>
    <row r="397" spans="1:40" ht="15" customHeight="1">
      <c r="A397" s="38">
        <v>7589</v>
      </c>
      <c r="B397" s="34" t="s">
        <v>388</v>
      </c>
      <c r="C397" s="34">
        <v>30708244755</v>
      </c>
      <c r="D397" s="34" t="s">
        <v>1691</v>
      </c>
      <c r="E397" s="34" t="s">
        <v>38</v>
      </c>
      <c r="F397" s="34" t="s">
        <v>438</v>
      </c>
      <c r="G397" s="34"/>
      <c r="H397" s="23" t="s">
        <v>2398</v>
      </c>
      <c r="I397" s="23" t="s">
        <v>2399</v>
      </c>
      <c r="J397" s="44" t="s">
        <v>20</v>
      </c>
      <c r="K397" s="44" t="s">
        <v>21</v>
      </c>
      <c r="L397" s="44" t="s">
        <v>23</v>
      </c>
      <c r="M397" s="69">
        <v>1.81</v>
      </c>
      <c r="N397" s="69">
        <v>0</v>
      </c>
      <c r="O397" s="69">
        <v>0</v>
      </c>
      <c r="P397" s="69">
        <v>0</v>
      </c>
      <c r="Q397" s="152">
        <v>690.15</v>
      </c>
      <c r="R397" s="178">
        <f t="shared" si="50"/>
        <v>643.26999999999987</v>
      </c>
      <c r="S397" s="179">
        <v>19.11</v>
      </c>
      <c r="T397" s="179">
        <v>22.08</v>
      </c>
      <c r="U397" s="179">
        <v>5.69</v>
      </c>
      <c r="V397" s="178">
        <f t="shared" si="51"/>
        <v>661.56999999999994</v>
      </c>
      <c r="W397" s="69">
        <v>0</v>
      </c>
      <c r="X397" s="69">
        <v>23.49</v>
      </c>
      <c r="Y397" s="69">
        <v>5.09</v>
      </c>
      <c r="Z397" s="45" t="s">
        <v>2391</v>
      </c>
      <c r="AA397" s="23" t="s">
        <v>2392</v>
      </c>
      <c r="AB397" s="34" t="str">
        <f t="shared" si="52"/>
        <v>22/08/2007</v>
      </c>
      <c r="AC397" s="34" t="str">
        <f t="shared" si="53"/>
        <v>15/03/2023</v>
      </c>
      <c r="AD397" s="23">
        <v>277.48</v>
      </c>
      <c r="AE397" s="23">
        <v>277.48</v>
      </c>
      <c r="AF397" s="823">
        <v>0</v>
      </c>
      <c r="AG397" s="23"/>
      <c r="AH397" s="23"/>
      <c r="AI397" s="23"/>
      <c r="AJ397" s="917">
        <v>45002</v>
      </c>
      <c r="AK397" s="122">
        <v>45005</v>
      </c>
      <c r="AL397" s="34">
        <f t="shared" si="45"/>
        <v>2</v>
      </c>
      <c r="AM397" s="34">
        <v>2</v>
      </c>
      <c r="AN397" s="34" t="s">
        <v>1223</v>
      </c>
    </row>
    <row r="398" spans="1:40" ht="15" customHeight="1">
      <c r="A398" s="37">
        <v>7590</v>
      </c>
      <c r="B398" s="9" t="s">
        <v>388</v>
      </c>
      <c r="C398" s="9">
        <v>30708244755</v>
      </c>
      <c r="D398" s="9" t="s">
        <v>1692</v>
      </c>
      <c r="E398" s="9" t="s">
        <v>38</v>
      </c>
      <c r="F398" s="9" t="s">
        <v>1173</v>
      </c>
      <c r="G398" s="9"/>
      <c r="H398" s="18" t="s">
        <v>2400</v>
      </c>
      <c r="I398" s="18" t="s">
        <v>2401</v>
      </c>
      <c r="J398" s="43" t="s">
        <v>20</v>
      </c>
      <c r="K398" s="43" t="s">
        <v>21</v>
      </c>
      <c r="L398" s="43" t="s">
        <v>22</v>
      </c>
      <c r="M398" s="65">
        <v>0</v>
      </c>
      <c r="N398" s="65">
        <v>0</v>
      </c>
      <c r="O398" s="65">
        <v>0</v>
      </c>
      <c r="P398" s="65">
        <v>0</v>
      </c>
      <c r="Q398" s="123">
        <v>3684.36</v>
      </c>
      <c r="R398" s="64">
        <f t="shared" si="50"/>
        <v>2939.61</v>
      </c>
      <c r="S398" s="11">
        <v>676.74</v>
      </c>
      <c r="T398" s="11">
        <v>14.27</v>
      </c>
      <c r="U398" s="11">
        <v>53.74</v>
      </c>
      <c r="V398" s="64">
        <f t="shared" si="51"/>
        <v>2841.0000000000005</v>
      </c>
      <c r="W398" s="11">
        <v>778.51</v>
      </c>
      <c r="X398" s="11">
        <v>14.27</v>
      </c>
      <c r="Y398" s="11">
        <v>50.58</v>
      </c>
      <c r="Z398" s="11" t="s">
        <v>312</v>
      </c>
      <c r="AA398" s="11" t="s">
        <v>2364</v>
      </c>
      <c r="AB398" s="11" t="str">
        <f t="shared" si="52"/>
        <v>14/07/2007</v>
      </c>
      <c r="AC398" s="9" t="str">
        <f t="shared" si="53"/>
        <v>15/03/2023</v>
      </c>
      <c r="AD398" s="40">
        <v>1002.52</v>
      </c>
      <c r="AE398" s="40">
        <v>1002.52</v>
      </c>
      <c r="AF398" s="920">
        <v>0</v>
      </c>
      <c r="AG398" s="40"/>
      <c r="AH398" s="40"/>
      <c r="AI398" s="40"/>
      <c r="AJ398" s="960">
        <v>45002</v>
      </c>
      <c r="AK398" s="124">
        <v>45005</v>
      </c>
      <c r="AL398" s="9">
        <f t="shared" si="45"/>
        <v>2</v>
      </c>
      <c r="AM398" s="9">
        <v>2</v>
      </c>
      <c r="AN398" s="9" t="s">
        <v>1223</v>
      </c>
    </row>
    <row r="399" spans="1:40" ht="15" customHeight="1">
      <c r="A399" s="37">
        <v>7592</v>
      </c>
      <c r="B399" s="9" t="s">
        <v>388</v>
      </c>
      <c r="C399" s="9">
        <v>30708244755</v>
      </c>
      <c r="D399" s="9" t="s">
        <v>1693</v>
      </c>
      <c r="E399" s="9" t="s">
        <v>38</v>
      </c>
      <c r="F399" s="9" t="s">
        <v>54</v>
      </c>
      <c r="G399" s="9"/>
      <c r="H399" s="18" t="s">
        <v>2402</v>
      </c>
      <c r="I399" s="18" t="s">
        <v>2403</v>
      </c>
      <c r="J399" s="43" t="s">
        <v>20</v>
      </c>
      <c r="K399" s="43" t="s">
        <v>21</v>
      </c>
      <c r="L399" s="43" t="s">
        <v>22</v>
      </c>
      <c r="M399" s="65">
        <v>0</v>
      </c>
      <c r="N399" s="65">
        <v>0</v>
      </c>
      <c r="O399" s="65">
        <v>0</v>
      </c>
      <c r="P399" s="65">
        <v>0</v>
      </c>
      <c r="Q399" s="123">
        <v>244.37</v>
      </c>
      <c r="R399" s="64">
        <f t="shared" si="50"/>
        <v>242.76</v>
      </c>
      <c r="S399" s="62">
        <v>0</v>
      </c>
      <c r="T399" s="62">
        <v>0.59</v>
      </c>
      <c r="U399" s="62">
        <v>1.02</v>
      </c>
      <c r="V399" s="64">
        <f t="shared" si="51"/>
        <v>243.78</v>
      </c>
      <c r="W399" s="65">
        <v>0</v>
      </c>
      <c r="X399" s="62">
        <v>0.59</v>
      </c>
      <c r="Y399" s="65">
        <v>0</v>
      </c>
      <c r="Z399" s="53" t="s">
        <v>209</v>
      </c>
      <c r="AA399" s="40" t="s">
        <v>2404</v>
      </c>
      <c r="AB399" s="11" t="str">
        <f t="shared" si="52"/>
        <v>14/07/2007</v>
      </c>
      <c r="AC399" s="9" t="str">
        <f t="shared" si="53"/>
        <v>15/03/2023</v>
      </c>
      <c r="AD399" s="40">
        <v>230.62</v>
      </c>
      <c r="AE399" s="40">
        <v>230.62</v>
      </c>
      <c r="AF399" s="920">
        <v>0</v>
      </c>
      <c r="AG399" s="40"/>
      <c r="AH399" s="40"/>
      <c r="AI399" s="40"/>
      <c r="AJ399" s="960">
        <v>45002</v>
      </c>
      <c r="AK399" s="124">
        <v>45005</v>
      </c>
      <c r="AL399" s="9">
        <f t="shared" si="45"/>
        <v>2</v>
      </c>
      <c r="AM399" s="9">
        <v>2</v>
      </c>
      <c r="AN399" s="9" t="s">
        <v>1223</v>
      </c>
    </row>
    <row r="400" spans="1:40" ht="15" customHeight="1">
      <c r="A400" s="37">
        <v>7594</v>
      </c>
      <c r="B400" s="9" t="s">
        <v>388</v>
      </c>
      <c r="C400" s="9">
        <v>30708244755</v>
      </c>
      <c r="D400" s="9" t="s">
        <v>1694</v>
      </c>
      <c r="E400" s="9" t="s">
        <v>38</v>
      </c>
      <c r="F400" s="9" t="s">
        <v>54</v>
      </c>
      <c r="G400" s="9"/>
      <c r="H400" s="18" t="s">
        <v>2405</v>
      </c>
      <c r="I400" s="18" t="s">
        <v>2406</v>
      </c>
      <c r="J400" s="43" t="s">
        <v>20</v>
      </c>
      <c r="K400" s="43" t="s">
        <v>21</v>
      </c>
      <c r="L400" s="43" t="s">
        <v>22</v>
      </c>
      <c r="M400" s="65">
        <v>0.38</v>
      </c>
      <c r="N400" s="65">
        <v>0</v>
      </c>
      <c r="O400" s="65">
        <v>0</v>
      </c>
      <c r="P400" s="65">
        <v>0</v>
      </c>
      <c r="Q400" s="123">
        <v>274.67</v>
      </c>
      <c r="R400" s="64">
        <f t="shared" si="50"/>
        <v>244.20000000000002</v>
      </c>
      <c r="S400" s="62">
        <v>6.98</v>
      </c>
      <c r="T400" s="62">
        <v>1.1399999999999999</v>
      </c>
      <c r="U400" s="62">
        <v>22.35</v>
      </c>
      <c r="V400" s="64">
        <f t="shared" si="51"/>
        <v>269.87000000000006</v>
      </c>
      <c r="W400" s="65">
        <v>0</v>
      </c>
      <c r="X400" s="65">
        <v>1.53</v>
      </c>
      <c r="Y400" s="65">
        <v>3.27</v>
      </c>
      <c r="Z400" s="53" t="s">
        <v>209</v>
      </c>
      <c r="AA400" s="40" t="s">
        <v>2395</v>
      </c>
      <c r="AB400" s="11" t="str">
        <f t="shared" si="52"/>
        <v>14/07/2007</v>
      </c>
      <c r="AC400" s="9" t="str">
        <f t="shared" si="53"/>
        <v>15/03/2023</v>
      </c>
      <c r="AD400" s="40">
        <v>71.569999999999993</v>
      </c>
      <c r="AE400" s="40">
        <v>71.569999999999993</v>
      </c>
      <c r="AF400" s="920">
        <v>0</v>
      </c>
      <c r="AG400" s="40"/>
      <c r="AH400" s="40"/>
      <c r="AI400" s="40"/>
      <c r="AJ400" s="960">
        <v>45002</v>
      </c>
      <c r="AK400" s="124">
        <v>45005</v>
      </c>
      <c r="AL400" s="9">
        <f t="shared" si="45"/>
        <v>2</v>
      </c>
      <c r="AM400" s="9">
        <v>2</v>
      </c>
      <c r="AN400" s="9" t="s">
        <v>1223</v>
      </c>
    </row>
    <row r="401" spans="1:40" ht="15" customHeight="1">
      <c r="A401" s="37">
        <v>7595</v>
      </c>
      <c r="B401" s="9" t="s">
        <v>388</v>
      </c>
      <c r="C401" s="9">
        <v>30708244755</v>
      </c>
      <c r="D401" s="9" t="s">
        <v>1695</v>
      </c>
      <c r="E401" s="9" t="s">
        <v>38</v>
      </c>
      <c r="F401" s="9" t="s">
        <v>390</v>
      </c>
      <c r="G401" s="9"/>
      <c r="H401" s="18" t="s">
        <v>2407</v>
      </c>
      <c r="I401" s="18" t="s">
        <v>2408</v>
      </c>
      <c r="J401" s="43" t="s">
        <v>20</v>
      </c>
      <c r="K401" s="43" t="s">
        <v>21</v>
      </c>
      <c r="L401" s="43" t="s">
        <v>22</v>
      </c>
      <c r="M401" s="65">
        <v>0</v>
      </c>
      <c r="N401" s="65">
        <v>0</v>
      </c>
      <c r="O401" s="65">
        <v>0</v>
      </c>
      <c r="P401" s="65">
        <v>0</v>
      </c>
      <c r="Q401" s="123">
        <v>459.19</v>
      </c>
      <c r="R401" s="64">
        <f t="shared" si="50"/>
        <v>406.16999999999996</v>
      </c>
      <c r="S401" s="62">
        <v>30.12</v>
      </c>
      <c r="T401" s="62">
        <v>13.6</v>
      </c>
      <c r="U401" s="62">
        <v>9.3000000000000007</v>
      </c>
      <c r="V401" s="64">
        <f t="shared" si="51"/>
        <v>399.68</v>
      </c>
      <c r="W401" s="65">
        <v>38.950000000000003</v>
      </c>
      <c r="X401" s="65">
        <v>13.6</v>
      </c>
      <c r="Y401" s="65">
        <v>6.96</v>
      </c>
      <c r="Z401" s="53" t="s">
        <v>209</v>
      </c>
      <c r="AA401" s="40" t="s">
        <v>2395</v>
      </c>
      <c r="AB401" s="11" t="str">
        <f t="shared" si="52"/>
        <v>14/07/2007</v>
      </c>
      <c r="AC401" s="9" t="str">
        <f t="shared" si="53"/>
        <v>15/03/2023</v>
      </c>
      <c r="AD401" s="40">
        <v>323.64999999999998</v>
      </c>
      <c r="AE401" s="40">
        <v>323.64999999999998</v>
      </c>
      <c r="AF401" s="920">
        <v>0</v>
      </c>
      <c r="AG401" s="40"/>
      <c r="AH401" s="40"/>
      <c r="AI401" s="40"/>
      <c r="AJ401" s="960">
        <v>45002</v>
      </c>
      <c r="AK401" s="124">
        <v>45005</v>
      </c>
      <c r="AL401" s="9">
        <f t="shared" si="45"/>
        <v>2</v>
      </c>
      <c r="AM401" s="9">
        <v>2</v>
      </c>
      <c r="AN401" s="9" t="s">
        <v>1223</v>
      </c>
    </row>
    <row r="402" spans="1:40" ht="15" customHeight="1">
      <c r="A402" s="37">
        <v>7596</v>
      </c>
      <c r="B402" s="9" t="s">
        <v>388</v>
      </c>
      <c r="C402" s="9">
        <v>30708244755</v>
      </c>
      <c r="D402" s="9" t="s">
        <v>1696</v>
      </c>
      <c r="E402" s="9" t="s">
        <v>38</v>
      </c>
      <c r="F402" s="9" t="s">
        <v>438</v>
      </c>
      <c r="G402" s="9"/>
      <c r="H402" s="18" t="s">
        <v>2409</v>
      </c>
      <c r="I402" s="18" t="s">
        <v>2410</v>
      </c>
      <c r="J402" s="43" t="s">
        <v>20</v>
      </c>
      <c r="K402" s="43" t="s">
        <v>21</v>
      </c>
      <c r="L402" s="43" t="s">
        <v>22</v>
      </c>
      <c r="M402" s="65">
        <v>0</v>
      </c>
      <c r="N402" s="65">
        <v>0</v>
      </c>
      <c r="O402" s="65">
        <v>0</v>
      </c>
      <c r="P402" s="65">
        <v>0</v>
      </c>
      <c r="Q402" s="123">
        <v>710.22</v>
      </c>
      <c r="R402" s="64">
        <f t="shared" si="50"/>
        <v>689.03</v>
      </c>
      <c r="S402" s="62">
        <v>12.26</v>
      </c>
      <c r="T402" s="62">
        <v>6.47</v>
      </c>
      <c r="U402" s="62">
        <v>2.46</v>
      </c>
      <c r="V402" s="64">
        <f t="shared" si="51"/>
        <v>703.75</v>
      </c>
      <c r="W402" s="65">
        <v>0</v>
      </c>
      <c r="X402" s="65">
        <v>6.47</v>
      </c>
      <c r="Y402" s="65">
        <v>0</v>
      </c>
      <c r="Z402" s="53" t="s">
        <v>313</v>
      </c>
      <c r="AA402" s="40" t="s">
        <v>2395</v>
      </c>
      <c r="AB402" s="11" t="str">
        <f t="shared" si="52"/>
        <v>31/08/2007</v>
      </c>
      <c r="AC402" s="9" t="str">
        <f t="shared" si="53"/>
        <v>15/03/2023</v>
      </c>
      <c r="AD402" s="40">
        <v>534.77</v>
      </c>
      <c r="AE402" s="40">
        <v>534.77</v>
      </c>
      <c r="AF402" s="920">
        <v>0</v>
      </c>
      <c r="AG402" s="40"/>
      <c r="AH402" s="40"/>
      <c r="AI402" s="40"/>
      <c r="AJ402" s="960">
        <v>45002</v>
      </c>
      <c r="AK402" s="124">
        <v>45005</v>
      </c>
      <c r="AL402" s="9">
        <f t="shared" si="45"/>
        <v>2</v>
      </c>
      <c r="AM402" s="9">
        <v>2</v>
      </c>
      <c r="AN402" s="9" t="s">
        <v>1223</v>
      </c>
    </row>
    <row r="403" spans="1:40" ht="15" customHeight="1">
      <c r="A403" s="37">
        <v>7713</v>
      </c>
      <c r="B403" s="9" t="s">
        <v>1522</v>
      </c>
      <c r="C403" s="9">
        <v>30511355040</v>
      </c>
      <c r="D403" s="9" t="s">
        <v>1697</v>
      </c>
      <c r="E403" s="9" t="s">
        <v>47</v>
      </c>
      <c r="F403" s="9" t="s">
        <v>840</v>
      </c>
      <c r="G403" s="9"/>
      <c r="H403" s="18" t="s">
        <v>2411</v>
      </c>
      <c r="I403" s="18" t="s">
        <v>2412</v>
      </c>
      <c r="J403" s="43" t="s">
        <v>20</v>
      </c>
      <c r="K403" s="43" t="s">
        <v>21</v>
      </c>
      <c r="L403" s="43" t="s">
        <v>22</v>
      </c>
      <c r="M403" s="65">
        <v>0</v>
      </c>
      <c r="N403" s="65">
        <v>0</v>
      </c>
      <c r="O403" s="65">
        <v>0</v>
      </c>
      <c r="P403" s="65">
        <v>0</v>
      </c>
      <c r="Q403" s="123">
        <v>600.04999999999995</v>
      </c>
      <c r="R403" s="64">
        <f t="shared" si="50"/>
        <v>537.61999999999989</v>
      </c>
      <c r="S403" s="62">
        <v>48</v>
      </c>
      <c r="T403" s="62">
        <v>7.86</v>
      </c>
      <c r="U403" s="62">
        <v>6.57</v>
      </c>
      <c r="V403" s="64">
        <f t="shared" si="51"/>
        <v>538.37</v>
      </c>
      <c r="W403" s="65">
        <v>47.55</v>
      </c>
      <c r="X403" s="65">
        <v>7.83</v>
      </c>
      <c r="Y403" s="65">
        <v>6.3</v>
      </c>
      <c r="Z403" s="53" t="s">
        <v>2413</v>
      </c>
      <c r="AA403" s="40" t="s">
        <v>2414</v>
      </c>
      <c r="AB403" s="11" t="str">
        <f t="shared" si="52"/>
        <v>27/09/2007</v>
      </c>
      <c r="AC403" s="9" t="str">
        <f t="shared" si="53"/>
        <v>27/02/2023</v>
      </c>
      <c r="AD403" s="40">
        <v>209.48</v>
      </c>
      <c r="AE403" s="40">
        <v>209.48</v>
      </c>
      <c r="AF403" s="920">
        <v>0</v>
      </c>
      <c r="AG403" s="40"/>
      <c r="AH403" s="40"/>
      <c r="AI403" s="40"/>
      <c r="AJ403" s="960">
        <v>45002</v>
      </c>
      <c r="AK403" s="124">
        <v>45005</v>
      </c>
      <c r="AL403" s="9">
        <f t="shared" si="45"/>
        <v>2</v>
      </c>
      <c r="AM403" s="9">
        <v>2</v>
      </c>
      <c r="AN403" s="9" t="s">
        <v>1223</v>
      </c>
    </row>
    <row r="404" spans="1:40" ht="15" customHeight="1">
      <c r="A404" s="37">
        <v>7717</v>
      </c>
      <c r="B404" s="9" t="s">
        <v>1522</v>
      </c>
      <c r="C404" s="9">
        <v>30511355040</v>
      </c>
      <c r="D404" s="9" t="s">
        <v>1698</v>
      </c>
      <c r="E404" s="9" t="s">
        <v>38</v>
      </c>
      <c r="F404" s="9" t="s">
        <v>66</v>
      </c>
      <c r="G404" s="9"/>
      <c r="H404" s="18" t="s">
        <v>2415</v>
      </c>
      <c r="I404" s="18" t="s">
        <v>2416</v>
      </c>
      <c r="J404" s="43" t="s">
        <v>20</v>
      </c>
      <c r="K404" s="43" t="s">
        <v>21</v>
      </c>
      <c r="L404" s="43" t="s">
        <v>22</v>
      </c>
      <c r="M404" s="65">
        <v>0</v>
      </c>
      <c r="N404" s="65">
        <v>0</v>
      </c>
      <c r="O404" s="65">
        <v>0</v>
      </c>
      <c r="P404" s="65">
        <v>0</v>
      </c>
      <c r="Q404" s="123">
        <v>1979.16</v>
      </c>
      <c r="R404" s="64">
        <f t="shared" si="50"/>
        <v>1929.58</v>
      </c>
      <c r="S404" s="62">
        <v>44.44</v>
      </c>
      <c r="T404" s="62">
        <v>0</v>
      </c>
      <c r="U404" s="62">
        <v>5.14</v>
      </c>
      <c r="V404" s="64">
        <f t="shared" si="51"/>
        <v>1973.43</v>
      </c>
      <c r="W404" s="65">
        <v>1.66</v>
      </c>
      <c r="X404" s="65">
        <v>0</v>
      </c>
      <c r="Y404" s="65">
        <v>4.07</v>
      </c>
      <c r="Z404" s="53" t="s">
        <v>1314</v>
      </c>
      <c r="AA404" s="40" t="s">
        <v>2128</v>
      </c>
      <c r="AB404" s="11" t="str">
        <f t="shared" si="52"/>
        <v>31/08/2007</v>
      </c>
      <c r="AC404" s="9" t="str">
        <f t="shared" si="53"/>
        <v>15/03/2023</v>
      </c>
      <c r="AD404" s="40">
        <v>770.32</v>
      </c>
      <c r="AE404" s="40">
        <v>770.32</v>
      </c>
      <c r="AF404" s="920">
        <v>0</v>
      </c>
      <c r="AG404" s="40"/>
      <c r="AH404" s="40"/>
      <c r="AI404" s="40"/>
      <c r="AJ404" s="960">
        <v>45002</v>
      </c>
      <c r="AK404" s="124">
        <v>45005</v>
      </c>
      <c r="AL404" s="9">
        <f t="shared" si="45"/>
        <v>2</v>
      </c>
      <c r="AM404" s="9">
        <v>2</v>
      </c>
      <c r="AN404" s="9" t="s">
        <v>1223</v>
      </c>
    </row>
    <row r="405" spans="1:40" ht="15" customHeight="1">
      <c r="A405" s="37">
        <v>7767</v>
      </c>
      <c r="B405" s="9" t="s">
        <v>1522</v>
      </c>
      <c r="C405" s="9">
        <v>30511355040</v>
      </c>
      <c r="D405" s="9" t="s">
        <v>1699</v>
      </c>
      <c r="E405" s="9" t="s">
        <v>47</v>
      </c>
      <c r="F405" s="9" t="s">
        <v>1629</v>
      </c>
      <c r="G405" s="9" t="s">
        <v>1629</v>
      </c>
      <c r="H405" s="18" t="s">
        <v>2417</v>
      </c>
      <c r="I405" s="18" t="s">
        <v>2418</v>
      </c>
      <c r="J405" s="43" t="s">
        <v>20</v>
      </c>
      <c r="K405" s="43" t="s">
        <v>21</v>
      </c>
      <c r="L405" s="43" t="s">
        <v>22</v>
      </c>
      <c r="M405" s="65">
        <v>0</v>
      </c>
      <c r="N405" s="65">
        <v>0</v>
      </c>
      <c r="O405" s="65">
        <v>0</v>
      </c>
      <c r="P405" s="65">
        <v>0</v>
      </c>
      <c r="Q405" s="123">
        <v>326.54000000000002</v>
      </c>
      <c r="R405" s="64">
        <f t="shared" si="50"/>
        <v>324</v>
      </c>
      <c r="S405" s="62">
        <v>2.37</v>
      </c>
      <c r="T405" s="62">
        <v>0</v>
      </c>
      <c r="U405" s="62">
        <v>0.17</v>
      </c>
      <c r="V405" s="64">
        <f t="shared" si="51"/>
        <v>321.73</v>
      </c>
      <c r="W405" s="65">
        <v>4.8099999999999996</v>
      </c>
      <c r="X405" s="65">
        <v>0</v>
      </c>
      <c r="Y405" s="65">
        <v>0</v>
      </c>
      <c r="Z405" s="53" t="s">
        <v>1387</v>
      </c>
      <c r="AA405" s="40" t="s">
        <v>2419</v>
      </c>
      <c r="AB405" s="11" t="str">
        <f t="shared" si="52"/>
        <v>08/08/2007</v>
      </c>
      <c r="AC405" s="9" t="str">
        <f t="shared" si="53"/>
        <v>07/03/2023</v>
      </c>
      <c r="AD405" s="40">
        <v>170.95</v>
      </c>
      <c r="AE405" s="40">
        <v>170.95</v>
      </c>
      <c r="AF405" s="920">
        <v>0</v>
      </c>
      <c r="AG405" s="40"/>
      <c r="AH405" s="40"/>
      <c r="AI405" s="40"/>
      <c r="AJ405" s="960">
        <v>45002</v>
      </c>
      <c r="AK405" s="124">
        <v>45005</v>
      </c>
      <c r="AL405" s="9">
        <f t="shared" si="45"/>
        <v>2</v>
      </c>
      <c r="AM405" s="9">
        <v>2</v>
      </c>
      <c r="AN405" s="9" t="s">
        <v>1223</v>
      </c>
    </row>
    <row r="406" spans="1:40" ht="15" customHeight="1">
      <c r="A406" s="37">
        <v>7776</v>
      </c>
      <c r="B406" s="9" t="s">
        <v>1522</v>
      </c>
      <c r="C406" s="9">
        <v>30511355040</v>
      </c>
      <c r="D406" s="9" t="s">
        <v>1700</v>
      </c>
      <c r="E406" s="9" t="s">
        <v>42</v>
      </c>
      <c r="F406" s="9" t="s">
        <v>911</v>
      </c>
      <c r="G406" s="9" t="s">
        <v>1701</v>
      </c>
      <c r="H406" s="18" t="s">
        <v>2420</v>
      </c>
      <c r="I406" s="18" t="s">
        <v>2421</v>
      </c>
      <c r="J406" s="43" t="s">
        <v>20</v>
      </c>
      <c r="K406" s="43" t="s">
        <v>21</v>
      </c>
      <c r="L406" s="43" t="s">
        <v>22</v>
      </c>
      <c r="M406" s="65">
        <v>0</v>
      </c>
      <c r="N406" s="65">
        <v>0</v>
      </c>
      <c r="O406" s="65">
        <v>0</v>
      </c>
      <c r="P406" s="65">
        <v>0</v>
      </c>
      <c r="Q406" s="123">
        <v>1220.7</v>
      </c>
      <c r="R406" s="64">
        <f t="shared" si="50"/>
        <v>860.32</v>
      </c>
      <c r="S406" s="62">
        <v>360.21</v>
      </c>
      <c r="T406" s="62">
        <v>0.17</v>
      </c>
      <c r="U406" s="62">
        <v>0</v>
      </c>
      <c r="V406" s="64">
        <f t="shared" si="51"/>
        <v>914.90000000000009</v>
      </c>
      <c r="W406" s="65">
        <v>305.8</v>
      </c>
      <c r="X406" s="65">
        <v>0</v>
      </c>
      <c r="Y406" s="65">
        <v>0</v>
      </c>
      <c r="Z406" s="53" t="s">
        <v>1314</v>
      </c>
      <c r="AA406" s="40" t="s">
        <v>2422</v>
      </c>
      <c r="AB406" s="11" t="str">
        <f t="shared" si="52"/>
        <v>31/08/2007</v>
      </c>
      <c r="AC406" s="9" t="str">
        <f t="shared" si="53"/>
        <v>17/03/2023</v>
      </c>
      <c r="AD406" s="40">
        <v>809.29</v>
      </c>
      <c r="AE406" s="40">
        <v>809.29</v>
      </c>
      <c r="AF406" s="920">
        <v>0</v>
      </c>
      <c r="AG406" s="40"/>
      <c r="AH406" s="40"/>
      <c r="AI406" s="40"/>
      <c r="AJ406" s="960">
        <v>45002</v>
      </c>
      <c r="AK406" s="124">
        <v>45005</v>
      </c>
      <c r="AL406" s="9">
        <f t="shared" si="45"/>
        <v>2</v>
      </c>
      <c r="AM406" s="9">
        <v>2</v>
      </c>
      <c r="AN406" s="9" t="s">
        <v>1223</v>
      </c>
    </row>
    <row r="407" spans="1:40" ht="15" customHeight="1">
      <c r="A407" s="37">
        <v>7777</v>
      </c>
      <c r="B407" s="9" t="s">
        <v>1522</v>
      </c>
      <c r="C407" s="9">
        <v>30511355040</v>
      </c>
      <c r="D407" s="9" t="s">
        <v>1702</v>
      </c>
      <c r="E407" s="9" t="s">
        <v>37</v>
      </c>
      <c r="F407" s="9" t="s">
        <v>871</v>
      </c>
      <c r="G407" s="9" t="s">
        <v>871</v>
      </c>
      <c r="H407" s="18" t="s">
        <v>2423</v>
      </c>
      <c r="I407" s="18" t="s">
        <v>2424</v>
      </c>
      <c r="J407" s="43" t="s">
        <v>20</v>
      </c>
      <c r="K407" s="43" t="s">
        <v>21</v>
      </c>
      <c r="L407" s="43" t="s">
        <v>22</v>
      </c>
      <c r="M407" s="65">
        <v>0</v>
      </c>
      <c r="N407" s="65">
        <v>0</v>
      </c>
      <c r="O407" s="65">
        <v>0</v>
      </c>
      <c r="P407" s="65">
        <v>0</v>
      </c>
      <c r="Q407" s="123">
        <v>437.75</v>
      </c>
      <c r="R407" s="64">
        <f t="shared" si="50"/>
        <v>407.44</v>
      </c>
      <c r="S407" s="62">
        <v>8.7899999999999991</v>
      </c>
      <c r="T407" s="62">
        <v>21.52</v>
      </c>
      <c r="U407" s="62">
        <v>0</v>
      </c>
      <c r="V407" s="64">
        <f t="shared" si="51"/>
        <v>415.66</v>
      </c>
      <c r="W407" s="62">
        <v>1.1299999999999999</v>
      </c>
      <c r="X407" s="62">
        <v>20.96</v>
      </c>
      <c r="Y407" s="62">
        <v>0</v>
      </c>
      <c r="Z407" s="53" t="s">
        <v>2425</v>
      </c>
      <c r="AA407" s="40" t="s">
        <v>2426</v>
      </c>
      <c r="AB407" s="11" t="str">
        <f t="shared" si="52"/>
        <v>13/08/2007</v>
      </c>
      <c r="AC407" s="9" t="str">
        <f t="shared" si="53"/>
        <v>18/03/2023</v>
      </c>
      <c r="AD407" s="40">
        <v>274.73</v>
      </c>
      <c r="AE407" s="40">
        <v>274.73</v>
      </c>
      <c r="AF407" s="920">
        <v>0</v>
      </c>
      <c r="AG407" s="40"/>
      <c r="AH407" s="40"/>
      <c r="AI407" s="40"/>
      <c r="AJ407" s="960">
        <v>45002</v>
      </c>
      <c r="AK407" s="124">
        <v>45005</v>
      </c>
      <c r="AL407" s="9">
        <f t="shared" si="45"/>
        <v>2</v>
      </c>
      <c r="AM407" s="9">
        <v>2</v>
      </c>
      <c r="AN407" s="9" t="s">
        <v>1223</v>
      </c>
    </row>
    <row r="408" spans="1:40" ht="15" customHeight="1">
      <c r="A408" s="37">
        <v>7791</v>
      </c>
      <c r="B408" s="9" t="s">
        <v>849</v>
      </c>
      <c r="C408" s="9">
        <v>30607597193</v>
      </c>
      <c r="D408" s="9" t="s">
        <v>1703</v>
      </c>
      <c r="E408" s="9" t="s">
        <v>47</v>
      </c>
      <c r="F408" s="9" t="s">
        <v>1249</v>
      </c>
      <c r="G408" s="9" t="s">
        <v>1250</v>
      </c>
      <c r="H408" s="18" t="s">
        <v>1704</v>
      </c>
      <c r="I408" s="18" t="s">
        <v>1705</v>
      </c>
      <c r="J408" s="43" t="s">
        <v>20</v>
      </c>
      <c r="K408" s="43" t="s">
        <v>21</v>
      </c>
      <c r="L408" s="43" t="s">
        <v>22</v>
      </c>
      <c r="M408" s="65">
        <v>0</v>
      </c>
      <c r="N408" s="65">
        <v>0</v>
      </c>
      <c r="O408" s="65">
        <v>0</v>
      </c>
      <c r="P408" s="65">
        <v>0</v>
      </c>
      <c r="Q408" s="39">
        <v>362.85</v>
      </c>
      <c r="R408" s="39">
        <v>269.2</v>
      </c>
      <c r="S408" s="65">
        <v>88.92</v>
      </c>
      <c r="T408" s="65">
        <v>2.25</v>
      </c>
      <c r="U408" s="65">
        <v>2.48</v>
      </c>
      <c r="V408" s="39">
        <v>320.64999999999998</v>
      </c>
      <c r="W408" s="65">
        <v>37.47</v>
      </c>
      <c r="X408" s="65">
        <v>2.25</v>
      </c>
      <c r="Y408" s="65">
        <v>2.48</v>
      </c>
      <c r="Z408" s="67" t="s">
        <v>1706</v>
      </c>
      <c r="AA408" s="18" t="s">
        <v>1707</v>
      </c>
      <c r="AB408" s="24">
        <v>39151</v>
      </c>
      <c r="AC408" s="18" t="s">
        <v>794</v>
      </c>
      <c r="AD408" s="40">
        <v>249.84</v>
      </c>
      <c r="AE408" s="40">
        <v>249.84</v>
      </c>
      <c r="AF408" s="920">
        <v>0</v>
      </c>
      <c r="AG408" s="40"/>
      <c r="AH408" s="40"/>
      <c r="AI408" s="40"/>
      <c r="AJ408" s="960">
        <v>45002</v>
      </c>
      <c r="AK408" s="124">
        <v>45002</v>
      </c>
      <c r="AL408" s="9">
        <f t="shared" si="45"/>
        <v>1</v>
      </c>
      <c r="AM408" s="9">
        <v>2</v>
      </c>
      <c r="AN408" s="9" t="s">
        <v>1223</v>
      </c>
    </row>
    <row r="409" spans="1:40" ht="15" customHeight="1">
      <c r="A409" s="38">
        <v>7816</v>
      </c>
      <c r="B409" s="34" t="s">
        <v>1708</v>
      </c>
      <c r="C409" s="34">
        <v>30712423176</v>
      </c>
      <c r="D409" s="34" t="s">
        <v>1709</v>
      </c>
      <c r="E409" s="34" t="s">
        <v>38</v>
      </c>
      <c r="F409" s="34" t="s">
        <v>45</v>
      </c>
      <c r="G409" s="34" t="s">
        <v>45</v>
      </c>
      <c r="H409" s="23" t="s">
        <v>2427</v>
      </c>
      <c r="I409" s="23" t="s">
        <v>2428</v>
      </c>
      <c r="J409" s="44" t="s">
        <v>20</v>
      </c>
      <c r="K409" s="44" t="s">
        <v>21</v>
      </c>
      <c r="L409" s="44" t="s">
        <v>23</v>
      </c>
      <c r="M409" s="69">
        <v>0</v>
      </c>
      <c r="N409" s="69">
        <v>8.82</v>
      </c>
      <c r="O409" s="69">
        <v>0</v>
      </c>
      <c r="P409" s="69">
        <v>0</v>
      </c>
      <c r="Q409" s="152">
        <v>408.73</v>
      </c>
      <c r="R409" s="178">
        <f t="shared" ref="R409:R416" si="54">Q409-O409-S409-T409-U409</f>
        <v>392.45</v>
      </c>
      <c r="S409" s="179">
        <v>14.79</v>
      </c>
      <c r="T409" s="69">
        <v>1.49</v>
      </c>
      <c r="U409" s="69">
        <v>0</v>
      </c>
      <c r="V409" s="178">
        <f t="shared" ref="V409:V416" si="55">Q409-P409-W409-X409-Y409</f>
        <v>387.52</v>
      </c>
      <c r="W409" s="69">
        <v>19.72</v>
      </c>
      <c r="X409" s="69">
        <v>1.49</v>
      </c>
      <c r="Y409" s="69">
        <v>0</v>
      </c>
      <c r="Z409" s="45" t="s">
        <v>1515</v>
      </c>
      <c r="AA409" s="23" t="s">
        <v>2209</v>
      </c>
      <c r="AB409" s="34" t="str">
        <f t="shared" ref="AB409:AB416" si="56">+_xlfn.CONCAT(MID(Z409,24,2),"/",MID(Z409,22,2),"/",MID(Z409,18,4))</f>
        <v>31/08/2007</v>
      </c>
      <c r="AC409" s="34" t="str">
        <f t="shared" ref="AC409:AC416" si="57">+_xlfn.CONCAT(MID(AA409,16,2),"/",MID(AA409,14,2),"/",MID(AA409,10,4))</f>
        <v>15/03/2023</v>
      </c>
      <c r="AD409" s="23">
        <v>322.43</v>
      </c>
      <c r="AE409" s="23">
        <v>322.43</v>
      </c>
      <c r="AF409" s="823">
        <v>0</v>
      </c>
      <c r="AG409" s="23"/>
      <c r="AH409" s="23"/>
      <c r="AI409" s="23"/>
      <c r="AJ409" s="917">
        <v>45002</v>
      </c>
      <c r="AK409" s="122">
        <v>45005</v>
      </c>
      <c r="AL409" s="34">
        <f t="shared" si="45"/>
        <v>2</v>
      </c>
      <c r="AM409" s="34">
        <v>2</v>
      </c>
      <c r="AN409" s="34" t="s">
        <v>1223</v>
      </c>
    </row>
    <row r="410" spans="1:40" ht="15" customHeight="1">
      <c r="A410" s="38">
        <v>8271</v>
      </c>
      <c r="B410" s="34" t="s">
        <v>1710</v>
      </c>
      <c r="C410" s="34">
        <v>20215456928</v>
      </c>
      <c r="D410" s="34" t="s">
        <v>1711</v>
      </c>
      <c r="E410" s="34" t="s">
        <v>38</v>
      </c>
      <c r="F410" s="34" t="s">
        <v>66</v>
      </c>
      <c r="G410" s="34" t="s">
        <v>1712</v>
      </c>
      <c r="H410" s="23" t="s">
        <v>2429</v>
      </c>
      <c r="I410" s="23" t="s">
        <v>2430</v>
      </c>
      <c r="J410" s="44" t="s">
        <v>20</v>
      </c>
      <c r="K410" s="44" t="s">
        <v>21</v>
      </c>
      <c r="L410" s="44" t="s">
        <v>23</v>
      </c>
      <c r="M410" s="69">
        <v>0</v>
      </c>
      <c r="N410" s="69">
        <v>13.46</v>
      </c>
      <c r="O410" s="69">
        <v>0</v>
      </c>
      <c r="P410" s="69">
        <v>0</v>
      </c>
      <c r="Q410" s="152">
        <v>247.91</v>
      </c>
      <c r="R410" s="178">
        <f t="shared" si="54"/>
        <v>230.98999999999998</v>
      </c>
      <c r="S410" s="179">
        <v>16.239999999999998</v>
      </c>
      <c r="T410" s="69">
        <v>0.18</v>
      </c>
      <c r="U410" s="69">
        <v>0.5</v>
      </c>
      <c r="V410" s="178">
        <f t="shared" si="55"/>
        <v>219.64</v>
      </c>
      <c r="W410" s="69">
        <v>27.59</v>
      </c>
      <c r="X410" s="69">
        <v>0.18</v>
      </c>
      <c r="Y410" s="69">
        <v>0.5</v>
      </c>
      <c r="Z410" s="45" t="s">
        <v>1496</v>
      </c>
      <c r="AA410" s="23" t="s">
        <v>2431</v>
      </c>
      <c r="AB410" s="34" t="str">
        <f t="shared" si="56"/>
        <v>22/08/2007</v>
      </c>
      <c r="AC410" s="34" t="str">
        <f t="shared" si="57"/>
        <v>10/03/2023</v>
      </c>
      <c r="AD410" s="23">
        <f>AE410-AF410</f>
        <v>80.27</v>
      </c>
      <c r="AE410" s="23">
        <v>106.27</v>
      </c>
      <c r="AF410" s="823">
        <v>26</v>
      </c>
      <c r="AG410" s="23"/>
      <c r="AH410" s="23"/>
      <c r="AI410" s="23"/>
      <c r="AJ410" s="917">
        <v>45002</v>
      </c>
      <c r="AK410" s="122">
        <v>45005</v>
      </c>
      <c r="AL410" s="34">
        <f t="shared" si="45"/>
        <v>2</v>
      </c>
      <c r="AM410" s="34">
        <v>2</v>
      </c>
      <c r="AN410" s="34" t="s">
        <v>1223</v>
      </c>
    </row>
    <row r="411" spans="1:40" ht="15" customHeight="1">
      <c r="A411" s="37">
        <v>8348</v>
      </c>
      <c r="B411" s="9" t="s">
        <v>1713</v>
      </c>
      <c r="C411" s="9">
        <v>27259242725</v>
      </c>
      <c r="D411" s="9" t="s">
        <v>1714</v>
      </c>
      <c r="E411" s="9" t="s">
        <v>42</v>
      </c>
      <c r="F411" s="9" t="s">
        <v>375</v>
      </c>
      <c r="G411" s="9" t="s">
        <v>1441</v>
      </c>
      <c r="H411" s="18" t="s">
        <v>2432</v>
      </c>
      <c r="I411" s="18" t="s">
        <v>2433</v>
      </c>
      <c r="J411" s="43" t="s">
        <v>20</v>
      </c>
      <c r="K411" s="43" t="s">
        <v>21</v>
      </c>
      <c r="L411" s="43" t="s">
        <v>22</v>
      </c>
      <c r="M411" s="65">
        <v>0</v>
      </c>
      <c r="N411" s="65">
        <v>0</v>
      </c>
      <c r="O411" s="65">
        <v>0</v>
      </c>
      <c r="P411" s="65">
        <v>0</v>
      </c>
      <c r="Q411" s="123">
        <v>159.41999999999999</v>
      </c>
      <c r="R411" s="64">
        <f t="shared" si="54"/>
        <v>148.86999999999998</v>
      </c>
      <c r="S411" s="62">
        <v>4</v>
      </c>
      <c r="T411" s="65">
        <v>2.93</v>
      </c>
      <c r="U411" s="65">
        <v>3.62</v>
      </c>
      <c r="V411" s="64">
        <f t="shared" si="55"/>
        <v>148.24999999999997</v>
      </c>
      <c r="W411" s="65">
        <v>4.62</v>
      </c>
      <c r="X411" s="65">
        <v>2.93</v>
      </c>
      <c r="Y411" s="65">
        <v>3.62</v>
      </c>
      <c r="Z411" s="53" t="s">
        <v>1314</v>
      </c>
      <c r="AA411" s="40" t="s">
        <v>2197</v>
      </c>
      <c r="AB411" s="11" t="str">
        <f t="shared" si="56"/>
        <v>31/08/2007</v>
      </c>
      <c r="AC411" s="9" t="str">
        <f t="shared" si="57"/>
        <v>15/03/2023</v>
      </c>
      <c r="AD411" s="40">
        <v>92.36</v>
      </c>
      <c r="AE411" s="40">
        <v>92.36</v>
      </c>
      <c r="AF411" s="920">
        <v>0</v>
      </c>
      <c r="AG411" s="40"/>
      <c r="AH411" s="40"/>
      <c r="AI411" s="40"/>
      <c r="AJ411" s="960">
        <v>45002</v>
      </c>
      <c r="AK411" s="124">
        <v>45005</v>
      </c>
      <c r="AL411" s="9">
        <f t="shared" si="45"/>
        <v>2</v>
      </c>
      <c r="AM411" s="9">
        <v>2</v>
      </c>
      <c r="AN411" s="9" t="s">
        <v>1223</v>
      </c>
    </row>
    <row r="412" spans="1:40" ht="15" customHeight="1">
      <c r="A412" s="37">
        <v>8575</v>
      </c>
      <c r="B412" s="9" t="s">
        <v>1522</v>
      </c>
      <c r="C412" s="9">
        <v>30511355040</v>
      </c>
      <c r="D412" s="9" t="s">
        <v>1142</v>
      </c>
      <c r="E412" s="9" t="s">
        <v>37</v>
      </c>
      <c r="F412" s="9" t="s">
        <v>952</v>
      </c>
      <c r="G412" s="9" t="s">
        <v>1715</v>
      </c>
      <c r="H412" s="18" t="s">
        <v>1716</v>
      </c>
      <c r="I412" s="18" t="s">
        <v>1717</v>
      </c>
      <c r="J412" s="43" t="s">
        <v>20</v>
      </c>
      <c r="K412" s="43" t="s">
        <v>21</v>
      </c>
      <c r="L412" s="43" t="s">
        <v>22</v>
      </c>
      <c r="M412" s="65">
        <v>0</v>
      </c>
      <c r="N412" s="65">
        <v>0</v>
      </c>
      <c r="O412" s="65">
        <v>0</v>
      </c>
      <c r="P412" s="65">
        <v>0</v>
      </c>
      <c r="Q412" s="123">
        <v>275</v>
      </c>
      <c r="R412" s="64">
        <f t="shared" si="54"/>
        <v>194.91000000000003</v>
      </c>
      <c r="S412" s="62">
        <v>79.209999999999994</v>
      </c>
      <c r="T412" s="62">
        <v>0.49</v>
      </c>
      <c r="U412" s="62">
        <v>0.39</v>
      </c>
      <c r="V412" s="64">
        <f t="shared" si="55"/>
        <v>274.57600000000002</v>
      </c>
      <c r="W412" s="65">
        <v>0</v>
      </c>
      <c r="X412" s="65">
        <v>4.3999999999999997E-2</v>
      </c>
      <c r="Y412" s="65">
        <v>0.38</v>
      </c>
      <c r="Z412" s="53" t="s">
        <v>2434</v>
      </c>
      <c r="AA412" s="40" t="s">
        <v>2435</v>
      </c>
      <c r="AB412" s="11" t="str">
        <f t="shared" si="56"/>
        <v>21/07/2007</v>
      </c>
      <c r="AC412" s="9" t="str">
        <f t="shared" si="57"/>
        <v>08/03/2023</v>
      </c>
      <c r="AD412" s="40">
        <v>184.52</v>
      </c>
      <c r="AE412" s="40">
        <v>184.52</v>
      </c>
      <c r="AF412" s="920">
        <v>0</v>
      </c>
      <c r="AG412" s="40"/>
      <c r="AH412" s="40"/>
      <c r="AI412" s="40"/>
      <c r="AJ412" s="960">
        <v>45002</v>
      </c>
      <c r="AK412" s="124">
        <v>45005</v>
      </c>
      <c r="AL412" s="9">
        <f t="shared" si="45"/>
        <v>2</v>
      </c>
      <c r="AM412" s="9">
        <v>2</v>
      </c>
      <c r="AN412" s="9" t="s">
        <v>503</v>
      </c>
    </row>
    <row r="413" spans="1:40" ht="15" customHeight="1">
      <c r="A413" s="37">
        <v>8603</v>
      </c>
      <c r="B413" s="9" t="s">
        <v>127</v>
      </c>
      <c r="C413" s="9">
        <v>30682512314</v>
      </c>
      <c r="D413" s="9" t="s">
        <v>1718</v>
      </c>
      <c r="E413" s="9" t="s">
        <v>47</v>
      </c>
      <c r="F413" s="9" t="s">
        <v>139</v>
      </c>
      <c r="G413" s="9" t="s">
        <v>1719</v>
      </c>
      <c r="H413" s="18" t="s">
        <v>1720</v>
      </c>
      <c r="I413" s="18" t="s">
        <v>1721</v>
      </c>
      <c r="J413" s="43" t="s">
        <v>20</v>
      </c>
      <c r="K413" s="43" t="s">
        <v>21</v>
      </c>
      <c r="L413" s="43" t="s">
        <v>22</v>
      </c>
      <c r="M413" s="65">
        <v>0</v>
      </c>
      <c r="N413" s="65">
        <v>0</v>
      </c>
      <c r="O413" s="65">
        <v>0</v>
      </c>
      <c r="P413" s="65">
        <v>0</v>
      </c>
      <c r="Q413" s="123">
        <v>143.05000000000001</v>
      </c>
      <c r="R413" s="64">
        <f t="shared" si="54"/>
        <v>121.69000000000001</v>
      </c>
      <c r="S413" s="62">
        <v>19.27</v>
      </c>
      <c r="T413" s="62">
        <v>0.37</v>
      </c>
      <c r="U413" s="62">
        <v>1.72</v>
      </c>
      <c r="V413" s="64">
        <f t="shared" si="55"/>
        <v>141.30000000000001</v>
      </c>
      <c r="W413" s="65">
        <v>0.34</v>
      </c>
      <c r="X413" s="65">
        <v>0.15</v>
      </c>
      <c r="Y413" s="65">
        <v>1.26</v>
      </c>
      <c r="Z413" s="53" t="s">
        <v>2436</v>
      </c>
      <c r="AA413" s="40" t="s">
        <v>2194</v>
      </c>
      <c r="AB413" s="11" t="str">
        <f t="shared" si="56"/>
        <v>27/04/2007</v>
      </c>
      <c r="AC413" s="9" t="str">
        <f t="shared" si="57"/>
        <v>09/03/2023</v>
      </c>
      <c r="AD413" s="40">
        <v>121.24</v>
      </c>
      <c r="AE413" s="40">
        <v>121.24</v>
      </c>
      <c r="AF413" s="920">
        <v>0</v>
      </c>
      <c r="AG413" s="40"/>
      <c r="AH413" s="40"/>
      <c r="AI413" s="40"/>
      <c r="AJ413" s="960">
        <v>45002</v>
      </c>
      <c r="AK413" s="124">
        <v>45005</v>
      </c>
      <c r="AL413" s="9">
        <f t="shared" si="45"/>
        <v>2</v>
      </c>
      <c r="AM413" s="9">
        <v>2</v>
      </c>
      <c r="AN413" s="9" t="s">
        <v>503</v>
      </c>
    </row>
    <row r="414" spans="1:40" ht="15" customHeight="1">
      <c r="A414" s="37">
        <v>8846</v>
      </c>
      <c r="B414" s="9" t="s">
        <v>1522</v>
      </c>
      <c r="C414" s="9">
        <v>30511355040</v>
      </c>
      <c r="D414" s="9" t="s">
        <v>1722</v>
      </c>
      <c r="E414" s="9" t="s">
        <v>339</v>
      </c>
      <c r="F414" s="9" t="s">
        <v>978</v>
      </c>
      <c r="G414" s="9" t="s">
        <v>978</v>
      </c>
      <c r="H414" s="18" t="s">
        <v>1723</v>
      </c>
      <c r="I414" s="18" t="s">
        <v>1724</v>
      </c>
      <c r="J414" s="43" t="s">
        <v>20</v>
      </c>
      <c r="K414" s="43" t="s">
        <v>21</v>
      </c>
      <c r="L414" s="43" t="s">
        <v>22</v>
      </c>
      <c r="M414" s="65">
        <v>0</v>
      </c>
      <c r="N414" s="65">
        <v>0</v>
      </c>
      <c r="O414" s="65">
        <v>0</v>
      </c>
      <c r="P414" s="65">
        <v>0</v>
      </c>
      <c r="Q414" s="123">
        <v>1240.42</v>
      </c>
      <c r="R414" s="64">
        <f t="shared" si="54"/>
        <v>1179.98</v>
      </c>
      <c r="S414" s="62">
        <v>9.5299999999999994</v>
      </c>
      <c r="T414" s="62">
        <v>47.38</v>
      </c>
      <c r="U414" s="62">
        <v>3.53</v>
      </c>
      <c r="V414" s="64">
        <f t="shared" si="55"/>
        <v>1177.7500000000002</v>
      </c>
      <c r="W414" s="65">
        <v>14.12</v>
      </c>
      <c r="X414" s="65">
        <v>44.78</v>
      </c>
      <c r="Y414" s="65">
        <v>3.77</v>
      </c>
      <c r="Z414" s="53" t="s">
        <v>2388</v>
      </c>
      <c r="AA414" s="40" t="s">
        <v>2136</v>
      </c>
      <c r="AB414" s="11" t="str">
        <f t="shared" si="56"/>
        <v>22/08/2007</v>
      </c>
      <c r="AC414" s="9" t="str">
        <f t="shared" si="57"/>
        <v>05/03/2023</v>
      </c>
      <c r="AD414" s="40">
        <v>639.66</v>
      </c>
      <c r="AE414" s="40">
        <v>639.66</v>
      </c>
      <c r="AF414" s="920">
        <v>0</v>
      </c>
      <c r="AG414" s="40"/>
      <c r="AH414" s="40"/>
      <c r="AI414" s="40"/>
      <c r="AJ414" s="960">
        <v>45002</v>
      </c>
      <c r="AK414" s="124">
        <v>45005</v>
      </c>
      <c r="AL414" s="9">
        <f t="shared" si="45"/>
        <v>2</v>
      </c>
      <c r="AM414" s="9">
        <v>2</v>
      </c>
      <c r="AN414" s="9" t="s">
        <v>503</v>
      </c>
    </row>
    <row r="415" spans="1:40" ht="15" customHeight="1">
      <c r="A415" s="37">
        <v>8930</v>
      </c>
      <c r="B415" s="9" t="s">
        <v>849</v>
      </c>
      <c r="C415" s="9">
        <v>30607597193</v>
      </c>
      <c r="D415" s="9" t="s">
        <v>1725</v>
      </c>
      <c r="E415" s="9" t="s">
        <v>42</v>
      </c>
      <c r="F415" s="9" t="s">
        <v>911</v>
      </c>
      <c r="G415" s="9" t="s">
        <v>912</v>
      </c>
      <c r="H415" s="18" t="s">
        <v>1726</v>
      </c>
      <c r="I415" s="18" t="s">
        <v>1727</v>
      </c>
      <c r="J415" s="43" t="s">
        <v>20</v>
      </c>
      <c r="K415" s="43" t="s">
        <v>21</v>
      </c>
      <c r="L415" s="43" t="s">
        <v>22</v>
      </c>
      <c r="M415" s="65">
        <v>0</v>
      </c>
      <c r="N415" s="65">
        <v>0</v>
      </c>
      <c r="O415" s="65">
        <v>0</v>
      </c>
      <c r="P415" s="65">
        <v>154.96</v>
      </c>
      <c r="Q415" s="123">
        <v>952.49</v>
      </c>
      <c r="R415" s="64">
        <f t="shared" si="54"/>
        <v>467.78000000000003</v>
      </c>
      <c r="S415" s="62">
        <v>478.21</v>
      </c>
      <c r="T415" s="62">
        <v>2.25</v>
      </c>
      <c r="U415" s="62">
        <v>4.25</v>
      </c>
      <c r="V415" s="64">
        <f t="shared" si="55"/>
        <v>505.01000000000005</v>
      </c>
      <c r="W415" s="65">
        <v>283.31</v>
      </c>
      <c r="X415" s="65">
        <v>0</v>
      </c>
      <c r="Y415" s="65">
        <v>9.2100000000000009</v>
      </c>
      <c r="Z415" s="53" t="s">
        <v>46</v>
      </c>
      <c r="AA415" s="40" t="s">
        <v>2197</v>
      </c>
      <c r="AB415" s="11" t="str">
        <f t="shared" si="56"/>
        <v>14/07/2007</v>
      </c>
      <c r="AC415" s="9" t="str">
        <f t="shared" si="57"/>
        <v>15/03/2023</v>
      </c>
      <c r="AD415" s="66">
        <v>467.78000000000003</v>
      </c>
      <c r="AE415" s="66">
        <v>467.78000000000003</v>
      </c>
      <c r="AF415" s="920">
        <v>0</v>
      </c>
      <c r="AG415" s="40"/>
      <c r="AH415" s="40"/>
      <c r="AI415" s="40"/>
      <c r="AJ415" s="960">
        <v>45002</v>
      </c>
      <c r="AK415" s="124">
        <v>45005</v>
      </c>
      <c r="AL415" s="9">
        <f t="shared" si="45"/>
        <v>2</v>
      </c>
      <c r="AM415" s="9">
        <v>2</v>
      </c>
      <c r="AN415" s="9" t="s">
        <v>503</v>
      </c>
    </row>
    <row r="416" spans="1:40" ht="15" customHeight="1">
      <c r="A416" s="37">
        <v>8936</v>
      </c>
      <c r="B416" s="9" t="s">
        <v>849</v>
      </c>
      <c r="C416" s="9">
        <v>30607597193</v>
      </c>
      <c r="D416" s="9" t="s">
        <v>1728</v>
      </c>
      <c r="E416" s="9" t="s">
        <v>42</v>
      </c>
      <c r="F416" s="9" t="s">
        <v>911</v>
      </c>
      <c r="G416" s="9" t="s">
        <v>1728</v>
      </c>
      <c r="H416" s="18" t="s">
        <v>1729</v>
      </c>
      <c r="I416" s="18" t="s">
        <v>1730</v>
      </c>
      <c r="J416" s="43" t="s">
        <v>20</v>
      </c>
      <c r="K416" s="43" t="s">
        <v>21</v>
      </c>
      <c r="L416" s="43" t="s">
        <v>22</v>
      </c>
      <c r="M416" s="65">
        <v>0.84</v>
      </c>
      <c r="N416" s="65">
        <v>0</v>
      </c>
      <c r="O416" s="65">
        <v>0</v>
      </c>
      <c r="P416" s="65">
        <v>0</v>
      </c>
      <c r="Q416" s="123">
        <v>681.74</v>
      </c>
      <c r="R416" s="64">
        <f t="shared" si="54"/>
        <v>625.03</v>
      </c>
      <c r="S416" s="62">
        <v>42.73</v>
      </c>
      <c r="T416" s="62">
        <v>6.53</v>
      </c>
      <c r="U416" s="62">
        <v>7.45</v>
      </c>
      <c r="V416" s="64">
        <f t="shared" si="55"/>
        <v>671.93000000000006</v>
      </c>
      <c r="W416" s="65">
        <v>3.25</v>
      </c>
      <c r="X416" s="65">
        <v>6.56</v>
      </c>
      <c r="Y416" s="65">
        <v>0</v>
      </c>
      <c r="Z416" s="53" t="s">
        <v>2437</v>
      </c>
      <c r="AA416" s="40" t="s">
        <v>2438</v>
      </c>
      <c r="AB416" s="11" t="str">
        <f t="shared" si="56"/>
        <v>23/07/2007</v>
      </c>
      <c r="AC416" s="9" t="str">
        <f t="shared" si="57"/>
        <v>17/03/2023</v>
      </c>
      <c r="AD416" s="66">
        <v>625.03</v>
      </c>
      <c r="AE416" s="66">
        <v>625.03</v>
      </c>
      <c r="AF416" s="920">
        <v>0</v>
      </c>
      <c r="AG416" s="40"/>
      <c r="AH416" s="40"/>
      <c r="AI416" s="40"/>
      <c r="AJ416" s="960">
        <v>45002</v>
      </c>
      <c r="AK416" s="124">
        <v>45005</v>
      </c>
      <c r="AL416" s="9">
        <f t="shared" si="45"/>
        <v>2</v>
      </c>
      <c r="AM416" s="9">
        <v>2</v>
      </c>
      <c r="AN416" s="9" t="s">
        <v>503</v>
      </c>
    </row>
    <row r="417" spans="1:40" ht="15" customHeight="1">
      <c r="A417" s="37">
        <v>10710</v>
      </c>
      <c r="B417" s="9" t="s">
        <v>95</v>
      </c>
      <c r="C417" s="9">
        <v>30708033177</v>
      </c>
      <c r="D417" s="9" t="s">
        <v>1731</v>
      </c>
      <c r="E417" s="9" t="s">
        <v>38</v>
      </c>
      <c r="F417" s="9" t="s">
        <v>70</v>
      </c>
      <c r="G417" s="9" t="s">
        <v>1732</v>
      </c>
      <c r="H417" s="18" t="s">
        <v>1733</v>
      </c>
      <c r="I417" s="18" t="s">
        <v>1734</v>
      </c>
      <c r="J417" s="43" t="s">
        <v>20</v>
      </c>
      <c r="K417" s="43" t="s">
        <v>21</v>
      </c>
      <c r="L417" s="43" t="s">
        <v>22</v>
      </c>
      <c r="M417" s="65">
        <v>0</v>
      </c>
      <c r="N417" s="65">
        <v>0</v>
      </c>
      <c r="O417" s="65">
        <v>0</v>
      </c>
      <c r="P417" s="65">
        <v>0</v>
      </c>
      <c r="Q417" s="39">
        <v>63.83</v>
      </c>
      <c r="R417" s="39">
        <v>63.54</v>
      </c>
      <c r="S417" s="65">
        <v>0</v>
      </c>
      <c r="T417" s="65">
        <v>0.28999999999999998</v>
      </c>
      <c r="U417" s="65">
        <v>0</v>
      </c>
      <c r="V417" s="39">
        <v>63.83</v>
      </c>
      <c r="W417" s="65">
        <v>0</v>
      </c>
      <c r="X417" s="65">
        <v>0</v>
      </c>
      <c r="Y417" s="65">
        <v>0</v>
      </c>
      <c r="Z417" s="67" t="s">
        <v>193</v>
      </c>
      <c r="AA417" s="18" t="s">
        <v>735</v>
      </c>
      <c r="AB417" s="18" t="s">
        <v>41</v>
      </c>
      <c r="AC417" s="18" t="s">
        <v>520</v>
      </c>
      <c r="AD417" s="18">
        <v>63.54</v>
      </c>
      <c r="AE417" s="18">
        <v>63.54</v>
      </c>
      <c r="AF417" s="68">
        <v>0</v>
      </c>
      <c r="AG417" s="18"/>
      <c r="AH417" s="18"/>
      <c r="AI417" s="18"/>
      <c r="AJ417" s="960">
        <v>45002</v>
      </c>
      <c r="AK417" s="124">
        <v>45002</v>
      </c>
      <c r="AL417" s="9">
        <f t="shared" si="45"/>
        <v>1</v>
      </c>
      <c r="AM417" s="9">
        <v>2</v>
      </c>
      <c r="AN417" s="9" t="s">
        <v>503</v>
      </c>
    </row>
    <row r="418" spans="1:40" ht="15" customHeight="1">
      <c r="A418" s="37">
        <v>12053</v>
      </c>
      <c r="B418" s="9" t="s">
        <v>1735</v>
      </c>
      <c r="C418" s="9">
        <v>20175680471</v>
      </c>
      <c r="D418" s="9" t="s">
        <v>1736</v>
      </c>
      <c r="E418" s="9" t="s">
        <v>38</v>
      </c>
      <c r="F418" s="9" t="s">
        <v>45</v>
      </c>
      <c r="G418" s="9" t="s">
        <v>1737</v>
      </c>
      <c r="H418" s="18" t="s">
        <v>1738</v>
      </c>
      <c r="I418" s="18" t="s">
        <v>1739</v>
      </c>
      <c r="J418" s="43" t="s">
        <v>20</v>
      </c>
      <c r="K418" s="43" t="s">
        <v>21</v>
      </c>
      <c r="L418" s="43" t="s">
        <v>22</v>
      </c>
      <c r="M418" s="65">
        <v>0</v>
      </c>
      <c r="N418" s="65">
        <v>0</v>
      </c>
      <c r="O418" s="65">
        <v>0</v>
      </c>
      <c r="P418" s="65">
        <v>0</v>
      </c>
      <c r="Q418" s="123">
        <v>119.37</v>
      </c>
      <c r="R418" s="64">
        <f>Q418-O418-S418-T418-U418</f>
        <v>113.51</v>
      </c>
      <c r="S418" s="62">
        <v>5.54</v>
      </c>
      <c r="T418" s="62">
        <v>0.1</v>
      </c>
      <c r="U418" s="62">
        <v>0.22</v>
      </c>
      <c r="V418" s="64">
        <f>Q418-P418-W418-X418-Y418</f>
        <v>114.78000000000002</v>
      </c>
      <c r="W418" s="65">
        <v>4.24</v>
      </c>
      <c r="X418" s="65">
        <v>0</v>
      </c>
      <c r="Y418" s="65">
        <v>0.35</v>
      </c>
      <c r="Z418" s="53" t="s">
        <v>46</v>
      </c>
      <c r="AA418" s="40" t="s">
        <v>2209</v>
      </c>
      <c r="AB418" s="11" t="str">
        <f>+_xlfn.CONCAT(MID(Z418,24,2),"/",MID(Z418,22,2),"/",MID(Z418,18,4))</f>
        <v>14/07/2007</v>
      </c>
      <c r="AC418" s="9" t="str">
        <f>+_xlfn.CONCAT(MID(AA418,16,2),"/",MID(AA418,14,2),"/",MID(AA418,10,4))</f>
        <v>15/03/2023</v>
      </c>
      <c r="AD418" s="66">
        <v>113.51</v>
      </c>
      <c r="AE418" s="66">
        <v>113.51</v>
      </c>
      <c r="AF418" s="920">
        <v>0</v>
      </c>
      <c r="AG418" s="40"/>
      <c r="AH418" s="40"/>
      <c r="AI418" s="40"/>
      <c r="AJ418" s="960">
        <v>45002</v>
      </c>
      <c r="AK418" s="124">
        <v>45005</v>
      </c>
      <c r="AL418" s="9">
        <f t="shared" si="45"/>
        <v>2</v>
      </c>
      <c r="AM418" s="9">
        <v>2</v>
      </c>
      <c r="AN418" s="9" t="s">
        <v>503</v>
      </c>
    </row>
    <row r="419" spans="1:40" ht="15" customHeight="1">
      <c r="A419" s="37">
        <v>13033</v>
      </c>
      <c r="B419" s="9" t="s">
        <v>981</v>
      </c>
      <c r="C419" s="9">
        <v>20065392543</v>
      </c>
      <c r="D419" s="9" t="s">
        <v>1740</v>
      </c>
      <c r="E419" s="9" t="s">
        <v>38</v>
      </c>
      <c r="F419" s="9" t="s">
        <v>45</v>
      </c>
      <c r="G419" s="9" t="s">
        <v>395</v>
      </c>
      <c r="H419" s="18" t="s">
        <v>1741</v>
      </c>
      <c r="I419" s="18" t="s">
        <v>1742</v>
      </c>
      <c r="J419" s="43" t="s">
        <v>20</v>
      </c>
      <c r="K419" s="43" t="s">
        <v>21</v>
      </c>
      <c r="L419" s="43" t="s">
        <v>22</v>
      </c>
      <c r="M419" s="65">
        <v>0</v>
      </c>
      <c r="N419" s="65">
        <v>0</v>
      </c>
      <c r="O419" s="65">
        <v>0</v>
      </c>
      <c r="P419" s="65">
        <v>0</v>
      </c>
      <c r="Q419" s="66">
        <v>35.049999999999997</v>
      </c>
      <c r="R419" s="39">
        <v>35.049999999999997</v>
      </c>
      <c r="S419" s="65">
        <v>0</v>
      </c>
      <c r="T419" s="65">
        <v>0</v>
      </c>
      <c r="U419" s="65">
        <v>0</v>
      </c>
      <c r="V419" s="39">
        <v>35.049999999999997</v>
      </c>
      <c r="W419" s="65">
        <v>0</v>
      </c>
      <c r="X419" s="65">
        <v>0</v>
      </c>
      <c r="Y419" s="65">
        <v>0</v>
      </c>
      <c r="Z419" s="53" t="s">
        <v>73</v>
      </c>
      <c r="AA419" s="40" t="s">
        <v>986</v>
      </c>
      <c r="AB419" s="24" t="s">
        <v>1743</v>
      </c>
      <c r="AC419" s="40" t="s">
        <v>589</v>
      </c>
      <c r="AD419" s="40">
        <v>34.700000000000003</v>
      </c>
      <c r="AE419" s="40">
        <v>34.700000000000003</v>
      </c>
      <c r="AF419" s="920">
        <v>0</v>
      </c>
      <c r="AG419" s="40"/>
      <c r="AH419" s="40"/>
      <c r="AI419" s="40"/>
      <c r="AJ419" s="960">
        <v>45002</v>
      </c>
      <c r="AK419" s="124">
        <v>45002</v>
      </c>
      <c r="AL419" s="9">
        <f t="shared" si="45"/>
        <v>1</v>
      </c>
      <c r="AM419" s="9">
        <v>2</v>
      </c>
      <c r="AN419" s="9" t="s">
        <v>1223</v>
      </c>
    </row>
    <row r="420" spans="1:40" ht="15" customHeight="1">
      <c r="A420" s="37">
        <v>13034</v>
      </c>
      <c r="B420" s="9" t="s">
        <v>981</v>
      </c>
      <c r="C420" s="9">
        <v>20065392543</v>
      </c>
      <c r="D420" s="9" t="s">
        <v>1744</v>
      </c>
      <c r="E420" s="9" t="s">
        <v>38</v>
      </c>
      <c r="F420" s="9" t="s">
        <v>45</v>
      </c>
      <c r="G420" s="9" t="s">
        <v>970</v>
      </c>
      <c r="H420" s="18" t="s">
        <v>1745</v>
      </c>
      <c r="I420" s="18" t="s">
        <v>1746</v>
      </c>
      <c r="J420" s="43" t="s">
        <v>20</v>
      </c>
      <c r="K420" s="43" t="s">
        <v>21</v>
      </c>
      <c r="L420" s="43" t="s">
        <v>22</v>
      </c>
      <c r="M420" s="65">
        <v>0</v>
      </c>
      <c r="N420" s="65">
        <v>0</v>
      </c>
      <c r="O420" s="65">
        <v>0</v>
      </c>
      <c r="P420" s="65">
        <v>0</v>
      </c>
      <c r="Q420" s="66">
        <v>42.03</v>
      </c>
      <c r="R420" s="39">
        <v>40.809999999999995</v>
      </c>
      <c r="S420" s="65">
        <v>0.28000000000000003</v>
      </c>
      <c r="T420" s="65">
        <v>0.81</v>
      </c>
      <c r="U420" s="65">
        <v>0.13</v>
      </c>
      <c r="V420" s="39">
        <v>41</v>
      </c>
      <c r="W420" s="65">
        <v>0.28999999999999998</v>
      </c>
      <c r="X420" s="65">
        <v>0.74</v>
      </c>
      <c r="Y420" s="65">
        <v>0</v>
      </c>
      <c r="Z420" s="53" t="s">
        <v>73</v>
      </c>
      <c r="AA420" s="40" t="s">
        <v>968</v>
      </c>
      <c r="AB420" s="24" t="s">
        <v>1743</v>
      </c>
      <c r="AC420" s="40" t="s">
        <v>523</v>
      </c>
      <c r="AD420" s="40">
        <v>36.74</v>
      </c>
      <c r="AE420" s="40">
        <v>36.74</v>
      </c>
      <c r="AF420" s="920">
        <v>0</v>
      </c>
      <c r="AG420" s="40"/>
      <c r="AH420" s="40"/>
      <c r="AI420" s="40"/>
      <c r="AJ420" s="960">
        <v>45002</v>
      </c>
      <c r="AK420" s="124">
        <v>45002</v>
      </c>
      <c r="AL420" s="9">
        <f t="shared" si="45"/>
        <v>1</v>
      </c>
      <c r="AM420" s="9">
        <v>2</v>
      </c>
      <c r="AN420" s="9" t="s">
        <v>1223</v>
      </c>
    </row>
    <row r="421" spans="1:40" ht="15" customHeight="1">
      <c r="A421" s="37">
        <v>13035</v>
      </c>
      <c r="B421" s="9" t="s">
        <v>981</v>
      </c>
      <c r="C421" s="9">
        <v>20065392543</v>
      </c>
      <c r="D421" s="9" t="s">
        <v>1747</v>
      </c>
      <c r="E421" s="9" t="s">
        <v>38</v>
      </c>
      <c r="F421" s="9" t="s">
        <v>45</v>
      </c>
      <c r="G421" s="9" t="s">
        <v>958</v>
      </c>
      <c r="H421" s="18" t="s">
        <v>1748</v>
      </c>
      <c r="I421" s="18" t="s">
        <v>1749</v>
      </c>
      <c r="J421" s="43" t="s">
        <v>20</v>
      </c>
      <c r="K421" s="43" t="s">
        <v>21</v>
      </c>
      <c r="L421" s="43" t="s">
        <v>22</v>
      </c>
      <c r="M421" s="65">
        <v>0</v>
      </c>
      <c r="N421" s="65">
        <v>0</v>
      </c>
      <c r="O421" s="65">
        <v>0</v>
      </c>
      <c r="P421" s="65">
        <v>0</v>
      </c>
      <c r="Q421" s="66">
        <v>30.26</v>
      </c>
      <c r="R421" s="39">
        <v>30.26</v>
      </c>
      <c r="S421" s="65">
        <v>0</v>
      </c>
      <c r="T421" s="65">
        <v>0</v>
      </c>
      <c r="U421" s="65">
        <v>0</v>
      </c>
      <c r="V421" s="39">
        <v>30.26</v>
      </c>
      <c r="W421" s="65">
        <v>0</v>
      </c>
      <c r="X421" s="65">
        <v>0</v>
      </c>
      <c r="Y421" s="65">
        <v>0</v>
      </c>
      <c r="Z421" s="53" t="s">
        <v>985</v>
      </c>
      <c r="AA421" s="40" t="s">
        <v>968</v>
      </c>
      <c r="AB421" s="24" t="s">
        <v>899</v>
      </c>
      <c r="AC421" s="40" t="s">
        <v>523</v>
      </c>
      <c r="AD421" s="40">
        <v>30.26</v>
      </c>
      <c r="AE421" s="40">
        <v>30.26</v>
      </c>
      <c r="AF421" s="920">
        <v>0</v>
      </c>
      <c r="AG421" s="40"/>
      <c r="AH421" s="40"/>
      <c r="AI421" s="40"/>
      <c r="AJ421" s="960">
        <v>45002</v>
      </c>
      <c r="AK421" s="124">
        <v>45002</v>
      </c>
      <c r="AL421" s="9">
        <f t="shared" si="45"/>
        <v>1</v>
      </c>
      <c r="AM421" s="9">
        <v>2</v>
      </c>
      <c r="AN421" s="9" t="s">
        <v>1223</v>
      </c>
    </row>
    <row r="422" spans="1:40" ht="15" customHeight="1">
      <c r="A422" s="37">
        <v>13036</v>
      </c>
      <c r="B422" s="9" t="s">
        <v>981</v>
      </c>
      <c r="C422" s="9">
        <v>20065392543</v>
      </c>
      <c r="D422" s="9" t="s">
        <v>1750</v>
      </c>
      <c r="E422" s="9" t="s">
        <v>38</v>
      </c>
      <c r="F422" s="9" t="s">
        <v>45</v>
      </c>
      <c r="G422" s="9" t="s">
        <v>970</v>
      </c>
      <c r="H422" s="18" t="s">
        <v>2439</v>
      </c>
      <c r="I422" s="18" t="s">
        <v>2440</v>
      </c>
      <c r="J422" s="43" t="s">
        <v>20</v>
      </c>
      <c r="K422" s="43" t="s">
        <v>21</v>
      </c>
      <c r="L422" s="43" t="s">
        <v>22</v>
      </c>
      <c r="M422" s="65">
        <v>0</v>
      </c>
      <c r="N422" s="65">
        <v>0</v>
      </c>
      <c r="O422" s="65">
        <v>0</v>
      </c>
      <c r="P422" s="65">
        <v>0</v>
      </c>
      <c r="Q422" s="123">
        <v>20.56</v>
      </c>
      <c r="R422" s="64">
        <f>Q422-O422-S422-T422-U422</f>
        <v>19.95</v>
      </c>
      <c r="S422" s="62">
        <v>0.61</v>
      </c>
      <c r="T422" s="62">
        <v>0</v>
      </c>
      <c r="U422" s="62">
        <v>0</v>
      </c>
      <c r="V422" s="64">
        <f>Q422-P422-W422-X422-Y422</f>
        <v>19.79</v>
      </c>
      <c r="W422" s="65">
        <v>0.77</v>
      </c>
      <c r="X422" s="65">
        <v>0</v>
      </c>
      <c r="Y422" s="65">
        <v>0</v>
      </c>
      <c r="Z422" s="53" t="s">
        <v>193</v>
      </c>
      <c r="AA422" s="40" t="s">
        <v>2209</v>
      </c>
      <c r="AB422" s="11" t="str">
        <f>+_xlfn.CONCAT(MID(Z422,24,2),"/",MID(Z422,22,2),"/",MID(Z422,18,4))</f>
        <v>14/07/2007</v>
      </c>
      <c r="AC422" s="9" t="str">
        <f>+_xlfn.CONCAT(MID(AA422,16,2),"/",MID(AA422,14,2),"/",MID(AA422,10,4))</f>
        <v>15/03/2023</v>
      </c>
      <c r="AD422" s="40">
        <v>0</v>
      </c>
      <c r="AE422" s="40">
        <v>0</v>
      </c>
      <c r="AF422" s="920">
        <v>0</v>
      </c>
      <c r="AG422" s="40"/>
      <c r="AH422" s="40"/>
      <c r="AI422" s="40"/>
      <c r="AJ422" s="960">
        <v>45002</v>
      </c>
      <c r="AK422" s="124">
        <v>45005</v>
      </c>
      <c r="AL422" s="9">
        <f t="shared" si="45"/>
        <v>2</v>
      </c>
      <c r="AM422" s="9">
        <v>2</v>
      </c>
      <c r="AN422" s="9" t="s">
        <v>1223</v>
      </c>
    </row>
    <row r="423" spans="1:40" ht="15" customHeight="1">
      <c r="A423" s="37">
        <v>13755</v>
      </c>
      <c r="B423" s="9" t="s">
        <v>388</v>
      </c>
      <c r="C423" s="9">
        <v>30708244755</v>
      </c>
      <c r="D423" s="9" t="s">
        <v>1751</v>
      </c>
      <c r="E423" s="9" t="s">
        <v>38</v>
      </c>
      <c r="F423" s="9" t="s">
        <v>54</v>
      </c>
      <c r="G423" s="9" t="s">
        <v>1752</v>
      </c>
      <c r="H423" s="18" t="s">
        <v>2441</v>
      </c>
      <c r="I423" s="18" t="s">
        <v>2442</v>
      </c>
      <c r="J423" s="43" t="s">
        <v>20</v>
      </c>
      <c r="K423" s="43" t="s">
        <v>21</v>
      </c>
      <c r="L423" s="43" t="s">
        <v>22</v>
      </c>
      <c r="M423" s="65">
        <v>0</v>
      </c>
      <c r="N423" s="65">
        <v>0</v>
      </c>
      <c r="O423" s="65">
        <v>0</v>
      </c>
      <c r="P423" s="65">
        <v>0</v>
      </c>
      <c r="Q423" s="123">
        <v>135.25</v>
      </c>
      <c r="R423" s="64">
        <f>Q423-O423-S423-T423-U423</f>
        <v>133.49</v>
      </c>
      <c r="S423" s="62">
        <v>1.69</v>
      </c>
      <c r="T423" s="62">
        <v>7.0000000000000007E-2</v>
      </c>
      <c r="U423" s="62">
        <v>0</v>
      </c>
      <c r="V423" s="64">
        <f>Q423-P423-W423-X423-Y423</f>
        <v>135.18</v>
      </c>
      <c r="W423" s="62">
        <v>0</v>
      </c>
      <c r="X423" s="62">
        <v>7.0000000000000007E-2</v>
      </c>
      <c r="Y423" s="62">
        <v>0</v>
      </c>
      <c r="Z423" s="53" t="s">
        <v>94</v>
      </c>
      <c r="AA423" s="40" t="s">
        <v>2395</v>
      </c>
      <c r="AB423" s="11" t="str">
        <f>+_xlfn.CONCAT(MID(Z423,24,2),"/",MID(Z423,22,2),"/",MID(Z423,18,4))</f>
        <v>22/08/2007</v>
      </c>
      <c r="AC423" s="9" t="str">
        <f>+_xlfn.CONCAT(MID(AA423,16,2),"/",MID(AA423,14,2),"/",MID(AA423,10,4))</f>
        <v>15/03/2023</v>
      </c>
      <c r="AD423" s="40">
        <v>87.43</v>
      </c>
      <c r="AE423" s="40">
        <v>87.43</v>
      </c>
      <c r="AF423" s="920">
        <v>0</v>
      </c>
      <c r="AG423" s="40"/>
      <c r="AH423" s="40"/>
      <c r="AI423" s="40"/>
      <c r="AJ423" s="960">
        <v>45002</v>
      </c>
      <c r="AK423" s="124">
        <v>45005</v>
      </c>
      <c r="AL423" s="9">
        <f t="shared" si="45"/>
        <v>2</v>
      </c>
      <c r="AM423" s="9">
        <v>2</v>
      </c>
      <c r="AN423" s="9" t="s">
        <v>1223</v>
      </c>
    </row>
    <row r="424" spans="1:40" ht="15" customHeight="1">
      <c r="A424" s="37">
        <v>13756</v>
      </c>
      <c r="B424" s="9" t="s">
        <v>388</v>
      </c>
      <c r="C424" s="9">
        <v>30708244755</v>
      </c>
      <c r="D424" s="9" t="s">
        <v>1753</v>
      </c>
      <c r="E424" s="9" t="s">
        <v>38</v>
      </c>
      <c r="F424" s="9" t="s">
        <v>1754</v>
      </c>
      <c r="G424" s="9" t="s">
        <v>1755</v>
      </c>
      <c r="H424" s="18" t="s">
        <v>4470</v>
      </c>
      <c r="I424" s="18" t="s">
        <v>4471</v>
      </c>
      <c r="J424" s="43" t="s">
        <v>20</v>
      </c>
      <c r="K424" s="43" t="s">
        <v>21</v>
      </c>
      <c r="L424" s="43" t="s">
        <v>22</v>
      </c>
      <c r="M424" s="65">
        <v>0</v>
      </c>
      <c r="N424" s="65">
        <v>0</v>
      </c>
      <c r="O424" s="65">
        <v>0</v>
      </c>
      <c r="P424" s="65">
        <v>0</v>
      </c>
      <c r="Q424" s="123">
        <v>40.04</v>
      </c>
      <c r="R424" s="64">
        <v>37.54</v>
      </c>
      <c r="S424" s="62">
        <v>2.5</v>
      </c>
      <c r="T424" s="62">
        <v>0</v>
      </c>
      <c r="U424" s="62">
        <v>0</v>
      </c>
      <c r="V424" s="64">
        <v>37.54</v>
      </c>
      <c r="W424" s="65">
        <v>2.5</v>
      </c>
      <c r="X424" s="65">
        <v>0</v>
      </c>
      <c r="Y424" s="65">
        <v>0</v>
      </c>
      <c r="Z424" s="67" t="s">
        <v>315</v>
      </c>
      <c r="AA424" s="18" t="s">
        <v>2300</v>
      </c>
      <c r="AB424" s="9">
        <v>39324</v>
      </c>
      <c r="AC424" s="9">
        <v>44985</v>
      </c>
      <c r="AD424" s="18">
        <v>37.5</v>
      </c>
      <c r="AE424" s="18">
        <v>37.5</v>
      </c>
      <c r="AF424" s="68">
        <v>0</v>
      </c>
      <c r="AG424" s="18"/>
      <c r="AH424" s="18"/>
      <c r="AI424" s="18"/>
      <c r="AJ424" s="960" t="s">
        <v>2443</v>
      </c>
      <c r="AK424" s="124">
        <v>45015</v>
      </c>
      <c r="AL424" s="9"/>
      <c r="AM424" s="9">
        <v>2</v>
      </c>
      <c r="AN424" s="9" t="s">
        <v>1223</v>
      </c>
    </row>
    <row r="425" spans="1:40" ht="15" customHeight="1">
      <c r="A425" s="37">
        <v>13759</v>
      </c>
      <c r="B425" s="9" t="s">
        <v>388</v>
      </c>
      <c r="C425" s="9">
        <v>30708244755</v>
      </c>
      <c r="D425" s="9" t="s">
        <v>1756</v>
      </c>
      <c r="E425" s="9" t="s">
        <v>38</v>
      </c>
      <c r="F425" s="9" t="s">
        <v>54</v>
      </c>
      <c r="G425" s="9" t="s">
        <v>1752</v>
      </c>
      <c r="H425" s="18" t="s">
        <v>2444</v>
      </c>
      <c r="I425" s="18" t="s">
        <v>2445</v>
      </c>
      <c r="J425" s="43" t="s">
        <v>20</v>
      </c>
      <c r="K425" s="43" t="s">
        <v>21</v>
      </c>
      <c r="L425" s="43" t="s">
        <v>22</v>
      </c>
      <c r="M425" s="65">
        <v>0</v>
      </c>
      <c r="N425" s="65">
        <v>0</v>
      </c>
      <c r="O425" s="65">
        <v>0</v>
      </c>
      <c r="P425" s="65">
        <v>0</v>
      </c>
      <c r="Q425" s="123">
        <v>310.33999999999997</v>
      </c>
      <c r="R425" s="64">
        <f t="shared" ref="R425:R460" si="58">Q425-O425-S425-T425-U425</f>
        <v>308.58</v>
      </c>
      <c r="S425" s="62">
        <v>1.76</v>
      </c>
      <c r="T425" s="62">
        <v>0</v>
      </c>
      <c r="U425" s="62">
        <v>0</v>
      </c>
      <c r="V425" s="64">
        <f t="shared" ref="V425:V432" si="59">Q425-P425-W425-X425-Y425</f>
        <v>310.33999999999997</v>
      </c>
      <c r="W425" s="65">
        <v>0</v>
      </c>
      <c r="X425" s="65">
        <v>0</v>
      </c>
      <c r="Y425" s="65">
        <v>0</v>
      </c>
      <c r="Z425" s="53" t="s">
        <v>94</v>
      </c>
      <c r="AA425" s="40" t="s">
        <v>2395</v>
      </c>
      <c r="AB425" s="11" t="str">
        <f t="shared" ref="AB425:AB432" si="60">+_xlfn.CONCAT(MID(Z425,24,2),"/",MID(Z425,22,2),"/",MID(Z425,18,4))</f>
        <v>22/08/2007</v>
      </c>
      <c r="AC425" s="9" t="str">
        <f t="shared" ref="AC425:AC432" si="61">+_xlfn.CONCAT(MID(AA425,16,2),"/",MID(AA425,14,2),"/",MID(AA425,10,4))</f>
        <v>15/03/2023</v>
      </c>
      <c r="AD425" s="40">
        <v>259.73</v>
      </c>
      <c r="AE425" s="40">
        <v>259.73</v>
      </c>
      <c r="AF425" s="920">
        <v>0</v>
      </c>
      <c r="AG425" s="40"/>
      <c r="AH425" s="40"/>
      <c r="AI425" s="40"/>
      <c r="AJ425" s="960">
        <v>45002</v>
      </c>
      <c r="AK425" s="124">
        <v>45005</v>
      </c>
      <c r="AL425" s="9">
        <f t="shared" ref="AL425:AL488" si="62">NETWORKDAYS(AJ425,AK425)</f>
        <v>2</v>
      </c>
      <c r="AM425" s="9">
        <v>2</v>
      </c>
      <c r="AN425" s="9" t="s">
        <v>1223</v>
      </c>
    </row>
    <row r="426" spans="1:40" ht="15" customHeight="1">
      <c r="A426" s="37">
        <v>14337</v>
      </c>
      <c r="B426" s="9" t="s">
        <v>489</v>
      </c>
      <c r="C426" s="9">
        <v>30623790181</v>
      </c>
      <c r="D426" s="9" t="s">
        <v>1757</v>
      </c>
      <c r="E426" s="9" t="s">
        <v>47</v>
      </c>
      <c r="F426" s="9" t="s">
        <v>49</v>
      </c>
      <c r="G426" s="9" t="s">
        <v>50</v>
      </c>
      <c r="H426" s="18" t="s">
        <v>2446</v>
      </c>
      <c r="I426" s="18" t="s">
        <v>2447</v>
      </c>
      <c r="J426" s="43" t="s">
        <v>20</v>
      </c>
      <c r="K426" s="43" t="s">
        <v>21</v>
      </c>
      <c r="L426" s="43" t="s">
        <v>22</v>
      </c>
      <c r="M426" s="65">
        <v>0</v>
      </c>
      <c r="N426" s="65">
        <v>0</v>
      </c>
      <c r="O426" s="65">
        <v>0</v>
      </c>
      <c r="P426" s="65">
        <v>0</v>
      </c>
      <c r="Q426" s="123">
        <v>612.38</v>
      </c>
      <c r="R426" s="64">
        <f t="shared" si="58"/>
        <v>471.09</v>
      </c>
      <c r="S426" s="62">
        <v>136.97999999999999</v>
      </c>
      <c r="T426" s="65">
        <v>0.36</v>
      </c>
      <c r="U426" s="65">
        <v>3.95</v>
      </c>
      <c r="V426" s="64">
        <f t="shared" si="59"/>
        <v>434.97999999999996</v>
      </c>
      <c r="W426" s="65">
        <v>173.09</v>
      </c>
      <c r="X426" s="65">
        <v>0.36</v>
      </c>
      <c r="Y426" s="65">
        <v>3.95</v>
      </c>
      <c r="Z426" s="53" t="s">
        <v>1314</v>
      </c>
      <c r="AA426" s="40" t="s">
        <v>2448</v>
      </c>
      <c r="AB426" s="11" t="str">
        <f t="shared" si="60"/>
        <v>31/08/2007</v>
      </c>
      <c r="AC426" s="9" t="str">
        <f t="shared" si="61"/>
        <v>17/03/2023</v>
      </c>
      <c r="AD426" s="40">
        <v>182.95</v>
      </c>
      <c r="AE426" s="40">
        <v>182.95</v>
      </c>
      <c r="AF426" s="920">
        <v>0</v>
      </c>
      <c r="AG426" s="40"/>
      <c r="AH426" s="40"/>
      <c r="AI426" s="40"/>
      <c r="AJ426" s="960">
        <v>45002</v>
      </c>
      <c r="AK426" s="124">
        <v>45005</v>
      </c>
      <c r="AL426" s="9">
        <f t="shared" si="62"/>
        <v>2</v>
      </c>
      <c r="AM426" s="9">
        <v>2</v>
      </c>
      <c r="AN426" s="9" t="s">
        <v>1223</v>
      </c>
    </row>
    <row r="427" spans="1:40" ht="15" customHeight="1">
      <c r="A427" s="37">
        <v>14337</v>
      </c>
      <c r="B427" s="9" t="s">
        <v>491</v>
      </c>
      <c r="C427" s="9">
        <v>30711482187</v>
      </c>
      <c r="D427" s="9" t="s">
        <v>1757</v>
      </c>
      <c r="E427" s="9" t="s">
        <v>47</v>
      </c>
      <c r="F427" s="9" t="s">
        <v>49</v>
      </c>
      <c r="G427" s="9" t="s">
        <v>50</v>
      </c>
      <c r="H427" s="177" t="s">
        <v>2449</v>
      </c>
      <c r="I427" s="177" t="s">
        <v>2450</v>
      </c>
      <c r="J427" s="43" t="s">
        <v>20</v>
      </c>
      <c r="K427" s="43" t="s">
        <v>21</v>
      </c>
      <c r="L427" s="43" t="s">
        <v>22</v>
      </c>
      <c r="M427" s="65">
        <v>0</v>
      </c>
      <c r="N427" s="65">
        <v>0</v>
      </c>
      <c r="O427" s="65">
        <v>0</v>
      </c>
      <c r="P427" s="65">
        <v>0</v>
      </c>
      <c r="Q427" s="123">
        <v>612.38</v>
      </c>
      <c r="R427" s="64">
        <f t="shared" si="58"/>
        <v>471.09</v>
      </c>
      <c r="S427" s="62">
        <v>136.97999999999999</v>
      </c>
      <c r="T427" s="65">
        <v>0.36</v>
      </c>
      <c r="U427" s="65">
        <v>3.95</v>
      </c>
      <c r="V427" s="64">
        <f t="shared" si="59"/>
        <v>434.97999999999996</v>
      </c>
      <c r="W427" s="65">
        <v>173.09</v>
      </c>
      <c r="X427" s="65">
        <v>0.36</v>
      </c>
      <c r="Y427" s="65">
        <v>3.95</v>
      </c>
      <c r="Z427" s="53" t="s">
        <v>1314</v>
      </c>
      <c r="AA427" s="40" t="s">
        <v>2448</v>
      </c>
      <c r="AB427" s="11" t="str">
        <f t="shared" si="60"/>
        <v>31/08/2007</v>
      </c>
      <c r="AC427" s="9" t="str">
        <f t="shared" si="61"/>
        <v>17/03/2023</v>
      </c>
      <c r="AD427" s="40">
        <v>182.95</v>
      </c>
      <c r="AE427" s="40">
        <v>182.95</v>
      </c>
      <c r="AF427" s="920">
        <v>0</v>
      </c>
      <c r="AG427" s="40"/>
      <c r="AH427" s="40"/>
      <c r="AI427" s="40"/>
      <c r="AJ427" s="960">
        <v>45002</v>
      </c>
      <c r="AK427" s="124">
        <v>45005</v>
      </c>
      <c r="AL427" s="9">
        <f t="shared" si="62"/>
        <v>2</v>
      </c>
      <c r="AM427" s="9">
        <v>2</v>
      </c>
      <c r="AN427" s="9" t="s">
        <v>1223</v>
      </c>
    </row>
    <row r="428" spans="1:40" ht="15" customHeight="1">
      <c r="A428" s="37">
        <v>14359</v>
      </c>
      <c r="B428" s="9" t="s">
        <v>1522</v>
      </c>
      <c r="C428" s="9">
        <v>30511355040</v>
      </c>
      <c r="D428" s="9" t="s">
        <v>1253</v>
      </c>
      <c r="E428" s="9" t="s">
        <v>38</v>
      </c>
      <c r="F428" s="9" t="s">
        <v>1758</v>
      </c>
      <c r="G428" s="9" t="s">
        <v>1758</v>
      </c>
      <c r="H428" s="177" t="s">
        <v>2710</v>
      </c>
      <c r="I428" s="177" t="s">
        <v>2711</v>
      </c>
      <c r="J428" s="180" t="s">
        <v>20</v>
      </c>
      <c r="K428" s="180" t="s">
        <v>21</v>
      </c>
      <c r="L428" s="180" t="s">
        <v>22</v>
      </c>
      <c r="M428" s="181">
        <v>0</v>
      </c>
      <c r="N428" s="181">
        <v>0</v>
      </c>
      <c r="O428" s="181">
        <v>0</v>
      </c>
      <c r="P428" s="181">
        <v>0</v>
      </c>
      <c r="Q428" s="182">
        <v>1475.44</v>
      </c>
      <c r="R428" s="183">
        <f t="shared" si="58"/>
        <v>1464.42</v>
      </c>
      <c r="S428" s="184">
        <v>0</v>
      </c>
      <c r="T428" s="184">
        <v>7.5</v>
      </c>
      <c r="U428" s="184">
        <v>3.52</v>
      </c>
      <c r="V428" s="183">
        <f t="shared" si="59"/>
        <v>1464.42</v>
      </c>
      <c r="W428" s="181">
        <v>0</v>
      </c>
      <c r="X428" s="181">
        <v>7.5</v>
      </c>
      <c r="Y428" s="181">
        <v>3.52</v>
      </c>
      <c r="Z428" s="170" t="s">
        <v>967</v>
      </c>
      <c r="AA428" s="177" t="s">
        <v>2712</v>
      </c>
      <c r="AB428" s="11" t="str">
        <f t="shared" si="60"/>
        <v>14/07/2007</v>
      </c>
      <c r="AC428" s="9" t="str">
        <f t="shared" si="61"/>
        <v>05/03/2023</v>
      </c>
      <c r="AD428" s="40">
        <v>807.78</v>
      </c>
      <c r="AE428" s="40">
        <v>807.78</v>
      </c>
      <c r="AF428" s="920">
        <v>0</v>
      </c>
      <c r="AG428" s="40"/>
      <c r="AH428" s="40"/>
      <c r="AI428" s="40"/>
      <c r="AJ428" s="960">
        <v>45002</v>
      </c>
      <c r="AK428" s="124">
        <v>45006</v>
      </c>
      <c r="AL428" s="9">
        <f t="shared" si="62"/>
        <v>3</v>
      </c>
      <c r="AM428" s="9">
        <v>2</v>
      </c>
      <c r="AN428" s="9" t="s">
        <v>1223</v>
      </c>
    </row>
    <row r="429" spans="1:40" ht="15" customHeight="1">
      <c r="A429" s="37">
        <v>14361</v>
      </c>
      <c r="B429" s="9" t="s">
        <v>489</v>
      </c>
      <c r="C429" s="9">
        <v>30623790181</v>
      </c>
      <c r="D429" s="9" t="s">
        <v>1759</v>
      </c>
      <c r="E429" s="9" t="s">
        <v>38</v>
      </c>
      <c r="F429" s="9" t="s">
        <v>1040</v>
      </c>
      <c r="G429" s="9" t="s">
        <v>1573</v>
      </c>
      <c r="H429" s="177" t="s">
        <v>2451</v>
      </c>
      <c r="I429" s="177" t="s">
        <v>2452</v>
      </c>
      <c r="J429" s="180" t="s">
        <v>20</v>
      </c>
      <c r="K429" s="180" t="s">
        <v>21</v>
      </c>
      <c r="L429" s="180" t="s">
        <v>22</v>
      </c>
      <c r="M429" s="181">
        <v>0</v>
      </c>
      <c r="N429" s="181">
        <v>0</v>
      </c>
      <c r="O429" s="181">
        <v>0</v>
      </c>
      <c r="P429" s="181">
        <v>0</v>
      </c>
      <c r="Q429" s="182">
        <v>312.32</v>
      </c>
      <c r="R429" s="183">
        <f t="shared" si="58"/>
        <v>310.24</v>
      </c>
      <c r="S429" s="184">
        <v>0</v>
      </c>
      <c r="T429" s="184">
        <v>0.9</v>
      </c>
      <c r="U429" s="184">
        <v>1.18</v>
      </c>
      <c r="V429" s="183">
        <f t="shared" si="59"/>
        <v>310.24</v>
      </c>
      <c r="W429" s="181">
        <v>0</v>
      </c>
      <c r="X429" s="181">
        <v>0.9</v>
      </c>
      <c r="Y429" s="184">
        <v>1.18</v>
      </c>
      <c r="Z429" s="170" t="s">
        <v>1293</v>
      </c>
      <c r="AA429" s="177" t="s">
        <v>2453</v>
      </c>
      <c r="AB429" s="11" t="str">
        <f t="shared" si="60"/>
        <v>31/08/2007</v>
      </c>
      <c r="AC429" s="9" t="str">
        <f t="shared" si="61"/>
        <v>05/03/2023</v>
      </c>
      <c r="AD429" s="40">
        <v>140.86000000000001</v>
      </c>
      <c r="AE429" s="40">
        <v>140.86000000000001</v>
      </c>
      <c r="AF429" s="920">
        <v>0</v>
      </c>
      <c r="AG429" s="40"/>
      <c r="AH429" s="40"/>
      <c r="AI429" s="40"/>
      <c r="AJ429" s="960">
        <v>45002</v>
      </c>
      <c r="AK429" s="124">
        <v>45005</v>
      </c>
      <c r="AL429" s="9">
        <f t="shared" si="62"/>
        <v>2</v>
      </c>
      <c r="AM429" s="9">
        <v>2</v>
      </c>
      <c r="AN429" s="9" t="s">
        <v>1223</v>
      </c>
    </row>
    <row r="430" spans="1:40" ht="15" customHeight="1">
      <c r="A430" s="37">
        <v>14361</v>
      </c>
      <c r="B430" s="9" t="s">
        <v>491</v>
      </c>
      <c r="C430" s="9">
        <v>30711482187</v>
      </c>
      <c r="D430" s="9" t="s">
        <v>1759</v>
      </c>
      <c r="E430" s="9" t="s">
        <v>38</v>
      </c>
      <c r="F430" s="9" t="s">
        <v>1040</v>
      </c>
      <c r="G430" s="9" t="s">
        <v>1573</v>
      </c>
      <c r="H430" s="171" t="s">
        <v>2451</v>
      </c>
      <c r="I430" s="171" t="s">
        <v>2452</v>
      </c>
      <c r="J430" s="185" t="s">
        <v>20</v>
      </c>
      <c r="K430" s="185" t="s">
        <v>21</v>
      </c>
      <c r="L430" s="185" t="s">
        <v>22</v>
      </c>
      <c r="M430" s="173">
        <v>0</v>
      </c>
      <c r="N430" s="173">
        <v>0</v>
      </c>
      <c r="O430" s="173">
        <v>0</v>
      </c>
      <c r="P430" s="173">
        <v>0</v>
      </c>
      <c r="Q430" s="186">
        <v>312.32</v>
      </c>
      <c r="R430" s="109">
        <f t="shared" si="58"/>
        <v>310.24</v>
      </c>
      <c r="S430" s="187">
        <v>0</v>
      </c>
      <c r="T430" s="187">
        <v>0.9</v>
      </c>
      <c r="U430" s="187">
        <v>1.18</v>
      </c>
      <c r="V430" s="109">
        <f t="shared" si="59"/>
        <v>310.24</v>
      </c>
      <c r="W430" s="173">
        <v>0</v>
      </c>
      <c r="X430" s="173">
        <v>0.9</v>
      </c>
      <c r="Y430" s="187">
        <v>1.18</v>
      </c>
      <c r="Z430" s="188" t="s">
        <v>1293</v>
      </c>
      <c r="AA430" s="171" t="s">
        <v>2453</v>
      </c>
      <c r="AB430" s="11" t="str">
        <f t="shared" si="60"/>
        <v>31/08/2007</v>
      </c>
      <c r="AC430" s="9" t="str">
        <f t="shared" si="61"/>
        <v>05/03/2023</v>
      </c>
      <c r="AD430" s="40">
        <v>140.86000000000001</v>
      </c>
      <c r="AE430" s="40">
        <v>140.86000000000001</v>
      </c>
      <c r="AF430" s="920">
        <v>0</v>
      </c>
      <c r="AG430" s="40"/>
      <c r="AH430" s="40"/>
      <c r="AI430" s="40"/>
      <c r="AJ430" s="960">
        <v>45002</v>
      </c>
      <c r="AK430" s="124">
        <v>45005</v>
      </c>
      <c r="AL430" s="9">
        <f t="shared" si="62"/>
        <v>2</v>
      </c>
      <c r="AM430" s="9">
        <v>2</v>
      </c>
      <c r="AN430" s="9" t="s">
        <v>1223</v>
      </c>
    </row>
    <row r="431" spans="1:40" ht="15" customHeight="1">
      <c r="A431" s="37">
        <v>14406</v>
      </c>
      <c r="B431" s="9" t="s">
        <v>489</v>
      </c>
      <c r="C431" s="9">
        <v>30623790181</v>
      </c>
      <c r="D431" s="9" t="s">
        <v>1760</v>
      </c>
      <c r="E431" s="9" t="s">
        <v>47</v>
      </c>
      <c r="F431" s="9" t="s">
        <v>158</v>
      </c>
      <c r="G431" s="9" t="s">
        <v>158</v>
      </c>
      <c r="H431" s="171" t="s">
        <v>2454</v>
      </c>
      <c r="I431" s="171" t="s">
        <v>2455</v>
      </c>
      <c r="J431" s="185" t="s">
        <v>20</v>
      </c>
      <c r="K431" s="185" t="s">
        <v>21</v>
      </c>
      <c r="L431" s="185" t="s">
        <v>22</v>
      </c>
      <c r="M431" s="173">
        <v>0</v>
      </c>
      <c r="N431" s="173">
        <v>0</v>
      </c>
      <c r="O431" s="173">
        <v>0</v>
      </c>
      <c r="P431" s="173">
        <v>0</v>
      </c>
      <c r="Q431" s="186">
        <v>847.88</v>
      </c>
      <c r="R431" s="109">
        <f t="shared" si="58"/>
        <v>836.44</v>
      </c>
      <c r="S431" s="187">
        <v>0</v>
      </c>
      <c r="T431" s="173">
        <v>2.8</v>
      </c>
      <c r="U431" s="187">
        <v>8.64</v>
      </c>
      <c r="V431" s="109">
        <f t="shared" si="59"/>
        <v>836.44</v>
      </c>
      <c r="W431" s="173">
        <v>0</v>
      </c>
      <c r="X431" s="173">
        <v>2.8</v>
      </c>
      <c r="Y431" s="187">
        <v>8.64</v>
      </c>
      <c r="Z431" s="188" t="s">
        <v>515</v>
      </c>
      <c r="AA431" s="171" t="s">
        <v>2456</v>
      </c>
      <c r="AB431" s="11" t="str">
        <f t="shared" si="60"/>
        <v>29/05/2007</v>
      </c>
      <c r="AC431" s="9" t="str">
        <f t="shared" si="61"/>
        <v>09/03/2023</v>
      </c>
      <c r="AD431" s="40">
        <v>213.86</v>
      </c>
      <c r="AE431" s="40">
        <v>213.86</v>
      </c>
      <c r="AF431" s="920">
        <v>0</v>
      </c>
      <c r="AG431" s="40"/>
      <c r="AH431" s="40"/>
      <c r="AI431" s="40"/>
      <c r="AJ431" s="960">
        <v>45002</v>
      </c>
      <c r="AK431" s="124">
        <v>45005</v>
      </c>
      <c r="AL431" s="9">
        <f t="shared" si="62"/>
        <v>2</v>
      </c>
      <c r="AM431" s="9">
        <v>2</v>
      </c>
      <c r="AN431" s="9" t="s">
        <v>1223</v>
      </c>
    </row>
    <row r="432" spans="1:40" ht="15" customHeight="1">
      <c r="A432" s="37">
        <v>14406</v>
      </c>
      <c r="B432" s="9" t="s">
        <v>491</v>
      </c>
      <c r="C432" s="9">
        <v>30711482187</v>
      </c>
      <c r="D432" s="9" t="s">
        <v>1760</v>
      </c>
      <c r="E432" s="9" t="s">
        <v>47</v>
      </c>
      <c r="F432" s="9" t="s">
        <v>158</v>
      </c>
      <c r="G432" s="9" t="s">
        <v>158</v>
      </c>
      <c r="H432" s="171" t="s">
        <v>2454</v>
      </c>
      <c r="I432" s="171" t="s">
        <v>2455</v>
      </c>
      <c r="J432" s="185" t="s">
        <v>20</v>
      </c>
      <c r="K432" s="185" t="s">
        <v>21</v>
      </c>
      <c r="L432" s="185" t="s">
        <v>22</v>
      </c>
      <c r="M432" s="173">
        <v>0</v>
      </c>
      <c r="N432" s="173">
        <v>0</v>
      </c>
      <c r="O432" s="173">
        <v>0</v>
      </c>
      <c r="P432" s="173">
        <v>0</v>
      </c>
      <c r="Q432" s="186">
        <v>847.88</v>
      </c>
      <c r="R432" s="109">
        <f t="shared" si="58"/>
        <v>836.44</v>
      </c>
      <c r="S432" s="187">
        <v>0</v>
      </c>
      <c r="T432" s="173">
        <v>2.8</v>
      </c>
      <c r="U432" s="187">
        <v>8.64</v>
      </c>
      <c r="V432" s="109">
        <f t="shared" si="59"/>
        <v>836.44</v>
      </c>
      <c r="W432" s="173">
        <v>0</v>
      </c>
      <c r="X432" s="173">
        <v>2.8</v>
      </c>
      <c r="Y432" s="187">
        <v>8.64</v>
      </c>
      <c r="Z432" s="188" t="s">
        <v>515</v>
      </c>
      <c r="AA432" s="171" t="s">
        <v>2456</v>
      </c>
      <c r="AB432" s="11" t="str">
        <f t="shared" si="60"/>
        <v>29/05/2007</v>
      </c>
      <c r="AC432" s="9" t="str">
        <f t="shared" si="61"/>
        <v>09/03/2023</v>
      </c>
      <c r="AD432" s="40">
        <v>213.86</v>
      </c>
      <c r="AE432" s="40">
        <v>213.86</v>
      </c>
      <c r="AF432" s="920">
        <v>0</v>
      </c>
      <c r="AG432" s="40"/>
      <c r="AH432" s="40"/>
      <c r="AI432" s="40"/>
      <c r="AJ432" s="960">
        <v>45002</v>
      </c>
      <c r="AK432" s="124">
        <v>45005</v>
      </c>
      <c r="AL432" s="9">
        <f t="shared" si="62"/>
        <v>2</v>
      </c>
      <c r="AM432" s="9">
        <v>2</v>
      </c>
      <c r="AN432" s="9" t="s">
        <v>1223</v>
      </c>
    </row>
    <row r="433" spans="1:40" ht="15" customHeight="1">
      <c r="A433" s="38">
        <v>14426</v>
      </c>
      <c r="B433" s="34" t="s">
        <v>489</v>
      </c>
      <c r="C433" s="34">
        <v>30623790181</v>
      </c>
      <c r="D433" s="34" t="s">
        <v>1640</v>
      </c>
      <c r="E433" s="34" t="s">
        <v>47</v>
      </c>
      <c r="F433" s="34" t="s">
        <v>1761</v>
      </c>
      <c r="G433" s="34" t="s">
        <v>1762</v>
      </c>
      <c r="H433" s="331" t="s">
        <v>2457</v>
      </c>
      <c r="I433" s="331" t="s">
        <v>2458</v>
      </c>
      <c r="J433" s="166" t="s">
        <v>20</v>
      </c>
      <c r="K433" s="166" t="s">
        <v>21</v>
      </c>
      <c r="L433" s="166" t="s">
        <v>23</v>
      </c>
      <c r="M433" s="89">
        <v>5.26</v>
      </c>
      <c r="N433" s="89">
        <v>0</v>
      </c>
      <c r="O433" s="89">
        <v>0</v>
      </c>
      <c r="P433" s="89">
        <v>0</v>
      </c>
      <c r="Q433" s="90">
        <v>886.77</v>
      </c>
      <c r="R433" s="117">
        <f t="shared" si="58"/>
        <v>839.03</v>
      </c>
      <c r="S433" s="116">
        <v>17.8</v>
      </c>
      <c r="T433" s="116">
        <v>29.94</v>
      </c>
      <c r="U433" s="116">
        <v>0</v>
      </c>
      <c r="V433" s="117">
        <v>833.78</v>
      </c>
      <c r="W433" s="89">
        <v>17.8</v>
      </c>
      <c r="X433" s="89">
        <v>35.19</v>
      </c>
      <c r="Y433" s="89">
        <v>0</v>
      </c>
      <c r="Z433" s="167" t="s">
        <v>2459</v>
      </c>
      <c r="AA433" s="87" t="s">
        <v>3330</v>
      </c>
      <c r="AB433" s="34"/>
      <c r="AC433" s="34"/>
      <c r="AD433" s="23">
        <v>176.98000000000002</v>
      </c>
      <c r="AE433" s="23">
        <v>200.98000000000002</v>
      </c>
      <c r="AF433" s="823">
        <v>24</v>
      </c>
      <c r="AG433" s="23"/>
      <c r="AH433" s="23"/>
      <c r="AI433" s="23"/>
      <c r="AJ433" s="917">
        <v>45002</v>
      </c>
      <c r="AK433" s="122">
        <v>45005</v>
      </c>
      <c r="AL433" s="34">
        <f t="shared" si="62"/>
        <v>2</v>
      </c>
      <c r="AM433" s="34">
        <v>2</v>
      </c>
      <c r="AN433" s="34" t="s">
        <v>1223</v>
      </c>
    </row>
    <row r="434" spans="1:40" ht="15" customHeight="1">
      <c r="A434" s="38">
        <v>14426</v>
      </c>
      <c r="B434" s="34" t="s">
        <v>491</v>
      </c>
      <c r="C434" s="34">
        <v>30711482187</v>
      </c>
      <c r="D434" s="34" t="s">
        <v>1640</v>
      </c>
      <c r="E434" s="34" t="s">
        <v>47</v>
      </c>
      <c r="F434" s="34" t="s">
        <v>1761</v>
      </c>
      <c r="G434" s="34" t="s">
        <v>1762</v>
      </c>
      <c r="H434" s="87" t="s">
        <v>2457</v>
      </c>
      <c r="I434" s="87" t="s">
        <v>2458</v>
      </c>
      <c r="J434" s="166" t="s">
        <v>20</v>
      </c>
      <c r="K434" s="166" t="s">
        <v>21</v>
      </c>
      <c r="L434" s="166" t="s">
        <v>23</v>
      </c>
      <c r="M434" s="89">
        <v>5.26</v>
      </c>
      <c r="N434" s="89">
        <v>0</v>
      </c>
      <c r="O434" s="89">
        <v>0</v>
      </c>
      <c r="P434" s="89">
        <v>0</v>
      </c>
      <c r="Q434" s="90">
        <v>886.77</v>
      </c>
      <c r="R434" s="117">
        <f t="shared" si="58"/>
        <v>839.03</v>
      </c>
      <c r="S434" s="116">
        <v>17.8</v>
      </c>
      <c r="T434" s="116">
        <v>29.94</v>
      </c>
      <c r="U434" s="116">
        <v>0</v>
      </c>
      <c r="V434" s="117">
        <v>833.78</v>
      </c>
      <c r="W434" s="89">
        <v>17.8</v>
      </c>
      <c r="X434" s="89">
        <v>35.19</v>
      </c>
      <c r="Y434" s="89">
        <v>0</v>
      </c>
      <c r="Z434" s="167" t="s">
        <v>2459</v>
      </c>
      <c r="AA434" s="87" t="s">
        <v>3330</v>
      </c>
      <c r="AB434" s="34"/>
      <c r="AC434" s="34"/>
      <c r="AD434" s="23">
        <v>176.98000000000002</v>
      </c>
      <c r="AE434" s="23">
        <v>200.98000000000002</v>
      </c>
      <c r="AF434" s="823">
        <v>24</v>
      </c>
      <c r="AG434" s="23"/>
      <c r="AH434" s="23"/>
      <c r="AI434" s="23"/>
      <c r="AJ434" s="917">
        <v>45002</v>
      </c>
      <c r="AK434" s="122">
        <v>45005</v>
      </c>
      <c r="AL434" s="34">
        <f t="shared" si="62"/>
        <v>2</v>
      </c>
      <c r="AM434" s="34">
        <v>2</v>
      </c>
      <c r="AN434" s="34" t="s">
        <v>1223</v>
      </c>
    </row>
    <row r="435" spans="1:40" ht="15" customHeight="1">
      <c r="A435" s="37">
        <v>14428</v>
      </c>
      <c r="B435" s="9" t="s">
        <v>489</v>
      </c>
      <c r="C435" s="9">
        <v>30623790181</v>
      </c>
      <c r="D435" s="9" t="s">
        <v>1763</v>
      </c>
      <c r="E435" s="9" t="s">
        <v>47</v>
      </c>
      <c r="F435" s="9" t="s">
        <v>1249</v>
      </c>
      <c r="G435" s="9" t="s">
        <v>1249</v>
      </c>
      <c r="H435" s="177" t="s">
        <v>2460</v>
      </c>
      <c r="I435" s="177" t="s">
        <v>2461</v>
      </c>
      <c r="J435" s="180" t="s">
        <v>20</v>
      </c>
      <c r="K435" s="180" t="s">
        <v>21</v>
      </c>
      <c r="L435" s="180" t="s">
        <v>22</v>
      </c>
      <c r="M435" s="181">
        <v>0</v>
      </c>
      <c r="N435" s="181">
        <v>0</v>
      </c>
      <c r="O435" s="181">
        <v>0</v>
      </c>
      <c r="P435" s="181">
        <v>0</v>
      </c>
      <c r="Q435" s="182">
        <v>2575.65</v>
      </c>
      <c r="R435" s="183">
        <f t="shared" si="58"/>
        <v>2099.5400000000004</v>
      </c>
      <c r="S435" s="184">
        <v>456.37</v>
      </c>
      <c r="T435" s="184">
        <v>8.3699999999999992</v>
      </c>
      <c r="U435" s="184">
        <v>11.37</v>
      </c>
      <c r="V435" s="183">
        <f>Q435-P435-W435-X435-Y435</f>
        <v>2172.61</v>
      </c>
      <c r="W435" s="181">
        <v>383.3</v>
      </c>
      <c r="X435" s="181">
        <v>8.3699999999999992</v>
      </c>
      <c r="Y435" s="181">
        <v>11.37</v>
      </c>
      <c r="Z435" s="170" t="s">
        <v>136</v>
      </c>
      <c r="AA435" s="177" t="s">
        <v>2462</v>
      </c>
      <c r="AB435" s="11" t="str">
        <f t="shared" ref="AB435:AB460" si="63">+_xlfn.CONCAT(MID(Z435,24,2),"/",MID(Z435,22,2),"/",MID(Z435,18,4))</f>
        <v>16/07/2007</v>
      </c>
      <c r="AC435" s="9" t="str">
        <f t="shared" ref="AC435:AC460" si="64">+_xlfn.CONCAT(MID(AA435,16,2),"/",MID(AA435,14,2),"/",MID(AA435,10,4))</f>
        <v>12/03/2023</v>
      </c>
      <c r="AD435" s="40">
        <v>1057.67</v>
      </c>
      <c r="AE435" s="40">
        <v>1057.67</v>
      </c>
      <c r="AF435" s="920">
        <v>0</v>
      </c>
      <c r="AG435" s="40"/>
      <c r="AH435" s="40"/>
      <c r="AI435" s="40"/>
      <c r="AJ435" s="960">
        <v>45002</v>
      </c>
      <c r="AK435" s="124">
        <v>45005</v>
      </c>
      <c r="AL435" s="9">
        <f t="shared" si="62"/>
        <v>2</v>
      </c>
      <c r="AM435" s="9">
        <v>2</v>
      </c>
      <c r="AN435" s="9" t="s">
        <v>1223</v>
      </c>
    </row>
    <row r="436" spans="1:40" ht="15" customHeight="1">
      <c r="A436" s="37">
        <v>14428</v>
      </c>
      <c r="B436" s="9" t="s">
        <v>491</v>
      </c>
      <c r="C436" s="9">
        <v>30711482187</v>
      </c>
      <c r="D436" s="9" t="s">
        <v>1763</v>
      </c>
      <c r="E436" s="9" t="s">
        <v>47</v>
      </c>
      <c r="F436" s="9" t="s">
        <v>1249</v>
      </c>
      <c r="G436" s="9" t="s">
        <v>1249</v>
      </c>
      <c r="H436" s="171" t="s">
        <v>2460</v>
      </c>
      <c r="I436" s="171" t="s">
        <v>2461</v>
      </c>
      <c r="J436" s="185" t="s">
        <v>20</v>
      </c>
      <c r="K436" s="185" t="s">
        <v>21</v>
      </c>
      <c r="L436" s="185" t="s">
        <v>22</v>
      </c>
      <c r="M436" s="173">
        <v>0</v>
      </c>
      <c r="N436" s="173">
        <v>0</v>
      </c>
      <c r="O436" s="173">
        <v>0</v>
      </c>
      <c r="P436" s="173">
        <v>0</v>
      </c>
      <c r="Q436" s="186">
        <v>2575.65</v>
      </c>
      <c r="R436" s="109">
        <f t="shared" si="58"/>
        <v>2099.5400000000004</v>
      </c>
      <c r="S436" s="187">
        <v>456.37</v>
      </c>
      <c r="T436" s="187">
        <v>8.3699999999999992</v>
      </c>
      <c r="U436" s="187">
        <v>11.37</v>
      </c>
      <c r="V436" s="109">
        <f>Q436-P436-W436-X436-Y436</f>
        <v>2172.61</v>
      </c>
      <c r="W436" s="173">
        <v>383.3</v>
      </c>
      <c r="X436" s="173">
        <v>8.3699999999999992</v>
      </c>
      <c r="Y436" s="173">
        <v>11.37</v>
      </c>
      <c r="Z436" s="188" t="s">
        <v>136</v>
      </c>
      <c r="AA436" s="171" t="s">
        <v>2462</v>
      </c>
      <c r="AB436" s="11" t="str">
        <f t="shared" si="63"/>
        <v>16/07/2007</v>
      </c>
      <c r="AC436" s="9" t="str">
        <f t="shared" si="64"/>
        <v>12/03/2023</v>
      </c>
      <c r="AD436" s="40">
        <v>1057.67</v>
      </c>
      <c r="AE436" s="40">
        <v>1057.67</v>
      </c>
      <c r="AF436" s="920">
        <v>0</v>
      </c>
      <c r="AG436" s="40"/>
      <c r="AH436" s="40"/>
      <c r="AI436" s="40"/>
      <c r="AJ436" s="960">
        <v>45002</v>
      </c>
      <c r="AK436" s="124">
        <v>45005</v>
      </c>
      <c r="AL436" s="9">
        <f t="shared" si="62"/>
        <v>2</v>
      </c>
      <c r="AM436" s="9">
        <v>2</v>
      </c>
      <c r="AN436" s="9" t="s">
        <v>1223</v>
      </c>
    </row>
    <row r="437" spans="1:40" ht="15" customHeight="1">
      <c r="A437" s="37">
        <v>14430</v>
      </c>
      <c r="B437" s="9" t="s">
        <v>489</v>
      </c>
      <c r="C437" s="9">
        <v>30623790181</v>
      </c>
      <c r="D437" s="9" t="s">
        <v>1764</v>
      </c>
      <c r="E437" s="9" t="s">
        <v>42</v>
      </c>
      <c r="F437" s="9" t="s">
        <v>375</v>
      </c>
      <c r="G437" s="9" t="s">
        <v>1765</v>
      </c>
      <c r="H437" s="171" t="s">
        <v>2463</v>
      </c>
      <c r="I437" s="171" t="s">
        <v>2464</v>
      </c>
      <c r="J437" s="185" t="s">
        <v>20</v>
      </c>
      <c r="K437" s="185" t="s">
        <v>21</v>
      </c>
      <c r="L437" s="185" t="s">
        <v>22</v>
      </c>
      <c r="M437" s="173">
        <v>0</v>
      </c>
      <c r="N437" s="173">
        <v>0</v>
      </c>
      <c r="O437" s="173">
        <v>0</v>
      </c>
      <c r="P437" s="173">
        <v>0</v>
      </c>
      <c r="Q437" s="186">
        <v>948.59</v>
      </c>
      <c r="R437" s="109">
        <f t="shared" si="58"/>
        <v>930.36</v>
      </c>
      <c r="S437" s="187">
        <v>9.2100000000000009</v>
      </c>
      <c r="T437" s="187">
        <v>0</v>
      </c>
      <c r="U437" s="187">
        <v>9.02</v>
      </c>
      <c r="V437" s="109">
        <f>Q437-P437-W437-X437-Y437</f>
        <v>930.36</v>
      </c>
      <c r="W437" s="173">
        <v>9.2100000000000009</v>
      </c>
      <c r="X437" s="173">
        <v>0</v>
      </c>
      <c r="Y437" s="173">
        <v>9.02</v>
      </c>
      <c r="Z437" s="188" t="s">
        <v>2465</v>
      </c>
      <c r="AA437" s="171" t="s">
        <v>2241</v>
      </c>
      <c r="AB437" s="11" t="str">
        <f t="shared" si="63"/>
        <v>18/04/2007</v>
      </c>
      <c r="AC437" s="9" t="str">
        <f t="shared" si="64"/>
        <v>12/03/2023</v>
      </c>
      <c r="AD437" s="40">
        <v>836.42</v>
      </c>
      <c r="AE437" s="40">
        <v>836.42</v>
      </c>
      <c r="AF437" s="920">
        <v>0</v>
      </c>
      <c r="AG437" s="40"/>
      <c r="AH437" s="40"/>
      <c r="AI437" s="40"/>
      <c r="AJ437" s="960">
        <v>45002</v>
      </c>
      <c r="AK437" s="124">
        <v>45005</v>
      </c>
      <c r="AL437" s="9">
        <f t="shared" si="62"/>
        <v>2</v>
      </c>
      <c r="AM437" s="9">
        <v>2</v>
      </c>
      <c r="AN437" s="9" t="s">
        <v>1223</v>
      </c>
    </row>
    <row r="438" spans="1:40" ht="15" customHeight="1">
      <c r="A438" s="37">
        <v>14430</v>
      </c>
      <c r="B438" s="9" t="s">
        <v>491</v>
      </c>
      <c r="C438" s="9">
        <v>30711482187</v>
      </c>
      <c r="D438" s="9" t="s">
        <v>1764</v>
      </c>
      <c r="E438" s="9" t="s">
        <v>42</v>
      </c>
      <c r="F438" s="9" t="s">
        <v>375</v>
      </c>
      <c r="G438" s="9" t="s">
        <v>1765</v>
      </c>
      <c r="H438" s="171" t="s">
        <v>2463</v>
      </c>
      <c r="I438" s="171" t="s">
        <v>2464</v>
      </c>
      <c r="J438" s="185" t="s">
        <v>20</v>
      </c>
      <c r="K438" s="185" t="s">
        <v>21</v>
      </c>
      <c r="L438" s="185" t="s">
        <v>22</v>
      </c>
      <c r="M438" s="173">
        <v>0</v>
      </c>
      <c r="N438" s="173">
        <v>0</v>
      </c>
      <c r="O438" s="173">
        <v>0</v>
      </c>
      <c r="P438" s="173">
        <v>0</v>
      </c>
      <c r="Q438" s="186">
        <v>948.59</v>
      </c>
      <c r="R438" s="109">
        <f t="shared" si="58"/>
        <v>930.36</v>
      </c>
      <c r="S438" s="187">
        <v>9.2100000000000009</v>
      </c>
      <c r="T438" s="187">
        <v>0</v>
      </c>
      <c r="U438" s="187">
        <v>9.02</v>
      </c>
      <c r="V438" s="109">
        <v>939.38</v>
      </c>
      <c r="W438" s="173">
        <v>9.2100000000000009</v>
      </c>
      <c r="X438" s="173">
        <v>0</v>
      </c>
      <c r="Y438" s="173">
        <v>9.02</v>
      </c>
      <c r="Z438" s="188" t="s">
        <v>2465</v>
      </c>
      <c r="AA438" s="171" t="s">
        <v>2241</v>
      </c>
      <c r="AB438" s="11" t="str">
        <f t="shared" si="63"/>
        <v>18/04/2007</v>
      </c>
      <c r="AC438" s="9" t="str">
        <f t="shared" si="64"/>
        <v>12/03/2023</v>
      </c>
      <c r="AD438" s="40">
        <v>836.42</v>
      </c>
      <c r="AE438" s="40">
        <v>836.42</v>
      </c>
      <c r="AF438" s="920">
        <v>0</v>
      </c>
      <c r="AG438" s="40"/>
      <c r="AH438" s="40"/>
      <c r="AI438" s="40"/>
      <c r="AJ438" s="960">
        <v>45002</v>
      </c>
      <c r="AK438" s="124">
        <v>45005</v>
      </c>
      <c r="AL438" s="9">
        <f t="shared" si="62"/>
        <v>2</v>
      </c>
      <c r="AM438" s="9">
        <v>2</v>
      </c>
      <c r="AN438" s="9" t="s">
        <v>1223</v>
      </c>
    </row>
    <row r="439" spans="1:40" ht="15" customHeight="1">
      <c r="A439" s="37">
        <v>14431</v>
      </c>
      <c r="B439" s="9" t="s">
        <v>489</v>
      </c>
      <c r="C439" s="9">
        <v>30623790181</v>
      </c>
      <c r="D439" s="9" t="s">
        <v>1766</v>
      </c>
      <c r="E439" s="9" t="s">
        <v>47</v>
      </c>
      <c r="F439" s="9" t="s">
        <v>806</v>
      </c>
      <c r="G439" s="9" t="s">
        <v>1767</v>
      </c>
      <c r="H439" s="177" t="s">
        <v>2466</v>
      </c>
      <c r="I439" s="177" t="s">
        <v>2467</v>
      </c>
      <c r="J439" s="180" t="s">
        <v>20</v>
      </c>
      <c r="K439" s="180" t="s">
        <v>21</v>
      </c>
      <c r="L439" s="180" t="s">
        <v>22</v>
      </c>
      <c r="M439" s="181">
        <v>0</v>
      </c>
      <c r="N439" s="181">
        <v>0</v>
      </c>
      <c r="O439" s="181">
        <v>68.819999999999993</v>
      </c>
      <c r="P439" s="181">
        <v>68.819999999999993</v>
      </c>
      <c r="Q439" s="182">
        <v>1431.67</v>
      </c>
      <c r="R439" s="183">
        <f t="shared" si="58"/>
        <v>462.42000000000019</v>
      </c>
      <c r="S439" s="184">
        <v>837.16</v>
      </c>
      <c r="T439" s="184">
        <v>9.8699999999999992</v>
      </c>
      <c r="U439" s="184">
        <v>53.4</v>
      </c>
      <c r="V439" s="183">
        <f t="shared" ref="V439:V460" si="65">Q439-P439-W439-X439-Y439</f>
        <v>529.6400000000001</v>
      </c>
      <c r="W439" s="181">
        <v>769.94</v>
      </c>
      <c r="X439" s="181">
        <v>9.8699999999999992</v>
      </c>
      <c r="Y439" s="181">
        <v>53.4</v>
      </c>
      <c r="Z439" s="170" t="s">
        <v>2251</v>
      </c>
      <c r="AA439" s="177" t="s">
        <v>2468</v>
      </c>
      <c r="AB439" s="11" t="str">
        <f t="shared" si="63"/>
        <v>23/07/2007</v>
      </c>
      <c r="AC439" s="9" t="str">
        <f t="shared" si="64"/>
        <v>02/03/2023</v>
      </c>
      <c r="AD439" s="40">
        <v>328.89</v>
      </c>
      <c r="AE439" s="40">
        <v>328.89</v>
      </c>
      <c r="AF439" s="920">
        <v>0</v>
      </c>
      <c r="AG439" s="40"/>
      <c r="AH439" s="40"/>
      <c r="AI439" s="40"/>
      <c r="AJ439" s="960">
        <v>45002</v>
      </c>
      <c r="AK439" s="124">
        <v>45005</v>
      </c>
      <c r="AL439" s="9">
        <f t="shared" si="62"/>
        <v>2</v>
      </c>
      <c r="AM439" s="9">
        <v>2</v>
      </c>
      <c r="AN439" s="9" t="s">
        <v>1223</v>
      </c>
    </row>
    <row r="440" spans="1:40" ht="15" customHeight="1">
      <c r="A440" s="37">
        <v>14431</v>
      </c>
      <c r="B440" s="9" t="s">
        <v>491</v>
      </c>
      <c r="C440" s="9">
        <v>30711482187</v>
      </c>
      <c r="D440" s="9" t="s">
        <v>1766</v>
      </c>
      <c r="E440" s="9" t="s">
        <v>47</v>
      </c>
      <c r="F440" s="9" t="s">
        <v>806</v>
      </c>
      <c r="G440" s="9" t="s">
        <v>1767</v>
      </c>
      <c r="H440" s="171" t="s">
        <v>2466</v>
      </c>
      <c r="I440" s="171" t="s">
        <v>2467</v>
      </c>
      <c r="J440" s="185" t="s">
        <v>20</v>
      </c>
      <c r="K440" s="185" t="s">
        <v>21</v>
      </c>
      <c r="L440" s="185" t="s">
        <v>22</v>
      </c>
      <c r="M440" s="173">
        <v>0</v>
      </c>
      <c r="N440" s="173">
        <v>0</v>
      </c>
      <c r="O440" s="173">
        <v>68.819999999999993</v>
      </c>
      <c r="P440" s="173">
        <v>68.819999999999993</v>
      </c>
      <c r="Q440" s="186">
        <v>1431.67</v>
      </c>
      <c r="R440" s="109">
        <f t="shared" si="58"/>
        <v>462.42000000000019</v>
      </c>
      <c r="S440" s="187">
        <v>837.16</v>
      </c>
      <c r="T440" s="187">
        <v>9.8699999999999992</v>
      </c>
      <c r="U440" s="187">
        <v>53.4</v>
      </c>
      <c r="V440" s="109">
        <f t="shared" si="65"/>
        <v>529.6400000000001</v>
      </c>
      <c r="W440" s="173">
        <v>769.94</v>
      </c>
      <c r="X440" s="173">
        <v>9.8699999999999992</v>
      </c>
      <c r="Y440" s="173">
        <v>53.4</v>
      </c>
      <c r="Z440" s="188" t="s">
        <v>2251</v>
      </c>
      <c r="AA440" s="171" t="s">
        <v>2468</v>
      </c>
      <c r="AB440" s="11" t="str">
        <f t="shared" si="63"/>
        <v>23/07/2007</v>
      </c>
      <c r="AC440" s="9" t="str">
        <f t="shared" si="64"/>
        <v>02/03/2023</v>
      </c>
      <c r="AD440" s="40">
        <v>328.89</v>
      </c>
      <c r="AE440" s="40">
        <v>328.89</v>
      </c>
      <c r="AF440" s="920">
        <v>0</v>
      </c>
      <c r="AG440" s="40"/>
      <c r="AH440" s="40"/>
      <c r="AI440" s="40"/>
      <c r="AJ440" s="960">
        <v>45002</v>
      </c>
      <c r="AK440" s="124">
        <v>45005</v>
      </c>
      <c r="AL440" s="9">
        <f t="shared" si="62"/>
        <v>2</v>
      </c>
      <c r="AM440" s="9">
        <v>2</v>
      </c>
      <c r="AN440" s="9" t="s">
        <v>1223</v>
      </c>
    </row>
    <row r="441" spans="1:40" ht="15" customHeight="1">
      <c r="A441" s="38">
        <v>14432</v>
      </c>
      <c r="B441" s="34" t="s">
        <v>489</v>
      </c>
      <c r="C441" s="34">
        <v>30623790181</v>
      </c>
      <c r="D441" s="34" t="s">
        <v>1768</v>
      </c>
      <c r="E441" s="34" t="s">
        <v>42</v>
      </c>
      <c r="F441" s="34" t="s">
        <v>375</v>
      </c>
      <c r="G441" s="34" t="s">
        <v>1765</v>
      </c>
      <c r="H441" s="324" t="s">
        <v>2469</v>
      </c>
      <c r="I441" s="324" t="s">
        <v>2470</v>
      </c>
      <c r="J441" s="189" t="s">
        <v>20</v>
      </c>
      <c r="K441" s="189" t="s">
        <v>21</v>
      </c>
      <c r="L441" s="189" t="s">
        <v>23</v>
      </c>
      <c r="M441" s="190">
        <v>0</v>
      </c>
      <c r="N441" s="190">
        <v>7.63</v>
      </c>
      <c r="O441" s="190">
        <v>35.64</v>
      </c>
      <c r="P441" s="190">
        <v>46.42</v>
      </c>
      <c r="Q441" s="152">
        <v>627.76</v>
      </c>
      <c r="R441" s="178">
        <f t="shared" si="58"/>
        <v>333.90999999999997</v>
      </c>
      <c r="S441" s="191">
        <v>256.91000000000003</v>
      </c>
      <c r="T441" s="191">
        <v>1.3</v>
      </c>
      <c r="U441" s="191">
        <v>0</v>
      </c>
      <c r="V441" s="178">
        <f t="shared" si="65"/>
        <v>323.83000000000004</v>
      </c>
      <c r="W441" s="190">
        <v>256.20999999999998</v>
      </c>
      <c r="X441" s="190">
        <v>1.3</v>
      </c>
      <c r="Y441" s="190">
        <v>0</v>
      </c>
      <c r="Z441" s="192" t="s">
        <v>882</v>
      </c>
      <c r="AA441" s="23" t="s">
        <v>2473</v>
      </c>
      <c r="AB441" s="34" t="str">
        <f t="shared" si="63"/>
        <v>20/05/2007</v>
      </c>
      <c r="AC441" s="34" t="str">
        <f t="shared" si="64"/>
        <v>17/03/2023</v>
      </c>
      <c r="AD441" s="70">
        <v>308.90999999999997</v>
      </c>
      <c r="AE441" s="70">
        <v>333.90999999999997</v>
      </c>
      <c r="AF441" s="823">
        <v>25</v>
      </c>
      <c r="AG441" s="23"/>
      <c r="AH441" s="23"/>
      <c r="AI441" s="23"/>
      <c r="AJ441" s="917">
        <v>45002</v>
      </c>
      <c r="AK441" s="122">
        <v>45005</v>
      </c>
      <c r="AL441" s="34">
        <f t="shared" si="62"/>
        <v>2</v>
      </c>
      <c r="AM441" s="34">
        <v>2</v>
      </c>
      <c r="AN441" s="34" t="s">
        <v>1223</v>
      </c>
    </row>
    <row r="442" spans="1:40" ht="15" customHeight="1">
      <c r="A442" s="38">
        <v>14432</v>
      </c>
      <c r="B442" s="34" t="s">
        <v>491</v>
      </c>
      <c r="C442" s="34">
        <v>30711482187</v>
      </c>
      <c r="D442" s="34" t="s">
        <v>1768</v>
      </c>
      <c r="E442" s="34" t="s">
        <v>42</v>
      </c>
      <c r="F442" s="34" t="s">
        <v>375</v>
      </c>
      <c r="G442" s="34" t="s">
        <v>1765</v>
      </c>
      <c r="H442" s="23" t="s">
        <v>2471</v>
      </c>
      <c r="I442" s="23" t="s">
        <v>2472</v>
      </c>
      <c r="J442" s="189" t="s">
        <v>20</v>
      </c>
      <c r="K442" s="189" t="s">
        <v>21</v>
      </c>
      <c r="L442" s="189" t="s">
        <v>23</v>
      </c>
      <c r="M442" s="190">
        <v>0</v>
      </c>
      <c r="N442" s="190">
        <v>7.63</v>
      </c>
      <c r="O442" s="190">
        <v>35.64</v>
      </c>
      <c r="P442" s="190">
        <v>46.42</v>
      </c>
      <c r="Q442" s="152">
        <v>627.76</v>
      </c>
      <c r="R442" s="178">
        <f t="shared" si="58"/>
        <v>333.90999999999997</v>
      </c>
      <c r="S442" s="191">
        <v>256.91000000000003</v>
      </c>
      <c r="T442" s="191">
        <v>1.3</v>
      </c>
      <c r="U442" s="191">
        <v>0</v>
      </c>
      <c r="V442" s="178">
        <f t="shared" si="65"/>
        <v>323.83000000000004</v>
      </c>
      <c r="W442" s="190">
        <v>256.20999999999998</v>
      </c>
      <c r="X442" s="190">
        <v>1.3</v>
      </c>
      <c r="Y442" s="190">
        <v>0</v>
      </c>
      <c r="Z442" s="192" t="s">
        <v>882</v>
      </c>
      <c r="AA442" s="23" t="s">
        <v>2473</v>
      </c>
      <c r="AB442" s="34" t="str">
        <f t="shared" si="63"/>
        <v>20/05/2007</v>
      </c>
      <c r="AC442" s="34" t="str">
        <f t="shared" si="64"/>
        <v>17/03/2023</v>
      </c>
      <c r="AD442" s="70">
        <v>308.90999999999997</v>
      </c>
      <c r="AE442" s="70">
        <v>333.90999999999997</v>
      </c>
      <c r="AF442" s="823">
        <v>25</v>
      </c>
      <c r="AG442" s="23"/>
      <c r="AH442" s="23"/>
      <c r="AI442" s="23"/>
      <c r="AJ442" s="917">
        <v>45002</v>
      </c>
      <c r="AK442" s="122">
        <v>45005</v>
      </c>
      <c r="AL442" s="34">
        <f t="shared" si="62"/>
        <v>2</v>
      </c>
      <c r="AM442" s="34">
        <v>2</v>
      </c>
      <c r="AN442" s="34" t="s">
        <v>1223</v>
      </c>
    </row>
    <row r="443" spans="1:40" ht="15" customHeight="1">
      <c r="A443" s="37">
        <v>14433</v>
      </c>
      <c r="B443" s="9" t="s">
        <v>489</v>
      </c>
      <c r="C443" s="9">
        <v>30623790181</v>
      </c>
      <c r="D443" s="9" t="s">
        <v>1769</v>
      </c>
      <c r="E443" s="9" t="s">
        <v>42</v>
      </c>
      <c r="F443" s="9" t="s">
        <v>412</v>
      </c>
      <c r="G443" s="9" t="s">
        <v>1770</v>
      </c>
      <c r="H443" s="18" t="s">
        <v>2474</v>
      </c>
      <c r="I443" s="18" t="s">
        <v>2475</v>
      </c>
      <c r="J443" s="156" t="s">
        <v>20</v>
      </c>
      <c r="K443" s="156" t="s">
        <v>21</v>
      </c>
      <c r="L443" s="156" t="s">
        <v>22</v>
      </c>
      <c r="M443" s="193">
        <v>0</v>
      </c>
      <c r="N443" s="193">
        <v>0</v>
      </c>
      <c r="O443" s="193">
        <v>0</v>
      </c>
      <c r="P443" s="193">
        <v>0</v>
      </c>
      <c r="Q443" s="123">
        <v>2694.69</v>
      </c>
      <c r="R443" s="64">
        <f t="shared" si="58"/>
        <v>1633.3300000000002</v>
      </c>
      <c r="S443" s="194">
        <v>2.4500000000000002</v>
      </c>
      <c r="T443" s="194">
        <v>990.5</v>
      </c>
      <c r="U443" s="194">
        <v>68.41</v>
      </c>
      <c r="V443" s="64">
        <f t="shared" si="65"/>
        <v>1627.39</v>
      </c>
      <c r="W443" s="193">
        <v>8.39</v>
      </c>
      <c r="X443" s="193">
        <v>990.5</v>
      </c>
      <c r="Y443" s="193">
        <v>68.41</v>
      </c>
      <c r="Z443" s="195" t="s">
        <v>2476</v>
      </c>
      <c r="AA443" s="40" t="s">
        <v>2477</v>
      </c>
      <c r="AB443" s="11" t="str">
        <f t="shared" si="63"/>
        <v>31/08/2007</v>
      </c>
      <c r="AC443" s="9" t="str">
        <f t="shared" si="64"/>
        <v>05/03/2023</v>
      </c>
      <c r="AD443" s="40">
        <v>876.95</v>
      </c>
      <c r="AE443" s="40">
        <v>876.95</v>
      </c>
      <c r="AF443" s="920">
        <v>0</v>
      </c>
      <c r="AG443" s="40"/>
      <c r="AH443" s="40"/>
      <c r="AI443" s="40"/>
      <c r="AJ443" s="960">
        <v>45002</v>
      </c>
      <c r="AK443" s="124">
        <v>45005</v>
      </c>
      <c r="AL443" s="9">
        <f t="shared" si="62"/>
        <v>2</v>
      </c>
      <c r="AM443" s="9">
        <v>2</v>
      </c>
      <c r="AN443" s="9" t="s">
        <v>1223</v>
      </c>
    </row>
    <row r="444" spans="1:40" ht="15" customHeight="1">
      <c r="A444" s="37">
        <v>14433</v>
      </c>
      <c r="B444" s="9" t="s">
        <v>491</v>
      </c>
      <c r="C444" s="9">
        <v>30711482187</v>
      </c>
      <c r="D444" s="9" t="s">
        <v>1769</v>
      </c>
      <c r="E444" s="9" t="s">
        <v>42</v>
      </c>
      <c r="F444" s="9" t="s">
        <v>412</v>
      </c>
      <c r="G444" s="9" t="s">
        <v>1770</v>
      </c>
      <c r="H444" s="18" t="s">
        <v>2474</v>
      </c>
      <c r="I444" s="18" t="s">
        <v>2475</v>
      </c>
      <c r="J444" s="156" t="s">
        <v>20</v>
      </c>
      <c r="K444" s="156" t="s">
        <v>21</v>
      </c>
      <c r="L444" s="156" t="s">
        <v>22</v>
      </c>
      <c r="M444" s="193">
        <v>0</v>
      </c>
      <c r="N444" s="193">
        <v>0</v>
      </c>
      <c r="O444" s="193">
        <v>0</v>
      </c>
      <c r="P444" s="193">
        <v>0</v>
      </c>
      <c r="Q444" s="123">
        <v>2694.69</v>
      </c>
      <c r="R444" s="64">
        <f t="shared" si="58"/>
        <v>1633.3300000000002</v>
      </c>
      <c r="S444" s="194">
        <v>2.4500000000000002</v>
      </c>
      <c r="T444" s="194">
        <v>990.5</v>
      </c>
      <c r="U444" s="194">
        <v>68.41</v>
      </c>
      <c r="V444" s="64">
        <f t="shared" si="65"/>
        <v>1627.39</v>
      </c>
      <c r="W444" s="193">
        <v>8.39</v>
      </c>
      <c r="X444" s="193">
        <v>990.5</v>
      </c>
      <c r="Y444" s="193">
        <v>68.41</v>
      </c>
      <c r="Z444" s="195" t="s">
        <v>2476</v>
      </c>
      <c r="AA444" s="40" t="s">
        <v>2477</v>
      </c>
      <c r="AB444" s="11" t="str">
        <f t="shared" si="63"/>
        <v>31/08/2007</v>
      </c>
      <c r="AC444" s="9" t="str">
        <f t="shared" si="64"/>
        <v>05/03/2023</v>
      </c>
      <c r="AD444" s="40">
        <v>876.95</v>
      </c>
      <c r="AE444" s="40">
        <v>876.95</v>
      </c>
      <c r="AF444" s="920">
        <v>0</v>
      </c>
      <c r="AG444" s="40"/>
      <c r="AH444" s="40"/>
      <c r="AI444" s="40"/>
      <c r="AJ444" s="960">
        <v>45002</v>
      </c>
      <c r="AK444" s="124">
        <v>45005</v>
      </c>
      <c r="AL444" s="9">
        <f t="shared" si="62"/>
        <v>2</v>
      </c>
      <c r="AM444" s="9">
        <v>2</v>
      </c>
      <c r="AN444" s="9" t="s">
        <v>1223</v>
      </c>
    </row>
    <row r="445" spans="1:40" ht="15" customHeight="1">
      <c r="A445" s="37">
        <v>14436</v>
      </c>
      <c r="B445" s="9" t="s">
        <v>489</v>
      </c>
      <c r="C445" s="9">
        <v>30623790181</v>
      </c>
      <c r="D445" s="9" t="s">
        <v>1771</v>
      </c>
      <c r="E445" s="9" t="s">
        <v>47</v>
      </c>
      <c r="F445" s="9" t="s">
        <v>806</v>
      </c>
      <c r="G445" s="9" t="s">
        <v>1571</v>
      </c>
      <c r="H445" s="18" t="s">
        <v>2478</v>
      </c>
      <c r="I445" s="18" t="s">
        <v>2479</v>
      </c>
      <c r="J445" s="156" t="s">
        <v>20</v>
      </c>
      <c r="K445" s="156" t="s">
        <v>21</v>
      </c>
      <c r="L445" s="156" t="s">
        <v>22</v>
      </c>
      <c r="M445" s="193">
        <v>0</v>
      </c>
      <c r="N445" s="193">
        <v>0</v>
      </c>
      <c r="O445" s="193">
        <v>58.05</v>
      </c>
      <c r="P445" s="193">
        <v>62.98</v>
      </c>
      <c r="Q445" s="123">
        <v>1013.83</v>
      </c>
      <c r="R445" s="64">
        <f t="shared" si="58"/>
        <v>851.0200000000001</v>
      </c>
      <c r="S445" s="194">
        <v>48.94</v>
      </c>
      <c r="T445" s="194">
        <v>40.630000000000003</v>
      </c>
      <c r="U445" s="194">
        <v>15.19</v>
      </c>
      <c r="V445" s="64">
        <f t="shared" si="65"/>
        <v>841.78000000000009</v>
      </c>
      <c r="W445" s="193">
        <v>55.52</v>
      </c>
      <c r="X445" s="193">
        <v>40.630000000000003</v>
      </c>
      <c r="Y445" s="193">
        <v>12.92</v>
      </c>
      <c r="Z445" s="195" t="s">
        <v>882</v>
      </c>
      <c r="AA445" s="40" t="s">
        <v>2344</v>
      </c>
      <c r="AB445" s="11" t="str">
        <f t="shared" si="63"/>
        <v>20/05/2007</v>
      </c>
      <c r="AC445" s="9" t="str">
        <f t="shared" si="64"/>
        <v>17/03/2023</v>
      </c>
      <c r="AD445" s="40">
        <v>410.65</v>
      </c>
      <c r="AE445" s="40">
        <v>410.65</v>
      </c>
      <c r="AF445" s="920">
        <v>0</v>
      </c>
      <c r="AG445" s="40"/>
      <c r="AH445" s="40"/>
      <c r="AI445" s="40"/>
      <c r="AJ445" s="960">
        <v>45002</v>
      </c>
      <c r="AK445" s="124">
        <v>45005</v>
      </c>
      <c r="AL445" s="9">
        <f t="shared" si="62"/>
        <v>2</v>
      </c>
      <c r="AM445" s="9">
        <v>2</v>
      </c>
      <c r="AN445" s="9" t="s">
        <v>1223</v>
      </c>
    </row>
    <row r="446" spans="1:40" ht="15" customHeight="1">
      <c r="A446" s="37">
        <v>14436</v>
      </c>
      <c r="B446" s="9" t="s">
        <v>491</v>
      </c>
      <c r="C446" s="9">
        <v>30711482187</v>
      </c>
      <c r="D446" s="9" t="s">
        <v>1771</v>
      </c>
      <c r="E446" s="9" t="s">
        <v>47</v>
      </c>
      <c r="F446" s="9" t="s">
        <v>806</v>
      </c>
      <c r="G446" s="9" t="s">
        <v>1571</v>
      </c>
      <c r="H446" s="18" t="s">
        <v>2478</v>
      </c>
      <c r="I446" s="18" t="s">
        <v>2479</v>
      </c>
      <c r="J446" s="156" t="s">
        <v>20</v>
      </c>
      <c r="K446" s="156" t="s">
        <v>21</v>
      </c>
      <c r="L446" s="156" t="s">
        <v>22</v>
      </c>
      <c r="M446" s="193">
        <v>0</v>
      </c>
      <c r="N446" s="193">
        <v>0</v>
      </c>
      <c r="O446" s="193">
        <v>58.05</v>
      </c>
      <c r="P446" s="193">
        <v>62.98</v>
      </c>
      <c r="Q446" s="123">
        <v>1013.83</v>
      </c>
      <c r="R446" s="64">
        <f t="shared" si="58"/>
        <v>851.0200000000001</v>
      </c>
      <c r="S446" s="194">
        <v>48.94</v>
      </c>
      <c r="T446" s="194">
        <v>40.630000000000003</v>
      </c>
      <c r="U446" s="194">
        <v>15.19</v>
      </c>
      <c r="V446" s="64">
        <f t="shared" si="65"/>
        <v>841.78000000000009</v>
      </c>
      <c r="W446" s="193">
        <v>55.52</v>
      </c>
      <c r="X446" s="193">
        <v>40.630000000000003</v>
      </c>
      <c r="Y446" s="193">
        <v>12.92</v>
      </c>
      <c r="Z446" s="195" t="s">
        <v>882</v>
      </c>
      <c r="AA446" s="40" t="s">
        <v>2344</v>
      </c>
      <c r="AB446" s="11" t="str">
        <f t="shared" si="63"/>
        <v>20/05/2007</v>
      </c>
      <c r="AC446" s="9" t="str">
        <f t="shared" si="64"/>
        <v>17/03/2023</v>
      </c>
      <c r="AD446" s="40">
        <v>410.65</v>
      </c>
      <c r="AE446" s="40">
        <v>410.65</v>
      </c>
      <c r="AF446" s="920">
        <v>0</v>
      </c>
      <c r="AG446" s="40"/>
      <c r="AH446" s="40"/>
      <c r="AI446" s="40"/>
      <c r="AJ446" s="960">
        <v>45002</v>
      </c>
      <c r="AK446" s="124">
        <v>45005</v>
      </c>
      <c r="AL446" s="9">
        <f t="shared" si="62"/>
        <v>2</v>
      </c>
      <c r="AM446" s="9">
        <v>2</v>
      </c>
      <c r="AN446" s="9" t="s">
        <v>1223</v>
      </c>
    </row>
    <row r="447" spans="1:40" ht="15" customHeight="1">
      <c r="A447" s="37">
        <v>14438</v>
      </c>
      <c r="B447" s="9" t="s">
        <v>489</v>
      </c>
      <c r="C447" s="9">
        <v>30623790181</v>
      </c>
      <c r="D447" s="9" t="s">
        <v>350</v>
      </c>
      <c r="E447" s="9" t="s">
        <v>47</v>
      </c>
      <c r="F447" s="9" t="s">
        <v>1283</v>
      </c>
      <c r="G447" s="9" t="s">
        <v>129</v>
      </c>
      <c r="H447" s="18" t="s">
        <v>2480</v>
      </c>
      <c r="I447" s="18" t="s">
        <v>2481</v>
      </c>
      <c r="J447" s="156" t="s">
        <v>20</v>
      </c>
      <c r="K447" s="156" t="s">
        <v>21</v>
      </c>
      <c r="L447" s="156" t="s">
        <v>22</v>
      </c>
      <c r="M447" s="193">
        <v>0.28999999999999998</v>
      </c>
      <c r="N447" s="193">
        <v>0</v>
      </c>
      <c r="O447" s="193">
        <v>0</v>
      </c>
      <c r="P447" s="193">
        <v>0</v>
      </c>
      <c r="Q447" s="123">
        <v>212.43</v>
      </c>
      <c r="R447" s="64">
        <f t="shared" si="58"/>
        <v>202.63</v>
      </c>
      <c r="S447" s="194">
        <v>3.43</v>
      </c>
      <c r="T447" s="194">
        <v>2.99</v>
      </c>
      <c r="U447" s="194">
        <v>3.38</v>
      </c>
      <c r="V447" s="64">
        <f t="shared" si="65"/>
        <v>202.34</v>
      </c>
      <c r="W447" s="193">
        <v>3.43</v>
      </c>
      <c r="X447" s="193">
        <v>3.28</v>
      </c>
      <c r="Y447" s="193">
        <v>3.38</v>
      </c>
      <c r="Z447" s="195" t="s">
        <v>136</v>
      </c>
      <c r="AA447" s="40" t="s">
        <v>2482</v>
      </c>
      <c r="AB447" s="11" t="str">
        <f t="shared" si="63"/>
        <v>16/07/2007</v>
      </c>
      <c r="AC447" s="9" t="str">
        <f t="shared" si="64"/>
        <v>09/03/2023</v>
      </c>
      <c r="AD447" s="40">
        <v>198</v>
      </c>
      <c r="AE447" s="40">
        <v>198</v>
      </c>
      <c r="AF447" s="920">
        <v>0</v>
      </c>
      <c r="AG447" s="40"/>
      <c r="AH447" s="40"/>
      <c r="AI447" s="40"/>
      <c r="AJ447" s="960">
        <v>45002</v>
      </c>
      <c r="AK447" s="124">
        <v>45005</v>
      </c>
      <c r="AL447" s="9">
        <f t="shared" si="62"/>
        <v>2</v>
      </c>
      <c r="AM447" s="9">
        <v>2</v>
      </c>
      <c r="AN447" s="9" t="s">
        <v>1223</v>
      </c>
    </row>
    <row r="448" spans="1:40" ht="15" customHeight="1">
      <c r="A448" s="37">
        <v>14438</v>
      </c>
      <c r="B448" s="9" t="s">
        <v>491</v>
      </c>
      <c r="C448" s="9">
        <v>30711482187</v>
      </c>
      <c r="D448" s="9" t="s">
        <v>350</v>
      </c>
      <c r="E448" s="9" t="s">
        <v>47</v>
      </c>
      <c r="F448" s="9" t="s">
        <v>1283</v>
      </c>
      <c r="G448" s="9" t="s">
        <v>129</v>
      </c>
      <c r="H448" s="18" t="s">
        <v>2480</v>
      </c>
      <c r="I448" s="18" t="s">
        <v>2481</v>
      </c>
      <c r="J448" s="156" t="s">
        <v>20</v>
      </c>
      <c r="K448" s="156" t="s">
        <v>21</v>
      </c>
      <c r="L448" s="156" t="s">
        <v>22</v>
      </c>
      <c r="M448" s="193">
        <v>0.28999999999999998</v>
      </c>
      <c r="N448" s="193">
        <v>0</v>
      </c>
      <c r="O448" s="193">
        <v>0</v>
      </c>
      <c r="P448" s="193">
        <v>0</v>
      </c>
      <c r="Q448" s="123">
        <v>212.43</v>
      </c>
      <c r="R448" s="64">
        <f t="shared" si="58"/>
        <v>202.63</v>
      </c>
      <c r="S448" s="194">
        <v>3.43</v>
      </c>
      <c r="T448" s="194">
        <v>2.99</v>
      </c>
      <c r="U448" s="194">
        <v>3.38</v>
      </c>
      <c r="V448" s="64">
        <f t="shared" si="65"/>
        <v>202.34</v>
      </c>
      <c r="W448" s="193">
        <v>3.43</v>
      </c>
      <c r="X448" s="193">
        <v>3.28</v>
      </c>
      <c r="Y448" s="193">
        <v>3.38</v>
      </c>
      <c r="Z448" s="195" t="s">
        <v>136</v>
      </c>
      <c r="AA448" s="40" t="s">
        <v>2482</v>
      </c>
      <c r="AB448" s="11" t="str">
        <f t="shared" si="63"/>
        <v>16/07/2007</v>
      </c>
      <c r="AC448" s="9" t="str">
        <f t="shared" si="64"/>
        <v>09/03/2023</v>
      </c>
      <c r="AD448" s="40">
        <v>198</v>
      </c>
      <c r="AE448" s="40">
        <v>198</v>
      </c>
      <c r="AF448" s="920">
        <v>0</v>
      </c>
      <c r="AG448" s="40"/>
      <c r="AH448" s="40"/>
      <c r="AI448" s="40"/>
      <c r="AJ448" s="960">
        <v>45002</v>
      </c>
      <c r="AK448" s="124">
        <v>45005</v>
      </c>
      <c r="AL448" s="9">
        <f t="shared" si="62"/>
        <v>2</v>
      </c>
      <c r="AM448" s="9">
        <v>2</v>
      </c>
      <c r="AN448" s="9" t="s">
        <v>1223</v>
      </c>
    </row>
    <row r="449" spans="1:40" ht="15" customHeight="1">
      <c r="A449" s="38">
        <v>14440</v>
      </c>
      <c r="B449" s="34" t="s">
        <v>489</v>
      </c>
      <c r="C449" s="34">
        <v>30623790181</v>
      </c>
      <c r="D449" s="34" t="s">
        <v>1772</v>
      </c>
      <c r="E449" s="34" t="s">
        <v>47</v>
      </c>
      <c r="F449" s="34" t="s">
        <v>158</v>
      </c>
      <c r="G449" s="34" t="s">
        <v>158</v>
      </c>
      <c r="H449" s="23" t="s">
        <v>2483</v>
      </c>
      <c r="I449" s="23" t="s">
        <v>2484</v>
      </c>
      <c r="J449" s="189" t="s">
        <v>20</v>
      </c>
      <c r="K449" s="189" t="s">
        <v>21</v>
      </c>
      <c r="L449" s="189" t="s">
        <v>23</v>
      </c>
      <c r="M449" s="190">
        <v>3.12</v>
      </c>
      <c r="N449" s="190">
        <v>0</v>
      </c>
      <c r="O449" s="190">
        <v>0</v>
      </c>
      <c r="P449" s="190">
        <v>0</v>
      </c>
      <c r="Q449" s="152">
        <v>509.34</v>
      </c>
      <c r="R449" s="178">
        <f t="shared" si="58"/>
        <v>503.99999999999994</v>
      </c>
      <c r="S449" s="191">
        <v>0</v>
      </c>
      <c r="T449" s="191">
        <v>1.42</v>
      </c>
      <c r="U449" s="191">
        <v>3.92</v>
      </c>
      <c r="V449" s="178">
        <f t="shared" si="65"/>
        <v>500.87999999999994</v>
      </c>
      <c r="W449" s="190">
        <v>0</v>
      </c>
      <c r="X449" s="190">
        <v>4.54</v>
      </c>
      <c r="Y449" s="190">
        <v>3.92</v>
      </c>
      <c r="Z449" s="192" t="s">
        <v>515</v>
      </c>
      <c r="AA449" s="23" t="s">
        <v>2485</v>
      </c>
      <c r="AB449" s="34" t="str">
        <f t="shared" si="63"/>
        <v>29/05/2007</v>
      </c>
      <c r="AC449" s="34" t="str">
        <f t="shared" si="64"/>
        <v>17/03/2023</v>
      </c>
      <c r="AD449" s="23">
        <f>AE449-AF449</f>
        <v>224.17000000000002</v>
      </c>
      <c r="AE449" s="23">
        <v>254.17000000000002</v>
      </c>
      <c r="AF449" s="823">
        <v>30</v>
      </c>
      <c r="AG449" s="23"/>
      <c r="AH449" s="23"/>
      <c r="AI449" s="23"/>
      <c r="AJ449" s="917">
        <v>45002</v>
      </c>
      <c r="AK449" s="122">
        <v>45005</v>
      </c>
      <c r="AL449" s="34">
        <f t="shared" si="62"/>
        <v>2</v>
      </c>
      <c r="AM449" s="34">
        <v>2</v>
      </c>
      <c r="AN449" s="34" t="s">
        <v>1223</v>
      </c>
    </row>
    <row r="450" spans="1:40" ht="15" customHeight="1">
      <c r="A450" s="38">
        <v>14440</v>
      </c>
      <c r="B450" s="34" t="s">
        <v>491</v>
      </c>
      <c r="C450" s="34">
        <v>30711482187</v>
      </c>
      <c r="D450" s="34" t="s">
        <v>1772</v>
      </c>
      <c r="E450" s="34" t="s">
        <v>47</v>
      </c>
      <c r="F450" s="34" t="s">
        <v>158</v>
      </c>
      <c r="G450" s="34" t="s">
        <v>158</v>
      </c>
      <c r="H450" s="23" t="s">
        <v>2483</v>
      </c>
      <c r="I450" s="23" t="s">
        <v>2484</v>
      </c>
      <c r="J450" s="189" t="s">
        <v>20</v>
      </c>
      <c r="K450" s="189" t="s">
        <v>21</v>
      </c>
      <c r="L450" s="189" t="s">
        <v>23</v>
      </c>
      <c r="M450" s="190">
        <v>3.12</v>
      </c>
      <c r="N450" s="190">
        <v>0</v>
      </c>
      <c r="O450" s="190">
        <v>0</v>
      </c>
      <c r="P450" s="190">
        <v>0</v>
      </c>
      <c r="Q450" s="152">
        <v>509.34</v>
      </c>
      <c r="R450" s="178">
        <f t="shared" si="58"/>
        <v>503.99999999999994</v>
      </c>
      <c r="S450" s="191">
        <v>0</v>
      </c>
      <c r="T450" s="191">
        <v>1.42</v>
      </c>
      <c r="U450" s="191">
        <v>3.92</v>
      </c>
      <c r="V450" s="178">
        <f t="shared" si="65"/>
        <v>500.87999999999994</v>
      </c>
      <c r="W450" s="190">
        <v>0</v>
      </c>
      <c r="X450" s="190">
        <v>4.54</v>
      </c>
      <c r="Y450" s="190">
        <v>3.92</v>
      </c>
      <c r="Z450" s="192" t="s">
        <v>515</v>
      </c>
      <c r="AA450" s="23" t="s">
        <v>2485</v>
      </c>
      <c r="AB450" s="34" t="str">
        <f t="shared" si="63"/>
        <v>29/05/2007</v>
      </c>
      <c r="AC450" s="34" t="str">
        <f t="shared" si="64"/>
        <v>17/03/2023</v>
      </c>
      <c r="AD450" s="23">
        <f>AE450-AF450</f>
        <v>224.17000000000002</v>
      </c>
      <c r="AE450" s="23">
        <v>254.17000000000002</v>
      </c>
      <c r="AF450" s="823">
        <v>30</v>
      </c>
      <c r="AG450" s="23"/>
      <c r="AH450" s="23"/>
      <c r="AI450" s="23"/>
      <c r="AJ450" s="917">
        <v>45002</v>
      </c>
      <c r="AK450" s="122">
        <v>45005</v>
      </c>
      <c r="AL450" s="34">
        <f t="shared" si="62"/>
        <v>2</v>
      </c>
      <c r="AM450" s="34">
        <v>2</v>
      </c>
      <c r="AN450" s="34" t="s">
        <v>1223</v>
      </c>
    </row>
    <row r="451" spans="1:40" ht="15" customHeight="1">
      <c r="A451" s="37">
        <v>14441</v>
      </c>
      <c r="B451" s="9" t="s">
        <v>489</v>
      </c>
      <c r="C451" s="9">
        <v>30623790181</v>
      </c>
      <c r="D451" s="9" t="s">
        <v>1773</v>
      </c>
      <c r="E451" s="9" t="s">
        <v>338</v>
      </c>
      <c r="F451" s="9" t="s">
        <v>1774</v>
      </c>
      <c r="G451" s="9" t="s">
        <v>1774</v>
      </c>
      <c r="H451" s="18" t="s">
        <v>2486</v>
      </c>
      <c r="I451" s="18" t="s">
        <v>2487</v>
      </c>
      <c r="J451" s="156" t="s">
        <v>20</v>
      </c>
      <c r="K451" s="156" t="s">
        <v>21</v>
      </c>
      <c r="L451" s="156" t="s">
        <v>22</v>
      </c>
      <c r="M451" s="193">
        <v>0</v>
      </c>
      <c r="N451" s="193">
        <v>0</v>
      </c>
      <c r="O451" s="193">
        <v>0</v>
      </c>
      <c r="P451" s="193">
        <v>0</v>
      </c>
      <c r="Q451" s="123">
        <v>257.49</v>
      </c>
      <c r="R451" s="64">
        <f t="shared" si="58"/>
        <v>217.07999999999998</v>
      </c>
      <c r="S451" s="194">
        <v>1.42</v>
      </c>
      <c r="T451" s="194">
        <v>38.81</v>
      </c>
      <c r="U451" s="194">
        <v>0.18</v>
      </c>
      <c r="V451" s="64">
        <f t="shared" si="65"/>
        <v>224.98</v>
      </c>
      <c r="W451" s="193">
        <v>1.42</v>
      </c>
      <c r="X451" s="193">
        <v>30.91</v>
      </c>
      <c r="Y451" s="193">
        <v>0.18</v>
      </c>
      <c r="Z451" s="195" t="s">
        <v>2488</v>
      </c>
      <c r="AA451" s="40" t="s">
        <v>2489</v>
      </c>
      <c r="AB451" s="11" t="str">
        <f t="shared" si="63"/>
        <v>27/04/2007</v>
      </c>
      <c r="AC451" s="9" t="str">
        <f t="shared" si="64"/>
        <v>02/03/2023</v>
      </c>
      <c r="AD451" s="40">
        <v>208.02</v>
      </c>
      <c r="AE451" s="40">
        <v>208.02</v>
      </c>
      <c r="AF451" s="920">
        <v>0</v>
      </c>
      <c r="AG451" s="40"/>
      <c r="AH451" s="40"/>
      <c r="AI451" s="40"/>
      <c r="AJ451" s="960">
        <v>45002</v>
      </c>
      <c r="AK451" s="124">
        <v>45005</v>
      </c>
      <c r="AL451" s="9">
        <f t="shared" si="62"/>
        <v>2</v>
      </c>
      <c r="AM451" s="9">
        <v>2</v>
      </c>
      <c r="AN451" s="9" t="s">
        <v>1223</v>
      </c>
    </row>
    <row r="452" spans="1:40" ht="15" customHeight="1">
      <c r="A452" s="37">
        <v>14441</v>
      </c>
      <c r="B452" s="9" t="s">
        <v>491</v>
      </c>
      <c r="C452" s="9">
        <v>30711482187</v>
      </c>
      <c r="D452" s="9" t="s">
        <v>1773</v>
      </c>
      <c r="E452" s="9" t="s">
        <v>338</v>
      </c>
      <c r="F452" s="9" t="s">
        <v>1774</v>
      </c>
      <c r="G452" s="9" t="s">
        <v>1774</v>
      </c>
      <c r="H452" s="18" t="s">
        <v>2486</v>
      </c>
      <c r="I452" s="18" t="s">
        <v>2487</v>
      </c>
      <c r="J452" s="156" t="s">
        <v>20</v>
      </c>
      <c r="K452" s="156" t="s">
        <v>21</v>
      </c>
      <c r="L452" s="156" t="s">
        <v>22</v>
      </c>
      <c r="M452" s="193">
        <v>0</v>
      </c>
      <c r="N452" s="193">
        <v>0</v>
      </c>
      <c r="O452" s="193">
        <v>0</v>
      </c>
      <c r="P452" s="193">
        <v>0</v>
      </c>
      <c r="Q452" s="123">
        <v>257.49</v>
      </c>
      <c r="R452" s="64">
        <f t="shared" si="58"/>
        <v>217.07999999999998</v>
      </c>
      <c r="S452" s="194">
        <v>1.42</v>
      </c>
      <c r="T452" s="194">
        <v>38.81</v>
      </c>
      <c r="U452" s="194">
        <v>0.18</v>
      </c>
      <c r="V452" s="64">
        <f t="shared" si="65"/>
        <v>224.98</v>
      </c>
      <c r="W452" s="193">
        <v>1.42</v>
      </c>
      <c r="X452" s="193">
        <v>30.91</v>
      </c>
      <c r="Y452" s="193">
        <v>0.18</v>
      </c>
      <c r="Z452" s="195" t="s">
        <v>2488</v>
      </c>
      <c r="AA452" s="40" t="s">
        <v>2489</v>
      </c>
      <c r="AB452" s="11" t="str">
        <f t="shared" si="63"/>
        <v>27/04/2007</v>
      </c>
      <c r="AC452" s="9" t="str">
        <f t="shared" si="64"/>
        <v>02/03/2023</v>
      </c>
      <c r="AD452" s="40">
        <v>208.02</v>
      </c>
      <c r="AE452" s="40">
        <v>208.02</v>
      </c>
      <c r="AF452" s="920">
        <v>0</v>
      </c>
      <c r="AG452" s="40"/>
      <c r="AH452" s="40"/>
      <c r="AI452" s="40"/>
      <c r="AJ452" s="960">
        <v>45002</v>
      </c>
      <c r="AK452" s="124">
        <v>45005</v>
      </c>
      <c r="AL452" s="9">
        <f t="shared" si="62"/>
        <v>2</v>
      </c>
      <c r="AM452" s="9">
        <v>2</v>
      </c>
      <c r="AN452" s="9" t="s">
        <v>1223</v>
      </c>
    </row>
    <row r="453" spans="1:40" ht="15" customHeight="1">
      <c r="A453" s="37">
        <v>14442</v>
      </c>
      <c r="B453" s="9" t="s">
        <v>489</v>
      </c>
      <c r="C453" s="9">
        <v>30623790181</v>
      </c>
      <c r="D453" s="9" t="s">
        <v>1775</v>
      </c>
      <c r="E453" s="9" t="s">
        <v>47</v>
      </c>
      <c r="F453" s="9" t="s">
        <v>806</v>
      </c>
      <c r="G453" s="9" t="s">
        <v>1776</v>
      </c>
      <c r="H453" s="18" t="s">
        <v>2490</v>
      </c>
      <c r="I453" s="18" t="s">
        <v>2491</v>
      </c>
      <c r="J453" s="156" t="s">
        <v>20</v>
      </c>
      <c r="K453" s="156" t="s">
        <v>21</v>
      </c>
      <c r="L453" s="156" t="s">
        <v>22</v>
      </c>
      <c r="M453" s="193">
        <v>0</v>
      </c>
      <c r="N453" s="193">
        <v>0</v>
      </c>
      <c r="O453" s="193">
        <v>9.42</v>
      </c>
      <c r="P453" s="193">
        <v>7.06</v>
      </c>
      <c r="Q453" s="123">
        <v>524.45000000000005</v>
      </c>
      <c r="R453" s="64">
        <f t="shared" si="58"/>
        <v>289.27000000000004</v>
      </c>
      <c r="S453" s="194">
        <v>224.6</v>
      </c>
      <c r="T453" s="194">
        <v>1.1599999999999999</v>
      </c>
      <c r="U453" s="194">
        <v>0</v>
      </c>
      <c r="V453" s="64">
        <f t="shared" si="65"/>
        <v>285.99000000000007</v>
      </c>
      <c r="W453" s="193">
        <v>230.24</v>
      </c>
      <c r="X453" s="193">
        <v>1.1599999999999999</v>
      </c>
      <c r="Y453" s="193">
        <v>0</v>
      </c>
      <c r="Z453" s="195" t="s">
        <v>882</v>
      </c>
      <c r="AA453" s="195" t="s">
        <v>2492</v>
      </c>
      <c r="AB453" s="11" t="str">
        <f t="shared" si="63"/>
        <v>20/05/2007</v>
      </c>
      <c r="AC453" s="9" t="str">
        <f t="shared" si="64"/>
        <v>17/03/2023</v>
      </c>
      <c r="AD453" s="40">
        <v>46.82</v>
      </c>
      <c r="AE453" s="40">
        <v>46.82</v>
      </c>
      <c r="AF453" s="920">
        <v>0</v>
      </c>
      <c r="AG453" s="40"/>
      <c r="AH453" s="40"/>
      <c r="AI453" s="40"/>
      <c r="AJ453" s="960">
        <v>45002</v>
      </c>
      <c r="AK453" s="124">
        <v>45005</v>
      </c>
      <c r="AL453" s="9">
        <f t="shared" si="62"/>
        <v>2</v>
      </c>
      <c r="AM453" s="9">
        <v>2</v>
      </c>
      <c r="AN453" s="9" t="s">
        <v>1223</v>
      </c>
    </row>
    <row r="454" spans="1:40" ht="15" customHeight="1">
      <c r="A454" s="37">
        <v>14442</v>
      </c>
      <c r="B454" s="9" t="s">
        <v>491</v>
      </c>
      <c r="C454" s="9">
        <v>30711482187</v>
      </c>
      <c r="D454" s="9" t="s">
        <v>1775</v>
      </c>
      <c r="E454" s="9" t="s">
        <v>47</v>
      </c>
      <c r="F454" s="9" t="s">
        <v>806</v>
      </c>
      <c r="G454" s="9" t="s">
        <v>1776</v>
      </c>
      <c r="H454" s="18" t="s">
        <v>2490</v>
      </c>
      <c r="I454" s="18" t="s">
        <v>2491</v>
      </c>
      <c r="J454" s="156" t="s">
        <v>20</v>
      </c>
      <c r="K454" s="156" t="s">
        <v>21</v>
      </c>
      <c r="L454" s="156" t="s">
        <v>22</v>
      </c>
      <c r="M454" s="193">
        <v>0</v>
      </c>
      <c r="N454" s="193">
        <v>0</v>
      </c>
      <c r="O454" s="193">
        <v>9.42</v>
      </c>
      <c r="P454" s="193">
        <v>7.06</v>
      </c>
      <c r="Q454" s="123">
        <v>524.45000000000005</v>
      </c>
      <c r="R454" s="64">
        <f t="shared" si="58"/>
        <v>289.27000000000004</v>
      </c>
      <c r="S454" s="194">
        <v>224.6</v>
      </c>
      <c r="T454" s="194">
        <v>1.1599999999999999</v>
      </c>
      <c r="U454" s="194">
        <v>0</v>
      </c>
      <c r="V454" s="64">
        <f t="shared" si="65"/>
        <v>285.99000000000007</v>
      </c>
      <c r="W454" s="193">
        <v>230.24</v>
      </c>
      <c r="X454" s="193">
        <v>1.1599999999999999</v>
      </c>
      <c r="Y454" s="193">
        <v>0</v>
      </c>
      <c r="Z454" s="195" t="s">
        <v>882</v>
      </c>
      <c r="AA454" s="195" t="s">
        <v>2492</v>
      </c>
      <c r="AB454" s="11" t="str">
        <f t="shared" si="63"/>
        <v>20/05/2007</v>
      </c>
      <c r="AC454" s="9" t="str">
        <f t="shared" si="64"/>
        <v>17/03/2023</v>
      </c>
      <c r="AD454" s="40">
        <v>46.82</v>
      </c>
      <c r="AE454" s="40">
        <v>46.82</v>
      </c>
      <c r="AF454" s="920">
        <v>0</v>
      </c>
      <c r="AG454" s="40"/>
      <c r="AH454" s="40"/>
      <c r="AI454" s="40"/>
      <c r="AJ454" s="960">
        <v>45002</v>
      </c>
      <c r="AK454" s="124">
        <v>45005</v>
      </c>
      <c r="AL454" s="9">
        <f t="shared" si="62"/>
        <v>2</v>
      </c>
      <c r="AM454" s="9">
        <v>2</v>
      </c>
      <c r="AN454" s="9" t="s">
        <v>1223</v>
      </c>
    </row>
    <row r="455" spans="1:40" ht="15" customHeight="1">
      <c r="A455" s="38">
        <v>14444</v>
      </c>
      <c r="B455" s="34" t="s">
        <v>489</v>
      </c>
      <c r="C455" s="34">
        <v>30623790181</v>
      </c>
      <c r="D455" s="34" t="s">
        <v>1777</v>
      </c>
      <c r="E455" s="34" t="s">
        <v>47</v>
      </c>
      <c r="F455" s="34" t="s">
        <v>158</v>
      </c>
      <c r="G455" s="34" t="s">
        <v>1778</v>
      </c>
      <c r="H455" s="23" t="s">
        <v>2493</v>
      </c>
      <c r="I455" s="23" t="s">
        <v>2494</v>
      </c>
      <c r="J455" s="189" t="s">
        <v>20</v>
      </c>
      <c r="K455" s="189" t="s">
        <v>21</v>
      </c>
      <c r="L455" s="189" t="s">
        <v>23</v>
      </c>
      <c r="M455" s="190">
        <v>1.93</v>
      </c>
      <c r="N455" s="190">
        <v>0</v>
      </c>
      <c r="O455" s="190">
        <v>0</v>
      </c>
      <c r="P455" s="190">
        <v>0</v>
      </c>
      <c r="Q455" s="152">
        <v>315.33999999999997</v>
      </c>
      <c r="R455" s="178">
        <f t="shared" si="58"/>
        <v>303.02999999999997</v>
      </c>
      <c r="S455" s="191">
        <v>0</v>
      </c>
      <c r="T455" s="191">
        <v>2.5499999999999998</v>
      </c>
      <c r="U455" s="191">
        <v>9.76</v>
      </c>
      <c r="V455" s="178">
        <f t="shared" si="65"/>
        <v>292.60999999999996</v>
      </c>
      <c r="W455" s="190">
        <v>8.49</v>
      </c>
      <c r="X455" s="190">
        <v>4.4800000000000004</v>
      </c>
      <c r="Y455" s="190">
        <v>9.76</v>
      </c>
      <c r="Z455" s="1024" t="s">
        <v>136</v>
      </c>
      <c r="AA455" s="23" t="s">
        <v>2485</v>
      </c>
      <c r="AB455" s="34" t="str">
        <f t="shared" si="63"/>
        <v>16/07/2007</v>
      </c>
      <c r="AC455" s="34" t="str">
        <f t="shared" si="64"/>
        <v>17/03/2023</v>
      </c>
      <c r="AD455" s="23">
        <v>103.86</v>
      </c>
      <c r="AE455" s="23">
        <v>103.86</v>
      </c>
      <c r="AF455" s="823">
        <v>0</v>
      </c>
      <c r="AG455" s="23"/>
      <c r="AH455" s="23"/>
      <c r="AI455" s="23"/>
      <c r="AJ455" s="917">
        <v>45002</v>
      </c>
      <c r="AK455" s="122">
        <v>45005</v>
      </c>
      <c r="AL455" s="34">
        <f t="shared" si="62"/>
        <v>2</v>
      </c>
      <c r="AM455" s="34">
        <v>2</v>
      </c>
      <c r="AN455" s="34" t="s">
        <v>1223</v>
      </c>
    </row>
    <row r="456" spans="1:40" ht="15" customHeight="1">
      <c r="A456" s="38">
        <v>14444</v>
      </c>
      <c r="B456" s="34" t="s">
        <v>491</v>
      </c>
      <c r="C456" s="34">
        <v>30711482187</v>
      </c>
      <c r="D456" s="34" t="s">
        <v>1777</v>
      </c>
      <c r="E456" s="34" t="s">
        <v>47</v>
      </c>
      <c r="F456" s="34" t="s">
        <v>158</v>
      </c>
      <c r="G456" s="34" t="s">
        <v>1778</v>
      </c>
      <c r="H456" s="23" t="s">
        <v>2493</v>
      </c>
      <c r="I456" s="23" t="s">
        <v>2494</v>
      </c>
      <c r="J456" s="189" t="s">
        <v>20</v>
      </c>
      <c r="K456" s="189" t="s">
        <v>21</v>
      </c>
      <c r="L456" s="189" t="s">
        <v>23</v>
      </c>
      <c r="M456" s="190">
        <v>1.93</v>
      </c>
      <c r="N456" s="190">
        <v>0</v>
      </c>
      <c r="O456" s="190">
        <v>0</v>
      </c>
      <c r="P456" s="190">
        <v>0</v>
      </c>
      <c r="Q456" s="152">
        <v>315.33999999999997</v>
      </c>
      <c r="R456" s="178">
        <f t="shared" si="58"/>
        <v>303.02999999999997</v>
      </c>
      <c r="S456" s="191">
        <v>0</v>
      </c>
      <c r="T456" s="191">
        <v>2.5499999999999998</v>
      </c>
      <c r="U456" s="191">
        <v>9.76</v>
      </c>
      <c r="V456" s="178">
        <f t="shared" si="65"/>
        <v>292.60999999999996</v>
      </c>
      <c r="W456" s="190">
        <v>8.49</v>
      </c>
      <c r="X456" s="190">
        <v>4.4800000000000004</v>
      </c>
      <c r="Y456" s="190">
        <v>9.76</v>
      </c>
      <c r="Z456" s="1024" t="s">
        <v>136</v>
      </c>
      <c r="AA456" s="23" t="s">
        <v>2485</v>
      </c>
      <c r="AB456" s="34" t="str">
        <f t="shared" si="63"/>
        <v>16/07/2007</v>
      </c>
      <c r="AC456" s="34" t="str">
        <f t="shared" si="64"/>
        <v>17/03/2023</v>
      </c>
      <c r="AD456" s="23">
        <v>103.86</v>
      </c>
      <c r="AE456" s="23">
        <v>103.86</v>
      </c>
      <c r="AF456" s="823">
        <v>0</v>
      </c>
      <c r="AG456" s="23"/>
      <c r="AH456" s="23"/>
      <c r="AI456" s="23"/>
      <c r="AJ456" s="917">
        <v>45002</v>
      </c>
      <c r="AK456" s="122">
        <v>45005</v>
      </c>
      <c r="AL456" s="34">
        <f t="shared" si="62"/>
        <v>2</v>
      </c>
      <c r="AM456" s="34">
        <v>2</v>
      </c>
      <c r="AN456" s="34" t="s">
        <v>1223</v>
      </c>
    </row>
    <row r="457" spans="1:40" ht="15" customHeight="1">
      <c r="A457" s="37">
        <v>14446</v>
      </c>
      <c r="B457" s="9" t="s">
        <v>489</v>
      </c>
      <c r="C457" s="9">
        <v>30623790181</v>
      </c>
      <c r="D457" s="9" t="s">
        <v>1779</v>
      </c>
      <c r="E457" s="9" t="s">
        <v>47</v>
      </c>
      <c r="F457" s="9" t="s">
        <v>1603</v>
      </c>
      <c r="G457" s="9" t="s">
        <v>1780</v>
      </c>
      <c r="H457" s="18" t="s">
        <v>2495</v>
      </c>
      <c r="I457" s="18" t="s">
        <v>2496</v>
      </c>
      <c r="J457" s="156" t="s">
        <v>20</v>
      </c>
      <c r="K457" s="156" t="s">
        <v>21</v>
      </c>
      <c r="L457" s="156" t="s">
        <v>22</v>
      </c>
      <c r="M457" s="193">
        <v>0.06</v>
      </c>
      <c r="N457" s="193">
        <v>0</v>
      </c>
      <c r="O457" s="193">
        <v>0</v>
      </c>
      <c r="P457" s="193">
        <v>0</v>
      </c>
      <c r="Q457" s="123">
        <v>57.52</v>
      </c>
      <c r="R457" s="64">
        <f t="shared" si="58"/>
        <v>56.03</v>
      </c>
      <c r="S457" s="194">
        <v>0.35</v>
      </c>
      <c r="T457" s="194">
        <v>1.1399999999999999</v>
      </c>
      <c r="U457" s="194">
        <v>0</v>
      </c>
      <c r="V457" s="64">
        <f t="shared" si="65"/>
        <v>55.97</v>
      </c>
      <c r="W457" s="193">
        <v>0.35</v>
      </c>
      <c r="X457" s="193">
        <v>1.2</v>
      </c>
      <c r="Y457" s="193">
        <v>0</v>
      </c>
      <c r="Z457" s="195" t="s">
        <v>2195</v>
      </c>
      <c r="AA457" s="40" t="s">
        <v>2497</v>
      </c>
      <c r="AB457" s="11" t="str">
        <f t="shared" si="63"/>
        <v>21/06/2007</v>
      </c>
      <c r="AC457" s="9" t="str">
        <f t="shared" si="64"/>
        <v>17/03/2023</v>
      </c>
      <c r="AD457" s="40">
        <v>56</v>
      </c>
      <c r="AE457" s="40">
        <v>56</v>
      </c>
      <c r="AF457" s="920">
        <v>0</v>
      </c>
      <c r="AG457" s="40"/>
      <c r="AH457" s="40"/>
      <c r="AI457" s="40"/>
      <c r="AJ457" s="960">
        <v>45002</v>
      </c>
      <c r="AK457" s="124">
        <v>45005</v>
      </c>
      <c r="AL457" s="9">
        <f t="shared" si="62"/>
        <v>2</v>
      </c>
      <c r="AM457" s="9">
        <v>2</v>
      </c>
      <c r="AN457" s="9" t="s">
        <v>1223</v>
      </c>
    </row>
    <row r="458" spans="1:40" ht="15" customHeight="1">
      <c r="A458" s="37">
        <v>14446</v>
      </c>
      <c r="B458" s="9" t="s">
        <v>491</v>
      </c>
      <c r="C458" s="9">
        <v>30711482187</v>
      </c>
      <c r="D458" s="9" t="s">
        <v>1779</v>
      </c>
      <c r="E458" s="9" t="s">
        <v>47</v>
      </c>
      <c r="F458" s="9" t="s">
        <v>1603</v>
      </c>
      <c r="G458" s="9" t="s">
        <v>1780</v>
      </c>
      <c r="H458" s="18" t="s">
        <v>2495</v>
      </c>
      <c r="I458" s="18" t="s">
        <v>2496</v>
      </c>
      <c r="J458" s="156" t="s">
        <v>20</v>
      </c>
      <c r="K458" s="156" t="s">
        <v>21</v>
      </c>
      <c r="L458" s="156" t="s">
        <v>22</v>
      </c>
      <c r="M458" s="193">
        <v>0.06</v>
      </c>
      <c r="N458" s="193">
        <v>0</v>
      </c>
      <c r="O458" s="193">
        <v>0</v>
      </c>
      <c r="P458" s="193">
        <v>0</v>
      </c>
      <c r="Q458" s="123">
        <v>57.52</v>
      </c>
      <c r="R458" s="64">
        <f t="shared" si="58"/>
        <v>56.03</v>
      </c>
      <c r="S458" s="194">
        <v>0.35</v>
      </c>
      <c r="T458" s="194">
        <v>1.1399999999999999</v>
      </c>
      <c r="U458" s="194">
        <v>0</v>
      </c>
      <c r="V458" s="64">
        <f t="shared" si="65"/>
        <v>55.97</v>
      </c>
      <c r="W458" s="193">
        <v>0.35</v>
      </c>
      <c r="X458" s="193">
        <v>1.2</v>
      </c>
      <c r="Y458" s="193">
        <v>0</v>
      </c>
      <c r="Z458" s="195" t="s">
        <v>2195</v>
      </c>
      <c r="AA458" s="40" t="s">
        <v>2497</v>
      </c>
      <c r="AB458" s="11" t="str">
        <f t="shared" si="63"/>
        <v>21/06/2007</v>
      </c>
      <c r="AC458" s="9" t="str">
        <f t="shared" si="64"/>
        <v>17/03/2023</v>
      </c>
      <c r="AD458" s="40">
        <v>56</v>
      </c>
      <c r="AE458" s="40">
        <v>56</v>
      </c>
      <c r="AF458" s="920">
        <v>0</v>
      </c>
      <c r="AG458" s="40"/>
      <c r="AH458" s="40"/>
      <c r="AI458" s="40"/>
      <c r="AJ458" s="960">
        <v>45002</v>
      </c>
      <c r="AK458" s="124">
        <v>45005</v>
      </c>
      <c r="AL458" s="9">
        <f t="shared" si="62"/>
        <v>2</v>
      </c>
      <c r="AM458" s="9">
        <v>2</v>
      </c>
      <c r="AN458" s="9" t="s">
        <v>1223</v>
      </c>
    </row>
    <row r="459" spans="1:40" ht="15" customHeight="1">
      <c r="A459" s="37">
        <v>14465</v>
      </c>
      <c r="B459" s="9" t="s">
        <v>1522</v>
      </c>
      <c r="C459" s="9">
        <v>30511355040</v>
      </c>
      <c r="D459" s="9" t="s">
        <v>1781</v>
      </c>
      <c r="E459" s="9" t="s">
        <v>38</v>
      </c>
      <c r="F459" s="9" t="s">
        <v>1758</v>
      </c>
      <c r="G459" s="9" t="s">
        <v>1758</v>
      </c>
      <c r="H459" s="18" t="s">
        <v>2498</v>
      </c>
      <c r="I459" s="18" t="s">
        <v>2499</v>
      </c>
      <c r="J459" s="156" t="s">
        <v>20</v>
      </c>
      <c r="K459" s="156" t="s">
        <v>21</v>
      </c>
      <c r="L459" s="156" t="s">
        <v>22</v>
      </c>
      <c r="M459" s="193">
        <v>0</v>
      </c>
      <c r="N459" s="193">
        <v>0</v>
      </c>
      <c r="O459" s="193">
        <v>0</v>
      </c>
      <c r="P459" s="193">
        <v>0</v>
      </c>
      <c r="Q459" s="123">
        <v>3253.22</v>
      </c>
      <c r="R459" s="64">
        <f t="shared" si="58"/>
        <v>2984.5099999999998</v>
      </c>
      <c r="S459" s="194">
        <v>249.88</v>
      </c>
      <c r="T459" s="194">
        <v>18.829999999999998</v>
      </c>
      <c r="U459" s="194">
        <v>0</v>
      </c>
      <c r="V459" s="64">
        <f t="shared" si="65"/>
        <v>2988.33</v>
      </c>
      <c r="W459" s="193">
        <v>246.06</v>
      </c>
      <c r="X459" s="193">
        <v>18.829999999999998</v>
      </c>
      <c r="Y459" s="193">
        <v>0</v>
      </c>
      <c r="Z459" s="195" t="s">
        <v>860</v>
      </c>
      <c r="AA459" s="40" t="s">
        <v>2500</v>
      </c>
      <c r="AB459" s="11" t="str">
        <f t="shared" si="63"/>
        <v>22/08/2007</v>
      </c>
      <c r="AC459" s="9" t="str">
        <f t="shared" si="64"/>
        <v>15/03/2023</v>
      </c>
      <c r="AD459" s="40">
        <v>2077.67</v>
      </c>
      <c r="AE459" s="40">
        <v>2077.67</v>
      </c>
      <c r="AF459" s="920">
        <v>0</v>
      </c>
      <c r="AG459" s="40"/>
      <c r="AH459" s="40"/>
      <c r="AI459" s="40"/>
      <c r="AJ459" s="960">
        <v>45002</v>
      </c>
      <c r="AK459" s="124">
        <v>45005</v>
      </c>
      <c r="AL459" s="9">
        <f t="shared" si="62"/>
        <v>2</v>
      </c>
      <c r="AM459" s="9">
        <v>2</v>
      </c>
      <c r="AN459" s="9" t="s">
        <v>1223</v>
      </c>
    </row>
    <row r="460" spans="1:40" ht="15" customHeight="1">
      <c r="A460" s="37">
        <v>14566</v>
      </c>
      <c r="B460" s="9" t="s">
        <v>489</v>
      </c>
      <c r="C460" s="9">
        <v>30623790181</v>
      </c>
      <c r="D460" s="9" t="s">
        <v>1782</v>
      </c>
      <c r="E460" s="9" t="s">
        <v>47</v>
      </c>
      <c r="F460" s="9" t="s">
        <v>49</v>
      </c>
      <c r="G460" s="9" t="s">
        <v>49</v>
      </c>
      <c r="H460" s="18" t="s">
        <v>2501</v>
      </c>
      <c r="I460" s="18" t="s">
        <v>2502</v>
      </c>
      <c r="J460" s="156" t="s">
        <v>20</v>
      </c>
      <c r="K460" s="156" t="s">
        <v>21</v>
      </c>
      <c r="L460" s="156" t="s">
        <v>22</v>
      </c>
      <c r="M460" s="193">
        <v>0</v>
      </c>
      <c r="N460" s="193">
        <v>0</v>
      </c>
      <c r="O460" s="193">
        <v>153.54</v>
      </c>
      <c r="P460" s="193">
        <v>153.54</v>
      </c>
      <c r="Q460" s="123">
        <v>1322.53</v>
      </c>
      <c r="R460" s="64">
        <f t="shared" si="58"/>
        <v>690.43999999999994</v>
      </c>
      <c r="S460" s="194">
        <v>476.72</v>
      </c>
      <c r="T460" s="194">
        <v>1.83</v>
      </c>
      <c r="U460" s="194">
        <v>0</v>
      </c>
      <c r="V460" s="64">
        <f t="shared" si="65"/>
        <v>737.11</v>
      </c>
      <c r="W460" s="193">
        <v>430.05</v>
      </c>
      <c r="X460" s="193">
        <v>1.83</v>
      </c>
      <c r="Y460" s="193">
        <v>0</v>
      </c>
      <c r="Z460" s="195" t="s">
        <v>550</v>
      </c>
      <c r="AA460" s="40" t="s">
        <v>2344</v>
      </c>
      <c r="AB460" s="11" t="str">
        <f t="shared" si="63"/>
        <v>14/07/2007</v>
      </c>
      <c r="AC460" s="9" t="str">
        <f t="shared" si="64"/>
        <v>17/03/2023</v>
      </c>
      <c r="AD460" s="40">
        <v>689.75</v>
      </c>
      <c r="AE460" s="40">
        <v>689.75</v>
      </c>
      <c r="AF460" s="920">
        <v>0</v>
      </c>
      <c r="AG460" s="40"/>
      <c r="AH460" s="40"/>
      <c r="AI460" s="40"/>
      <c r="AJ460" s="960">
        <v>45002</v>
      </c>
      <c r="AK460" s="124">
        <v>45005</v>
      </c>
      <c r="AL460" s="9">
        <f t="shared" si="62"/>
        <v>2</v>
      </c>
      <c r="AM460" s="9">
        <v>2</v>
      </c>
      <c r="AN460" s="9" t="s">
        <v>1223</v>
      </c>
    </row>
    <row r="461" spans="1:40" ht="15" customHeight="1">
      <c r="A461" s="37">
        <v>14722</v>
      </c>
      <c r="B461" s="9" t="s">
        <v>95</v>
      </c>
      <c r="C461" s="9">
        <v>30708033177</v>
      </c>
      <c r="D461" s="9" t="s">
        <v>1783</v>
      </c>
      <c r="E461" s="9" t="s">
        <v>38</v>
      </c>
      <c r="F461" s="9" t="s">
        <v>70</v>
      </c>
      <c r="G461" s="9" t="s">
        <v>1065</v>
      </c>
      <c r="H461" s="18" t="s">
        <v>1232</v>
      </c>
      <c r="I461" s="18" t="s">
        <v>1233</v>
      </c>
      <c r="J461" s="43" t="s">
        <v>20</v>
      </c>
      <c r="K461" s="43" t="s">
        <v>21</v>
      </c>
      <c r="L461" s="43" t="s">
        <v>22</v>
      </c>
      <c r="M461" s="65">
        <v>0</v>
      </c>
      <c r="N461" s="65">
        <v>0</v>
      </c>
      <c r="O461" s="65">
        <v>0</v>
      </c>
      <c r="P461" s="65">
        <v>0</v>
      </c>
      <c r="Q461" s="39">
        <v>717.69</v>
      </c>
      <c r="R461" s="39">
        <v>664.46</v>
      </c>
      <c r="S461" s="65">
        <v>50.95</v>
      </c>
      <c r="T461" s="65">
        <v>0</v>
      </c>
      <c r="U461" s="65">
        <v>2.2799999999999998</v>
      </c>
      <c r="V461" s="39">
        <v>704.42000000000007</v>
      </c>
      <c r="W461" s="65">
        <v>10.88</v>
      </c>
      <c r="X461" s="65">
        <v>0</v>
      </c>
      <c r="Y461" s="65">
        <v>2.39</v>
      </c>
      <c r="Z461" s="53" t="s">
        <v>46</v>
      </c>
      <c r="AA461" s="40" t="s">
        <v>1234</v>
      </c>
      <c r="AB461" s="24">
        <v>39277</v>
      </c>
      <c r="AC461" s="40" t="s">
        <v>1235</v>
      </c>
      <c r="AD461" s="40">
        <v>226.14</v>
      </c>
      <c r="AE461" s="40">
        <v>226.14</v>
      </c>
      <c r="AF461" s="920">
        <v>0</v>
      </c>
      <c r="AG461" s="40"/>
      <c r="AH461" s="40"/>
      <c r="AI461" s="40"/>
      <c r="AJ461" s="960">
        <v>45002</v>
      </c>
      <c r="AK461" s="124">
        <v>45002</v>
      </c>
      <c r="AL461" s="9">
        <f t="shared" si="62"/>
        <v>1</v>
      </c>
      <c r="AM461" s="9">
        <v>2</v>
      </c>
      <c r="AN461" s="9" t="s">
        <v>1223</v>
      </c>
    </row>
    <row r="462" spans="1:40" ht="15" customHeight="1">
      <c r="A462" s="37">
        <v>16501</v>
      </c>
      <c r="B462" s="9" t="s">
        <v>1784</v>
      </c>
      <c r="C462" s="9">
        <v>20254716430</v>
      </c>
      <c r="D462" s="9" t="s">
        <v>1785</v>
      </c>
      <c r="E462" s="9" t="s">
        <v>38</v>
      </c>
      <c r="F462" s="9" t="s">
        <v>1786</v>
      </c>
      <c r="G462" s="9" t="s">
        <v>1305</v>
      </c>
      <c r="H462" s="18" t="s">
        <v>2503</v>
      </c>
      <c r="I462" s="18" t="s">
        <v>2504</v>
      </c>
      <c r="J462" s="156" t="s">
        <v>20</v>
      </c>
      <c r="K462" s="156" t="s">
        <v>21</v>
      </c>
      <c r="L462" s="156" t="s">
        <v>22</v>
      </c>
      <c r="M462" s="193">
        <v>0</v>
      </c>
      <c r="N462" s="193">
        <v>0</v>
      </c>
      <c r="O462" s="193">
        <v>0</v>
      </c>
      <c r="P462" s="193">
        <v>0</v>
      </c>
      <c r="Q462" s="123">
        <v>188.12</v>
      </c>
      <c r="R462" s="64">
        <f t="shared" ref="R462:R477" si="66">Q462-O462-S462-T462-U462</f>
        <v>180.91</v>
      </c>
      <c r="S462" s="194">
        <v>0</v>
      </c>
      <c r="T462" s="194">
        <v>0.43</v>
      </c>
      <c r="U462" s="194">
        <v>6.78</v>
      </c>
      <c r="V462" s="64">
        <f t="shared" ref="V462:V477" si="67">Q462-P462-W462-X462-Y462</f>
        <v>180.91</v>
      </c>
      <c r="W462" s="193">
        <v>0</v>
      </c>
      <c r="X462" s="193">
        <v>0.43</v>
      </c>
      <c r="Y462" s="193">
        <v>6.78</v>
      </c>
      <c r="Z462" s="195" t="s">
        <v>282</v>
      </c>
      <c r="AA462" s="40" t="s">
        <v>2505</v>
      </c>
      <c r="AB462" s="11" t="str">
        <f t="shared" ref="AB462:AB477" si="68">+_xlfn.CONCAT(MID(Z462,24,2),"/",MID(Z462,22,2),"/",MID(Z462,18,4))</f>
        <v>21/07/2007</v>
      </c>
      <c r="AC462" s="9" t="str">
        <f t="shared" ref="AC462:AC477" si="69">+_xlfn.CONCAT(MID(AA462,16,2),"/",MID(AA462,14,2),"/",MID(AA462,10,4))</f>
        <v>18/03/2023</v>
      </c>
      <c r="AD462" s="40">
        <v>36.29</v>
      </c>
      <c r="AE462" s="40">
        <v>36.29</v>
      </c>
      <c r="AF462" s="920">
        <v>0</v>
      </c>
      <c r="AG462" s="40"/>
      <c r="AH462" s="40"/>
      <c r="AI462" s="40"/>
      <c r="AJ462" s="960">
        <v>45002</v>
      </c>
      <c r="AK462" s="124">
        <v>45005</v>
      </c>
      <c r="AL462" s="9">
        <f t="shared" si="62"/>
        <v>2</v>
      </c>
      <c r="AM462" s="9">
        <v>2</v>
      </c>
      <c r="AN462" s="9" t="s">
        <v>1223</v>
      </c>
    </row>
    <row r="463" spans="1:40" ht="15" customHeight="1">
      <c r="A463" s="37">
        <v>16502</v>
      </c>
      <c r="B463" s="9" t="s">
        <v>1784</v>
      </c>
      <c r="C463" s="9">
        <v>20254716430</v>
      </c>
      <c r="D463" s="9" t="s">
        <v>1787</v>
      </c>
      <c r="E463" s="9" t="s">
        <v>38</v>
      </c>
      <c r="F463" s="9" t="s">
        <v>1786</v>
      </c>
      <c r="G463" s="9" t="s">
        <v>1305</v>
      </c>
      <c r="H463" s="18" t="s">
        <v>2506</v>
      </c>
      <c r="I463" s="18" t="s">
        <v>2507</v>
      </c>
      <c r="J463" s="156" t="s">
        <v>20</v>
      </c>
      <c r="K463" s="156" t="s">
        <v>21</v>
      </c>
      <c r="L463" s="156" t="s">
        <v>22</v>
      </c>
      <c r="M463" s="193">
        <v>0</v>
      </c>
      <c r="N463" s="193">
        <v>0</v>
      </c>
      <c r="O463" s="193">
        <v>0</v>
      </c>
      <c r="P463" s="193">
        <v>0</v>
      </c>
      <c r="Q463" s="123">
        <v>139.66</v>
      </c>
      <c r="R463" s="64">
        <f t="shared" si="66"/>
        <v>135.16</v>
      </c>
      <c r="S463" s="194">
        <v>0</v>
      </c>
      <c r="T463" s="194">
        <v>0.19</v>
      </c>
      <c r="U463" s="194">
        <v>4.3099999999999996</v>
      </c>
      <c r="V463" s="64">
        <f t="shared" si="67"/>
        <v>135.16</v>
      </c>
      <c r="W463" s="193">
        <v>0</v>
      </c>
      <c r="X463" s="193">
        <v>0.19</v>
      </c>
      <c r="Y463" s="193">
        <v>4.3099999999999996</v>
      </c>
      <c r="Z463" s="195" t="s">
        <v>282</v>
      </c>
      <c r="AA463" s="40" t="s">
        <v>2505</v>
      </c>
      <c r="AB463" s="11" t="str">
        <f t="shared" si="68"/>
        <v>21/07/2007</v>
      </c>
      <c r="AC463" s="9" t="str">
        <f t="shared" si="69"/>
        <v>18/03/2023</v>
      </c>
      <c r="AD463" s="40">
        <v>97.13</v>
      </c>
      <c r="AE463" s="40">
        <v>97.13</v>
      </c>
      <c r="AF463" s="920">
        <v>0</v>
      </c>
      <c r="AG463" s="40"/>
      <c r="AH463" s="40"/>
      <c r="AI463" s="40"/>
      <c r="AJ463" s="960">
        <v>45002</v>
      </c>
      <c r="AK463" s="124">
        <v>45005</v>
      </c>
      <c r="AL463" s="9">
        <f t="shared" si="62"/>
        <v>2</v>
      </c>
      <c r="AM463" s="9">
        <v>2</v>
      </c>
      <c r="AN463" s="9" t="s">
        <v>1223</v>
      </c>
    </row>
    <row r="464" spans="1:40" ht="15" customHeight="1">
      <c r="A464" s="37">
        <v>16503</v>
      </c>
      <c r="B464" s="9" t="s">
        <v>1784</v>
      </c>
      <c r="C464" s="9">
        <v>20254716430</v>
      </c>
      <c r="D464" s="9" t="s">
        <v>1493</v>
      </c>
      <c r="E464" s="9" t="s">
        <v>38</v>
      </c>
      <c r="F464" s="9" t="s">
        <v>1786</v>
      </c>
      <c r="G464" s="9" t="s">
        <v>1305</v>
      </c>
      <c r="H464" s="18" t="s">
        <v>2508</v>
      </c>
      <c r="I464" s="18" t="s">
        <v>2509</v>
      </c>
      <c r="J464" s="156" t="s">
        <v>20</v>
      </c>
      <c r="K464" s="156" t="s">
        <v>21</v>
      </c>
      <c r="L464" s="156" t="s">
        <v>22</v>
      </c>
      <c r="M464" s="193">
        <v>0</v>
      </c>
      <c r="N464" s="193">
        <v>0</v>
      </c>
      <c r="O464" s="193">
        <v>0</v>
      </c>
      <c r="P464" s="193">
        <v>0</v>
      </c>
      <c r="Q464" s="123">
        <v>80.69</v>
      </c>
      <c r="R464" s="64">
        <f t="shared" si="66"/>
        <v>76.7</v>
      </c>
      <c r="S464" s="194">
        <v>0</v>
      </c>
      <c r="T464" s="194">
        <v>1.91</v>
      </c>
      <c r="U464" s="194">
        <v>2.08</v>
      </c>
      <c r="V464" s="64">
        <f t="shared" si="67"/>
        <v>76.7</v>
      </c>
      <c r="W464" s="193">
        <v>0</v>
      </c>
      <c r="X464" s="193">
        <v>1.91</v>
      </c>
      <c r="Y464" s="193">
        <v>2.08</v>
      </c>
      <c r="Z464" s="195" t="s">
        <v>282</v>
      </c>
      <c r="AA464" s="40" t="s">
        <v>2505</v>
      </c>
      <c r="AB464" s="11" t="str">
        <f t="shared" si="68"/>
        <v>21/07/2007</v>
      </c>
      <c r="AC464" s="9" t="str">
        <f t="shared" si="69"/>
        <v>18/03/2023</v>
      </c>
      <c r="AD464" s="40">
        <v>76.7</v>
      </c>
      <c r="AE464" s="40">
        <v>76.7</v>
      </c>
      <c r="AF464" s="920">
        <v>0</v>
      </c>
      <c r="AG464" s="40"/>
      <c r="AH464" s="40"/>
      <c r="AI464" s="40"/>
      <c r="AJ464" s="960">
        <v>45002</v>
      </c>
      <c r="AK464" s="124">
        <v>45005</v>
      </c>
      <c r="AL464" s="9">
        <f t="shared" si="62"/>
        <v>2</v>
      </c>
      <c r="AM464" s="9">
        <v>2</v>
      </c>
      <c r="AN464" s="9" t="s">
        <v>1223</v>
      </c>
    </row>
    <row r="465" spans="1:40" ht="15" customHeight="1">
      <c r="A465" s="38">
        <v>16524</v>
      </c>
      <c r="B465" s="34" t="s">
        <v>1788</v>
      </c>
      <c r="C465" s="34">
        <v>30509334206</v>
      </c>
      <c r="D465" s="34" t="s">
        <v>1789</v>
      </c>
      <c r="E465" s="34" t="s">
        <v>47</v>
      </c>
      <c r="F465" s="34" t="s">
        <v>1790</v>
      </c>
      <c r="G465" s="34" t="s">
        <v>1790</v>
      </c>
      <c r="H465" s="87" t="s">
        <v>2510</v>
      </c>
      <c r="I465" s="87" t="s">
        <v>2511</v>
      </c>
      <c r="J465" s="166" t="s">
        <v>20</v>
      </c>
      <c r="K465" s="166" t="s">
        <v>21</v>
      </c>
      <c r="L465" s="166" t="s">
        <v>23</v>
      </c>
      <c r="M465" s="89">
        <v>0</v>
      </c>
      <c r="N465" s="89">
        <v>4.0780000000000003</v>
      </c>
      <c r="O465" s="89">
        <v>0</v>
      </c>
      <c r="P465" s="89">
        <v>0</v>
      </c>
      <c r="Q465" s="90">
        <v>1797.8430000000001</v>
      </c>
      <c r="R465" s="117">
        <f t="shared" si="66"/>
        <v>1506.7320000000002</v>
      </c>
      <c r="S465" s="116">
        <v>274.04899999999998</v>
      </c>
      <c r="T465" s="116">
        <v>12.311</v>
      </c>
      <c r="U465" s="116">
        <v>4.7510000000000003</v>
      </c>
      <c r="V465" s="117">
        <f t="shared" si="67"/>
        <v>1499.4760000000001</v>
      </c>
      <c r="W465" s="89">
        <v>281.30500000000001</v>
      </c>
      <c r="X465" s="89">
        <v>12.311</v>
      </c>
      <c r="Y465" s="89">
        <v>4.7510000000000003</v>
      </c>
      <c r="Z465" s="167" t="s">
        <v>136</v>
      </c>
      <c r="AA465" s="87" t="s">
        <v>2456</v>
      </c>
      <c r="AB465" s="34" t="str">
        <f t="shared" si="68"/>
        <v>16/07/2007</v>
      </c>
      <c r="AC465" s="34" t="str">
        <f t="shared" si="69"/>
        <v>09/03/2023</v>
      </c>
      <c r="AD465" s="23">
        <v>723.99</v>
      </c>
      <c r="AE465" s="23">
        <v>723.99</v>
      </c>
      <c r="AF465" s="823">
        <v>0</v>
      </c>
      <c r="AG465" s="23"/>
      <c r="AH465" s="23"/>
      <c r="AI465" s="23"/>
      <c r="AJ465" s="917">
        <v>45002</v>
      </c>
      <c r="AK465" s="122">
        <v>45005</v>
      </c>
      <c r="AL465" s="34">
        <f t="shared" si="62"/>
        <v>2</v>
      </c>
      <c r="AM465" s="34">
        <v>2</v>
      </c>
      <c r="AN465" s="34" t="s">
        <v>1223</v>
      </c>
    </row>
    <row r="466" spans="1:40" ht="15" customHeight="1">
      <c r="A466" s="37">
        <v>16525</v>
      </c>
      <c r="B466" s="9" t="s">
        <v>1788</v>
      </c>
      <c r="C466" s="9">
        <v>30509334206</v>
      </c>
      <c r="D466" s="9" t="s">
        <v>1791</v>
      </c>
      <c r="E466" s="9" t="s">
        <v>47</v>
      </c>
      <c r="F466" s="9" t="s">
        <v>1790</v>
      </c>
      <c r="G466" s="9" t="s">
        <v>1790</v>
      </c>
      <c r="H466" s="95" t="s">
        <v>2512</v>
      </c>
      <c r="I466" s="95" t="s">
        <v>2513</v>
      </c>
      <c r="J466" s="169" t="s">
        <v>20</v>
      </c>
      <c r="K466" s="169" t="s">
        <v>21</v>
      </c>
      <c r="L466" s="169" t="s">
        <v>22</v>
      </c>
      <c r="M466" s="93">
        <v>0</v>
      </c>
      <c r="N466" s="93">
        <v>0</v>
      </c>
      <c r="O466" s="93">
        <v>0</v>
      </c>
      <c r="P466" s="93">
        <v>0</v>
      </c>
      <c r="Q466" s="92">
        <v>891.23099999999999</v>
      </c>
      <c r="R466" s="110">
        <f t="shared" si="66"/>
        <v>635.34800000000007</v>
      </c>
      <c r="S466" s="108">
        <v>250.99199999999999</v>
      </c>
      <c r="T466" s="108">
        <v>4.891</v>
      </c>
      <c r="U466" s="108">
        <v>0</v>
      </c>
      <c r="V466" s="110">
        <f t="shared" si="67"/>
        <v>635.34800000000007</v>
      </c>
      <c r="W466" s="108">
        <v>250.99199999999999</v>
      </c>
      <c r="X466" s="93">
        <v>4.891</v>
      </c>
      <c r="Y466" s="93">
        <v>0</v>
      </c>
      <c r="Z466" s="188" t="s">
        <v>136</v>
      </c>
      <c r="AA466" s="171" t="s">
        <v>2456</v>
      </c>
      <c r="AB466" s="11" t="str">
        <f t="shared" si="68"/>
        <v>16/07/2007</v>
      </c>
      <c r="AC466" s="9" t="str">
        <f t="shared" si="69"/>
        <v>09/03/2023</v>
      </c>
      <c r="AD466" s="40">
        <v>342.22</v>
      </c>
      <c r="AE466" s="40">
        <v>342.22</v>
      </c>
      <c r="AF466" s="920">
        <v>0</v>
      </c>
      <c r="AG466" s="40"/>
      <c r="AH466" s="40"/>
      <c r="AI466" s="40"/>
      <c r="AJ466" s="960">
        <v>45002</v>
      </c>
      <c r="AK466" s="124">
        <v>45005</v>
      </c>
      <c r="AL466" s="9">
        <f t="shared" si="62"/>
        <v>2</v>
      </c>
      <c r="AM466" s="9">
        <v>2</v>
      </c>
      <c r="AN466" s="9" t="s">
        <v>1223</v>
      </c>
    </row>
    <row r="467" spans="1:40" ht="15" customHeight="1">
      <c r="A467" s="37">
        <v>16526</v>
      </c>
      <c r="B467" s="9" t="s">
        <v>1788</v>
      </c>
      <c r="C467" s="9">
        <v>30509334206</v>
      </c>
      <c r="D467" s="9" t="s">
        <v>1792</v>
      </c>
      <c r="E467" s="9" t="s">
        <v>47</v>
      </c>
      <c r="F467" s="9" t="s">
        <v>1790</v>
      </c>
      <c r="G467" s="9" t="s">
        <v>1790</v>
      </c>
      <c r="H467" s="95" t="s">
        <v>2514</v>
      </c>
      <c r="I467" s="95" t="s">
        <v>2515</v>
      </c>
      <c r="J467" s="169" t="s">
        <v>20</v>
      </c>
      <c r="K467" s="169" t="s">
        <v>21</v>
      </c>
      <c r="L467" s="169" t="s">
        <v>22</v>
      </c>
      <c r="M467" s="93">
        <v>0</v>
      </c>
      <c r="N467" s="93">
        <v>0</v>
      </c>
      <c r="O467" s="93">
        <v>0</v>
      </c>
      <c r="P467" s="93">
        <v>0</v>
      </c>
      <c r="Q467" s="92">
        <v>680.97699999999998</v>
      </c>
      <c r="R467" s="110">
        <f t="shared" si="66"/>
        <v>601.42700000000002</v>
      </c>
      <c r="S467" s="108">
        <v>74.597999999999999</v>
      </c>
      <c r="T467" s="108">
        <v>4.952</v>
      </c>
      <c r="U467" s="108">
        <v>0</v>
      </c>
      <c r="V467" s="110">
        <f t="shared" si="67"/>
        <v>601.42700000000002</v>
      </c>
      <c r="W467" s="108">
        <v>74.597999999999999</v>
      </c>
      <c r="X467" s="108">
        <v>4.952</v>
      </c>
      <c r="Y467" s="108">
        <v>0</v>
      </c>
      <c r="Z467" s="170" t="s">
        <v>136</v>
      </c>
      <c r="AA467" s="171" t="s">
        <v>2516</v>
      </c>
      <c r="AB467" s="11" t="str">
        <f t="shared" si="68"/>
        <v>16/07/2007</v>
      </c>
      <c r="AC467" s="9" t="str">
        <f t="shared" si="69"/>
        <v>09/03/2023</v>
      </c>
      <c r="AD467" s="40">
        <v>312.68</v>
      </c>
      <c r="AE467" s="40">
        <v>312.68</v>
      </c>
      <c r="AF467" s="920">
        <v>0</v>
      </c>
      <c r="AG467" s="40"/>
      <c r="AH467" s="40"/>
      <c r="AI467" s="40"/>
      <c r="AJ467" s="960">
        <v>45002</v>
      </c>
      <c r="AK467" s="124">
        <v>45005</v>
      </c>
      <c r="AL467" s="9">
        <f t="shared" si="62"/>
        <v>2</v>
      </c>
      <c r="AM467" s="9">
        <v>2</v>
      </c>
      <c r="AN467" s="9" t="s">
        <v>1223</v>
      </c>
    </row>
    <row r="468" spans="1:40" ht="15" customHeight="1">
      <c r="A468" s="38">
        <v>16527</v>
      </c>
      <c r="B468" s="34" t="s">
        <v>1788</v>
      </c>
      <c r="C468" s="34">
        <v>30509334206</v>
      </c>
      <c r="D468" s="34" t="s">
        <v>1793</v>
      </c>
      <c r="E468" s="34" t="s">
        <v>47</v>
      </c>
      <c r="F468" s="34" t="s">
        <v>1653</v>
      </c>
      <c r="G468" s="34" t="s">
        <v>1653</v>
      </c>
      <c r="H468" s="87" t="s">
        <v>2517</v>
      </c>
      <c r="I468" s="87" t="s">
        <v>2518</v>
      </c>
      <c r="J468" s="166" t="s">
        <v>20</v>
      </c>
      <c r="K468" s="166" t="s">
        <v>21</v>
      </c>
      <c r="L468" s="166" t="s">
        <v>23</v>
      </c>
      <c r="M468" s="89">
        <v>0</v>
      </c>
      <c r="N468" s="89">
        <v>9.5939999999999994</v>
      </c>
      <c r="O468" s="89">
        <v>0</v>
      </c>
      <c r="P468" s="89">
        <v>0</v>
      </c>
      <c r="Q468" s="90">
        <v>1238.3699999999999</v>
      </c>
      <c r="R468" s="117">
        <f t="shared" si="66"/>
        <v>1171.56</v>
      </c>
      <c r="S468" s="116">
        <v>48.902999999999999</v>
      </c>
      <c r="T468" s="116">
        <v>17.907</v>
      </c>
      <c r="U468" s="116">
        <v>0</v>
      </c>
      <c r="V468" s="117">
        <f t="shared" si="67"/>
        <v>1159.9359999999999</v>
      </c>
      <c r="W468" s="89">
        <v>60.527000000000001</v>
      </c>
      <c r="X468" s="89">
        <v>17.907</v>
      </c>
      <c r="Y468" s="89">
        <v>0</v>
      </c>
      <c r="Z468" s="167" t="s">
        <v>136</v>
      </c>
      <c r="AA468" s="87" t="s">
        <v>2516</v>
      </c>
      <c r="AB468" s="34" t="str">
        <f t="shared" si="68"/>
        <v>16/07/2007</v>
      </c>
      <c r="AC468" s="34" t="str">
        <f t="shared" si="69"/>
        <v>09/03/2023</v>
      </c>
      <c r="AD468" s="23">
        <v>162.55000000000001</v>
      </c>
      <c r="AE468" s="23">
        <v>162.55000000000001</v>
      </c>
      <c r="AF468" s="823">
        <v>0</v>
      </c>
      <c r="AG468" s="23"/>
      <c r="AH468" s="23"/>
      <c r="AI468" s="23"/>
      <c r="AJ468" s="917">
        <v>45002</v>
      </c>
      <c r="AK468" s="122">
        <v>45005</v>
      </c>
      <c r="AL468" s="34">
        <f t="shared" si="62"/>
        <v>2</v>
      </c>
      <c r="AM468" s="34">
        <v>2</v>
      </c>
      <c r="AN468" s="34" t="s">
        <v>1223</v>
      </c>
    </row>
    <row r="469" spans="1:40" ht="15" customHeight="1">
      <c r="A469" s="37">
        <v>16528</v>
      </c>
      <c r="B469" s="9" t="s">
        <v>388</v>
      </c>
      <c r="C469" s="9">
        <v>30708244755</v>
      </c>
      <c r="D469" s="9" t="s">
        <v>1794</v>
      </c>
      <c r="E469" s="9" t="s">
        <v>38</v>
      </c>
      <c r="F469" s="9" t="s">
        <v>390</v>
      </c>
      <c r="G469" s="9" t="s">
        <v>1795</v>
      </c>
      <c r="H469" s="95" t="s">
        <v>2519</v>
      </c>
      <c r="I469" s="95" t="s">
        <v>2520</v>
      </c>
      <c r="J469" s="169" t="s">
        <v>20</v>
      </c>
      <c r="K469" s="169" t="s">
        <v>21</v>
      </c>
      <c r="L469" s="169" t="s">
        <v>22</v>
      </c>
      <c r="M469" s="93">
        <v>6.9000000000000006E-2</v>
      </c>
      <c r="N469" s="93">
        <v>0</v>
      </c>
      <c r="O469" s="93">
        <v>0</v>
      </c>
      <c r="P469" s="93">
        <v>0</v>
      </c>
      <c r="Q469" s="92">
        <v>144.870633</v>
      </c>
      <c r="R469" s="110">
        <f t="shared" si="66"/>
        <v>144.57063299999999</v>
      </c>
      <c r="S469" s="108">
        <v>0</v>
      </c>
      <c r="T469" s="108">
        <v>0.3</v>
      </c>
      <c r="U469" s="108">
        <v>0</v>
      </c>
      <c r="V469" s="110">
        <f t="shared" si="67"/>
        <v>144.57063299999999</v>
      </c>
      <c r="W469" s="93">
        <v>0</v>
      </c>
      <c r="X469" s="93">
        <v>0.3</v>
      </c>
      <c r="Y469" s="93">
        <v>0</v>
      </c>
      <c r="Z469" s="170" t="s">
        <v>2521</v>
      </c>
      <c r="AA469" s="171" t="s">
        <v>2522</v>
      </c>
      <c r="AB469" s="11" t="str">
        <f t="shared" si="68"/>
        <v>31/08/2007</v>
      </c>
      <c r="AC469" s="9" t="str">
        <f t="shared" si="69"/>
        <v>15/03/2023</v>
      </c>
      <c r="AD469" s="66">
        <v>144.57063299999999</v>
      </c>
      <c r="AE469" s="66">
        <v>144.57063299999999</v>
      </c>
      <c r="AF469" s="920">
        <v>0</v>
      </c>
      <c r="AG469" s="40"/>
      <c r="AH469" s="40"/>
      <c r="AI469" s="40"/>
      <c r="AJ469" s="960">
        <v>45002</v>
      </c>
      <c r="AK469" s="124">
        <v>45005</v>
      </c>
      <c r="AL469" s="9">
        <f t="shared" si="62"/>
        <v>2</v>
      </c>
      <c r="AM469" s="9">
        <v>2</v>
      </c>
      <c r="AN469" s="9" t="s">
        <v>1223</v>
      </c>
    </row>
    <row r="470" spans="1:40" ht="15" customHeight="1">
      <c r="A470" s="37">
        <v>16529</v>
      </c>
      <c r="B470" s="9" t="s">
        <v>388</v>
      </c>
      <c r="C470" s="9">
        <v>30708244755</v>
      </c>
      <c r="D470" s="9" t="s">
        <v>1755</v>
      </c>
      <c r="E470" s="9" t="s">
        <v>38</v>
      </c>
      <c r="F470" s="9" t="s">
        <v>1754</v>
      </c>
      <c r="G470" s="9" t="s">
        <v>1755</v>
      </c>
      <c r="H470" s="95" t="s">
        <v>2523</v>
      </c>
      <c r="I470" s="95" t="s">
        <v>2524</v>
      </c>
      <c r="J470" s="169" t="s">
        <v>20</v>
      </c>
      <c r="K470" s="169" t="s">
        <v>21</v>
      </c>
      <c r="L470" s="169" t="s">
        <v>22</v>
      </c>
      <c r="M470" s="93">
        <v>0</v>
      </c>
      <c r="N470" s="93">
        <v>0</v>
      </c>
      <c r="O470" s="93">
        <v>0</v>
      </c>
      <c r="P470" s="93">
        <v>0</v>
      </c>
      <c r="Q470" s="92">
        <v>88.780079000000001</v>
      </c>
      <c r="R470" s="110">
        <f t="shared" si="66"/>
        <v>88.780079000000001</v>
      </c>
      <c r="S470" s="108">
        <v>0</v>
      </c>
      <c r="T470" s="108">
        <v>0</v>
      </c>
      <c r="U470" s="108">
        <v>0</v>
      </c>
      <c r="V470" s="110">
        <f t="shared" si="67"/>
        <v>88.780079000000001</v>
      </c>
      <c r="W470" s="93">
        <v>0</v>
      </c>
      <c r="X470" s="93">
        <v>0</v>
      </c>
      <c r="Y470" s="93">
        <v>0</v>
      </c>
      <c r="Z470" s="170" t="s">
        <v>2521</v>
      </c>
      <c r="AA470" s="171" t="s">
        <v>2522</v>
      </c>
      <c r="AB470" s="11" t="str">
        <f t="shared" si="68"/>
        <v>31/08/2007</v>
      </c>
      <c r="AC470" s="9" t="str">
        <f t="shared" si="69"/>
        <v>15/03/2023</v>
      </c>
      <c r="AD470" s="66">
        <v>88.780079000000001</v>
      </c>
      <c r="AE470" s="66">
        <v>88.780079000000001</v>
      </c>
      <c r="AF470" s="920">
        <v>0</v>
      </c>
      <c r="AG470" s="40"/>
      <c r="AH470" s="40"/>
      <c r="AI470" s="40"/>
      <c r="AJ470" s="960">
        <v>45002</v>
      </c>
      <c r="AK470" s="124">
        <v>45005</v>
      </c>
      <c r="AL470" s="9">
        <f t="shared" si="62"/>
        <v>2</v>
      </c>
      <c r="AM470" s="9">
        <v>2</v>
      </c>
      <c r="AN470" s="9" t="s">
        <v>1223</v>
      </c>
    </row>
    <row r="471" spans="1:40" ht="15" customHeight="1">
      <c r="A471" s="37">
        <v>16530</v>
      </c>
      <c r="B471" s="9" t="s">
        <v>1796</v>
      </c>
      <c r="C471" s="9">
        <v>20371279645</v>
      </c>
      <c r="D471" s="9" t="s">
        <v>1797</v>
      </c>
      <c r="E471" s="9" t="s">
        <v>38</v>
      </c>
      <c r="F471" s="9" t="s">
        <v>60</v>
      </c>
      <c r="G471" s="9" t="s">
        <v>230</v>
      </c>
      <c r="H471" s="95" t="s">
        <v>2525</v>
      </c>
      <c r="I471" s="95" t="s">
        <v>2526</v>
      </c>
      <c r="J471" s="169" t="s">
        <v>20</v>
      </c>
      <c r="K471" s="169" t="s">
        <v>21</v>
      </c>
      <c r="L471" s="169" t="s">
        <v>22</v>
      </c>
      <c r="M471" s="93">
        <v>0</v>
      </c>
      <c r="N471" s="93">
        <v>0</v>
      </c>
      <c r="O471" s="93">
        <v>0</v>
      </c>
      <c r="P471" s="93">
        <v>0</v>
      </c>
      <c r="Q471" s="92">
        <v>65.039000000000001</v>
      </c>
      <c r="R471" s="110">
        <f t="shared" si="66"/>
        <v>65.039000000000001</v>
      </c>
      <c r="S471" s="108">
        <v>0</v>
      </c>
      <c r="T471" s="108">
        <v>0</v>
      </c>
      <c r="U471" s="108">
        <v>0</v>
      </c>
      <c r="V471" s="110">
        <f t="shared" si="67"/>
        <v>65.039000000000001</v>
      </c>
      <c r="W471" s="93">
        <v>0</v>
      </c>
      <c r="X471" s="93">
        <v>0</v>
      </c>
      <c r="Y471" s="93">
        <v>0</v>
      </c>
      <c r="Z471" s="170" t="s">
        <v>860</v>
      </c>
      <c r="AA471" s="171" t="s">
        <v>2193</v>
      </c>
      <c r="AB471" s="11" t="str">
        <f t="shared" si="68"/>
        <v>22/08/2007</v>
      </c>
      <c r="AC471" s="9" t="str">
        <f t="shared" si="69"/>
        <v>15/03/2023</v>
      </c>
      <c r="AD471" s="40">
        <v>59.69</v>
      </c>
      <c r="AE471" s="40">
        <v>59.69</v>
      </c>
      <c r="AF471" s="920">
        <v>0</v>
      </c>
      <c r="AG471" s="40"/>
      <c r="AH471" s="40"/>
      <c r="AI471" s="40"/>
      <c r="AJ471" s="960">
        <v>45002</v>
      </c>
      <c r="AK471" s="124">
        <v>45005</v>
      </c>
      <c r="AL471" s="9">
        <f t="shared" si="62"/>
        <v>2</v>
      </c>
      <c r="AM471" s="9">
        <v>2</v>
      </c>
      <c r="AN471" s="9" t="s">
        <v>1223</v>
      </c>
    </row>
    <row r="472" spans="1:40" ht="15" customHeight="1">
      <c r="A472" s="37">
        <v>16533</v>
      </c>
      <c r="B472" s="9" t="s">
        <v>1798</v>
      </c>
      <c r="C472" s="9">
        <v>20043802128</v>
      </c>
      <c r="D472" s="9" t="s">
        <v>1799</v>
      </c>
      <c r="E472" s="9" t="s">
        <v>38</v>
      </c>
      <c r="F472" s="9" t="s">
        <v>1560</v>
      </c>
      <c r="G472" s="9" t="s">
        <v>1800</v>
      </c>
      <c r="H472" s="95" t="s">
        <v>2527</v>
      </c>
      <c r="I472" s="95" t="s">
        <v>2528</v>
      </c>
      <c r="J472" s="169" t="s">
        <v>20</v>
      </c>
      <c r="K472" s="169" t="s">
        <v>21</v>
      </c>
      <c r="L472" s="169" t="s">
        <v>22</v>
      </c>
      <c r="M472" s="93">
        <v>0</v>
      </c>
      <c r="N472" s="93">
        <v>0</v>
      </c>
      <c r="O472" s="93">
        <v>0</v>
      </c>
      <c r="P472" s="93">
        <v>0</v>
      </c>
      <c r="Q472" s="92">
        <v>380.70100000000002</v>
      </c>
      <c r="R472" s="110">
        <f t="shared" si="66"/>
        <v>348.63800000000003</v>
      </c>
      <c r="S472" s="108">
        <v>24.097000000000001</v>
      </c>
      <c r="T472" s="108">
        <v>0</v>
      </c>
      <c r="U472" s="108">
        <v>7.9660000000000002</v>
      </c>
      <c r="V472" s="110">
        <f t="shared" si="67"/>
        <v>368.87600000000003</v>
      </c>
      <c r="W472" s="93">
        <v>3.859</v>
      </c>
      <c r="X472" s="93">
        <v>0</v>
      </c>
      <c r="Y472" s="108">
        <v>7.9660000000000002</v>
      </c>
      <c r="Z472" s="170" t="s">
        <v>1293</v>
      </c>
      <c r="AA472" s="171" t="s">
        <v>2340</v>
      </c>
      <c r="AB472" s="11" t="str">
        <f t="shared" si="68"/>
        <v>31/08/2007</v>
      </c>
      <c r="AC472" s="9" t="str">
        <f t="shared" si="69"/>
        <v>15/03/2023</v>
      </c>
      <c r="AD472" s="66">
        <v>348.63800000000003</v>
      </c>
      <c r="AE472" s="66">
        <v>348.63800000000003</v>
      </c>
      <c r="AF472" s="920">
        <v>0</v>
      </c>
      <c r="AG472" s="40"/>
      <c r="AH472" s="40"/>
      <c r="AI472" s="40"/>
      <c r="AJ472" s="960">
        <v>45002</v>
      </c>
      <c r="AK472" s="124">
        <v>45005</v>
      </c>
      <c r="AL472" s="9">
        <f t="shared" si="62"/>
        <v>2</v>
      </c>
      <c r="AM472" s="9">
        <v>2</v>
      </c>
      <c r="AN472" s="9" t="s">
        <v>1223</v>
      </c>
    </row>
    <row r="473" spans="1:40" ht="15" customHeight="1">
      <c r="A473" s="37">
        <v>16534</v>
      </c>
      <c r="B473" s="9" t="s">
        <v>1798</v>
      </c>
      <c r="C473" s="9">
        <v>20043802128</v>
      </c>
      <c r="D473" s="9" t="s">
        <v>1799</v>
      </c>
      <c r="E473" s="9" t="s">
        <v>47</v>
      </c>
      <c r="F473" s="9" t="s">
        <v>49</v>
      </c>
      <c r="G473" s="9" t="s">
        <v>1801</v>
      </c>
      <c r="H473" s="95" t="s">
        <v>2529</v>
      </c>
      <c r="I473" s="95" t="s">
        <v>2530</v>
      </c>
      <c r="J473" s="169" t="s">
        <v>20</v>
      </c>
      <c r="K473" s="169" t="s">
        <v>21</v>
      </c>
      <c r="L473" s="169" t="s">
        <v>22</v>
      </c>
      <c r="M473" s="93">
        <v>0</v>
      </c>
      <c r="N473" s="93">
        <v>0</v>
      </c>
      <c r="O473" s="93">
        <v>0</v>
      </c>
      <c r="P473" s="93">
        <v>0</v>
      </c>
      <c r="Q473" s="92">
        <v>119.58199999999999</v>
      </c>
      <c r="R473" s="110">
        <f t="shared" si="66"/>
        <v>96.191000000000003</v>
      </c>
      <c r="S473" s="108">
        <v>23.390999999999998</v>
      </c>
      <c r="T473" s="108">
        <v>0</v>
      </c>
      <c r="U473" s="108">
        <v>0</v>
      </c>
      <c r="V473" s="110">
        <f t="shared" si="67"/>
        <v>112.92099999999999</v>
      </c>
      <c r="W473" s="93">
        <v>6.6609999999999996</v>
      </c>
      <c r="X473" s="93">
        <v>0</v>
      </c>
      <c r="Y473" s="93">
        <v>0</v>
      </c>
      <c r="Z473" s="170" t="s">
        <v>1293</v>
      </c>
      <c r="AA473" s="171" t="s">
        <v>2340</v>
      </c>
      <c r="AB473" s="11" t="str">
        <f t="shared" si="68"/>
        <v>31/08/2007</v>
      </c>
      <c r="AC473" s="9" t="str">
        <f t="shared" si="69"/>
        <v>15/03/2023</v>
      </c>
      <c r="AD473" s="66">
        <v>96.191000000000003</v>
      </c>
      <c r="AE473" s="66">
        <v>96.191000000000003</v>
      </c>
      <c r="AF473" s="920">
        <v>0</v>
      </c>
      <c r="AG473" s="40"/>
      <c r="AH473" s="40"/>
      <c r="AI473" s="40"/>
      <c r="AJ473" s="960">
        <v>45002</v>
      </c>
      <c r="AK473" s="124">
        <v>45005</v>
      </c>
      <c r="AL473" s="9">
        <f t="shared" si="62"/>
        <v>2</v>
      </c>
      <c r="AM473" s="9">
        <v>2</v>
      </c>
      <c r="AN473" s="9" t="s">
        <v>1223</v>
      </c>
    </row>
    <row r="474" spans="1:40" ht="15" customHeight="1">
      <c r="A474" s="37">
        <v>16549</v>
      </c>
      <c r="B474" s="9" t="s">
        <v>849</v>
      </c>
      <c r="C474" s="9">
        <v>30607597193</v>
      </c>
      <c r="D474" s="9" t="s">
        <v>1802</v>
      </c>
      <c r="E474" s="9" t="s">
        <v>47</v>
      </c>
      <c r="F474" s="9" t="s">
        <v>1803</v>
      </c>
      <c r="G474" s="9" t="s">
        <v>1803</v>
      </c>
      <c r="H474" s="95" t="s">
        <v>2531</v>
      </c>
      <c r="I474" s="95" t="s">
        <v>2532</v>
      </c>
      <c r="J474" s="169" t="s">
        <v>20</v>
      </c>
      <c r="K474" s="169" t="s">
        <v>21</v>
      </c>
      <c r="L474" s="169" t="s">
        <v>22</v>
      </c>
      <c r="M474" s="93">
        <v>0</v>
      </c>
      <c r="N474" s="93">
        <v>0</v>
      </c>
      <c r="O474" s="93">
        <v>0</v>
      </c>
      <c r="P474" s="93">
        <v>0</v>
      </c>
      <c r="Q474" s="92">
        <v>579.57000000000005</v>
      </c>
      <c r="R474" s="110">
        <f t="shared" si="66"/>
        <v>441.10300000000007</v>
      </c>
      <c r="S474" s="108">
        <v>123.166</v>
      </c>
      <c r="T474" s="108">
        <v>15.301</v>
      </c>
      <c r="U474" s="108">
        <v>0</v>
      </c>
      <c r="V474" s="110">
        <f t="shared" si="67"/>
        <v>441.10300000000007</v>
      </c>
      <c r="W474" s="108">
        <v>123.166</v>
      </c>
      <c r="X474" s="93">
        <v>15.301</v>
      </c>
      <c r="Y474" s="93">
        <v>0</v>
      </c>
      <c r="Z474" s="170" t="s">
        <v>1200</v>
      </c>
      <c r="AA474" s="171" t="s">
        <v>2533</v>
      </c>
      <c r="AB474" s="11" t="str">
        <f t="shared" si="68"/>
        <v>23/06/2007</v>
      </c>
      <c r="AC474" s="9" t="str">
        <f t="shared" si="69"/>
        <v>09/03/2023</v>
      </c>
      <c r="AD474" s="40">
        <v>413.53</v>
      </c>
      <c r="AE474" s="40">
        <v>413.53</v>
      </c>
      <c r="AF474" s="920">
        <v>0</v>
      </c>
      <c r="AG474" s="40"/>
      <c r="AH474" s="40"/>
      <c r="AI474" s="40"/>
      <c r="AJ474" s="960">
        <v>45002</v>
      </c>
      <c r="AK474" s="124">
        <v>45005</v>
      </c>
      <c r="AL474" s="9">
        <f t="shared" si="62"/>
        <v>2</v>
      </c>
      <c r="AM474" s="9">
        <v>2</v>
      </c>
      <c r="AN474" s="9" t="s">
        <v>1223</v>
      </c>
    </row>
    <row r="475" spans="1:40" ht="15" customHeight="1">
      <c r="A475" s="37">
        <v>16550</v>
      </c>
      <c r="B475" s="9" t="s">
        <v>849</v>
      </c>
      <c r="C475" s="9">
        <v>30607597193</v>
      </c>
      <c r="D475" s="9" t="s">
        <v>1804</v>
      </c>
      <c r="E475" s="9" t="s">
        <v>47</v>
      </c>
      <c r="F475" s="9" t="s">
        <v>71</v>
      </c>
      <c r="G475" s="9" t="s">
        <v>1805</v>
      </c>
      <c r="H475" s="95" t="s">
        <v>2534</v>
      </c>
      <c r="I475" s="95" t="s">
        <v>2535</v>
      </c>
      <c r="J475" s="169" t="s">
        <v>20</v>
      </c>
      <c r="K475" s="169" t="s">
        <v>21</v>
      </c>
      <c r="L475" s="169" t="s">
        <v>22</v>
      </c>
      <c r="M475" s="93">
        <v>0</v>
      </c>
      <c r="N475" s="93">
        <v>0</v>
      </c>
      <c r="O475" s="93">
        <v>0</v>
      </c>
      <c r="P475" s="93">
        <v>0</v>
      </c>
      <c r="Q475" s="92">
        <v>315.548</v>
      </c>
      <c r="R475" s="110">
        <f t="shared" si="66"/>
        <v>306.32100000000003</v>
      </c>
      <c r="S475" s="108">
        <v>9.2270000000000003</v>
      </c>
      <c r="T475" s="108">
        <v>0</v>
      </c>
      <c r="U475" s="108">
        <v>0</v>
      </c>
      <c r="V475" s="110">
        <f t="shared" si="67"/>
        <v>315.548</v>
      </c>
      <c r="W475" s="93">
        <v>0</v>
      </c>
      <c r="X475" s="93">
        <v>0</v>
      </c>
      <c r="Y475" s="93">
        <v>0</v>
      </c>
      <c r="Z475" s="170" t="s">
        <v>509</v>
      </c>
      <c r="AA475" s="171" t="s">
        <v>2326</v>
      </c>
      <c r="AB475" s="11" t="str">
        <f t="shared" si="68"/>
        <v>31/08/2007</v>
      </c>
      <c r="AC475" s="9" t="str">
        <f t="shared" si="69"/>
        <v>05/03/2023</v>
      </c>
      <c r="AD475" s="66">
        <v>306.32100000000003</v>
      </c>
      <c r="AE475" s="66">
        <v>306.32100000000003</v>
      </c>
      <c r="AF475" s="920">
        <v>0</v>
      </c>
      <c r="AG475" s="40"/>
      <c r="AH475" s="40"/>
      <c r="AI475" s="40"/>
      <c r="AJ475" s="960">
        <v>45002</v>
      </c>
      <c r="AK475" s="124">
        <v>45005</v>
      </c>
      <c r="AL475" s="9">
        <f t="shared" si="62"/>
        <v>2</v>
      </c>
      <c r="AM475" s="9">
        <v>2</v>
      </c>
      <c r="AN475" s="9" t="s">
        <v>1223</v>
      </c>
    </row>
    <row r="476" spans="1:40" ht="15" customHeight="1">
      <c r="A476" s="37">
        <v>16551</v>
      </c>
      <c r="B476" s="9" t="s">
        <v>849</v>
      </c>
      <c r="C476" s="9">
        <v>30607597193</v>
      </c>
      <c r="D476" s="9" t="s">
        <v>1806</v>
      </c>
      <c r="E476" s="9" t="s">
        <v>47</v>
      </c>
      <c r="F476" s="9" t="s">
        <v>135</v>
      </c>
      <c r="G476" s="9" t="s">
        <v>135</v>
      </c>
      <c r="H476" s="95" t="s">
        <v>2536</v>
      </c>
      <c r="I476" s="95" t="s">
        <v>2537</v>
      </c>
      <c r="J476" s="169" t="s">
        <v>20</v>
      </c>
      <c r="K476" s="169" t="s">
        <v>21</v>
      </c>
      <c r="L476" s="169" t="s">
        <v>22</v>
      </c>
      <c r="M476" s="93">
        <v>0</v>
      </c>
      <c r="N476" s="93">
        <v>0</v>
      </c>
      <c r="O476" s="93">
        <v>0</v>
      </c>
      <c r="P476" s="93">
        <v>0</v>
      </c>
      <c r="Q476" s="92">
        <v>37.415999999999997</v>
      </c>
      <c r="R476" s="110">
        <f t="shared" si="66"/>
        <v>37.415999999999997</v>
      </c>
      <c r="S476" s="108">
        <v>0</v>
      </c>
      <c r="T476" s="108">
        <v>0</v>
      </c>
      <c r="U476" s="108">
        <v>0</v>
      </c>
      <c r="V476" s="110">
        <f t="shared" si="67"/>
        <v>37.415999999999997</v>
      </c>
      <c r="W476" s="93">
        <v>0</v>
      </c>
      <c r="X476" s="93">
        <v>0</v>
      </c>
      <c r="Y476" s="93">
        <v>0</v>
      </c>
      <c r="Z476" s="170" t="s">
        <v>2459</v>
      </c>
      <c r="AA476" s="171" t="s">
        <v>2538</v>
      </c>
      <c r="AB476" s="11" t="str">
        <f t="shared" si="68"/>
        <v>29/05/2007</v>
      </c>
      <c r="AC476" s="9" t="str">
        <f t="shared" si="69"/>
        <v>17/03/2023</v>
      </c>
      <c r="AD476" s="40">
        <v>24.46</v>
      </c>
      <c r="AE476" s="40">
        <v>24.46</v>
      </c>
      <c r="AF476" s="920">
        <v>0</v>
      </c>
      <c r="AG476" s="40"/>
      <c r="AH476" s="40"/>
      <c r="AI476" s="40"/>
      <c r="AJ476" s="960">
        <v>45002</v>
      </c>
      <c r="AK476" s="124">
        <v>45005</v>
      </c>
      <c r="AL476" s="9">
        <f t="shared" si="62"/>
        <v>2</v>
      </c>
      <c r="AM476" s="9">
        <v>2</v>
      </c>
      <c r="AN476" s="9" t="s">
        <v>1223</v>
      </c>
    </row>
    <row r="477" spans="1:40" ht="15" customHeight="1">
      <c r="A477" s="118">
        <v>16552</v>
      </c>
      <c r="B477" s="164" t="s">
        <v>849</v>
      </c>
      <c r="C477" s="164">
        <v>30607597193</v>
      </c>
      <c r="D477" s="164" t="s">
        <v>1807</v>
      </c>
      <c r="E477" s="164" t="s">
        <v>346</v>
      </c>
      <c r="F477" s="164" t="s">
        <v>351</v>
      </c>
      <c r="G477" s="164" t="s">
        <v>1245</v>
      </c>
      <c r="H477" s="332" t="s">
        <v>2539</v>
      </c>
      <c r="I477" s="332" t="s">
        <v>2540</v>
      </c>
      <c r="J477" s="333" t="s">
        <v>789</v>
      </c>
      <c r="K477" s="333" t="s">
        <v>21</v>
      </c>
      <c r="L477" s="333" t="s">
        <v>23</v>
      </c>
      <c r="M477" s="334">
        <v>28.998000000000001</v>
      </c>
      <c r="N477" s="334">
        <v>0</v>
      </c>
      <c r="O477" s="334">
        <v>0</v>
      </c>
      <c r="P477" s="334">
        <v>0</v>
      </c>
      <c r="Q477" s="335">
        <v>66.698999999999998</v>
      </c>
      <c r="R477" s="336">
        <f t="shared" si="66"/>
        <v>63.457000000000001</v>
      </c>
      <c r="S477" s="337">
        <v>0</v>
      </c>
      <c r="T477" s="337">
        <v>3.242</v>
      </c>
      <c r="U477" s="337">
        <v>0</v>
      </c>
      <c r="V477" s="336">
        <f t="shared" si="67"/>
        <v>34.706999999999994</v>
      </c>
      <c r="W477" s="334">
        <v>0</v>
      </c>
      <c r="X477" s="334">
        <v>31.992000000000001</v>
      </c>
      <c r="Y477" s="334">
        <v>0</v>
      </c>
      <c r="Z477" s="338" t="s">
        <v>2541</v>
      </c>
      <c r="AA477" s="332" t="s">
        <v>2542</v>
      </c>
      <c r="AB477" s="164" t="str">
        <f t="shared" si="68"/>
        <v>17/02/2006</v>
      </c>
      <c r="AC477" s="164" t="str">
        <f t="shared" si="69"/>
        <v>10/03/2023</v>
      </c>
      <c r="AD477" s="163">
        <v>0</v>
      </c>
      <c r="AE477" s="163">
        <v>63</v>
      </c>
      <c r="AF477" s="927">
        <v>63</v>
      </c>
      <c r="AG477" s="163"/>
      <c r="AH477" s="163"/>
      <c r="AI477" s="163"/>
      <c r="AJ477" s="961">
        <v>45002</v>
      </c>
      <c r="AK477" s="165">
        <v>45005</v>
      </c>
      <c r="AL477" s="164">
        <f t="shared" si="62"/>
        <v>2</v>
      </c>
      <c r="AM477" s="164">
        <v>2</v>
      </c>
      <c r="AN477" s="164" t="s">
        <v>1223</v>
      </c>
    </row>
    <row r="478" spans="1:40" ht="15" customHeight="1">
      <c r="A478" s="118">
        <v>16553</v>
      </c>
      <c r="B478" s="164" t="s">
        <v>849</v>
      </c>
      <c r="C478" s="164">
        <v>30607597193</v>
      </c>
      <c r="D478" s="164" t="s">
        <v>1808</v>
      </c>
      <c r="E478" s="164" t="s">
        <v>42</v>
      </c>
      <c r="F478" s="164" t="s">
        <v>375</v>
      </c>
      <c r="G478" s="164" t="s">
        <v>1036</v>
      </c>
      <c r="H478" s="163" t="s">
        <v>2823</v>
      </c>
      <c r="I478" s="163" t="s">
        <v>2824</v>
      </c>
      <c r="J478" s="161" t="s">
        <v>789</v>
      </c>
      <c r="K478" s="834" t="s">
        <v>8233</v>
      </c>
      <c r="L478" s="161" t="s">
        <v>23</v>
      </c>
      <c r="M478" s="236"/>
      <c r="N478" s="236"/>
      <c r="O478" s="236"/>
      <c r="P478" s="236"/>
      <c r="Q478" s="242">
        <v>376.16</v>
      </c>
      <c r="R478" s="243"/>
      <c r="S478" s="244"/>
      <c r="T478" s="244"/>
      <c r="U478" s="244"/>
      <c r="V478" s="243"/>
      <c r="W478" s="236"/>
      <c r="X478" s="236"/>
      <c r="Y478" s="236"/>
      <c r="Z478" s="162"/>
      <c r="AA478" s="163" t="s">
        <v>2825</v>
      </c>
      <c r="AB478" s="164"/>
      <c r="AC478" s="164"/>
      <c r="AD478" s="163"/>
      <c r="AE478" s="163"/>
      <c r="AF478" s="927"/>
      <c r="AG478" s="163"/>
      <c r="AH478" s="163"/>
      <c r="AI478" s="163"/>
      <c r="AJ478" s="961">
        <v>45002</v>
      </c>
      <c r="AK478" s="165">
        <v>45007</v>
      </c>
      <c r="AL478" s="164">
        <f t="shared" si="62"/>
        <v>4</v>
      </c>
      <c r="AM478" s="164">
        <v>2</v>
      </c>
      <c r="AN478" s="164" t="s">
        <v>1223</v>
      </c>
    </row>
    <row r="479" spans="1:40" ht="15" customHeight="1">
      <c r="A479" s="37">
        <v>16554</v>
      </c>
      <c r="B479" s="9" t="s">
        <v>849</v>
      </c>
      <c r="C479" s="9">
        <v>30607597193</v>
      </c>
      <c r="D479" s="9" t="s">
        <v>1809</v>
      </c>
      <c r="E479" s="9" t="s">
        <v>47</v>
      </c>
      <c r="F479" s="9" t="s">
        <v>806</v>
      </c>
      <c r="G479" s="9" t="s">
        <v>1810</v>
      </c>
      <c r="H479" s="95" t="s">
        <v>2543</v>
      </c>
      <c r="I479" s="95" t="s">
        <v>2544</v>
      </c>
      <c r="J479" s="169" t="s">
        <v>20</v>
      </c>
      <c r="K479" s="169" t="s">
        <v>21</v>
      </c>
      <c r="L479" s="169" t="s">
        <v>22</v>
      </c>
      <c r="M479" s="93">
        <v>0</v>
      </c>
      <c r="N479" s="93">
        <v>0</v>
      </c>
      <c r="O479" s="93">
        <v>0</v>
      </c>
      <c r="P479" s="93">
        <v>0</v>
      </c>
      <c r="Q479" s="92">
        <v>915.48699999999997</v>
      </c>
      <c r="R479" s="110">
        <f t="shared" ref="R479:R495" si="70">Q479-O479-S479-T479-U479</f>
        <v>876.33499999999992</v>
      </c>
      <c r="S479" s="108">
        <v>24.878</v>
      </c>
      <c r="T479" s="1027">
        <v>14.273999999999999</v>
      </c>
      <c r="U479" s="108">
        <v>0</v>
      </c>
      <c r="V479" s="110">
        <f t="shared" ref="V479:V495" si="71">Q479-P479-W479-X479-Y479</f>
        <v>876.33499999999992</v>
      </c>
      <c r="W479" s="93">
        <v>24.878</v>
      </c>
      <c r="X479" s="1027">
        <v>14.273999999999999</v>
      </c>
      <c r="Y479" s="93">
        <v>0</v>
      </c>
      <c r="Z479" s="170" t="s">
        <v>2343</v>
      </c>
      <c r="AA479" s="171" t="s">
        <v>2492</v>
      </c>
      <c r="AB479" s="11" t="str">
        <f t="shared" ref="AB479:AB495" si="72">+_xlfn.CONCAT(MID(Z479,24,2),"/",MID(Z479,22,2),"/",MID(Z479,18,4))</f>
        <v>24/08/2007</v>
      </c>
      <c r="AC479" s="9" t="str">
        <f>+_xlfn.CONCAT(MID(AA479,16,2),"/",MID(AA479,14,2),"/",MID(AA479,10,4))</f>
        <v>17/03/2023</v>
      </c>
      <c r="AD479" s="40">
        <v>370.94</v>
      </c>
      <c r="AE479" s="40">
        <v>370.94</v>
      </c>
      <c r="AF479" s="920">
        <v>0</v>
      </c>
      <c r="AG479" s="40"/>
      <c r="AH479" s="40"/>
      <c r="AI479" s="40"/>
      <c r="AJ479" s="960">
        <v>45002</v>
      </c>
      <c r="AK479" s="124">
        <v>45005</v>
      </c>
      <c r="AL479" s="9">
        <f t="shared" si="62"/>
        <v>2</v>
      </c>
      <c r="AM479" s="9">
        <v>2</v>
      </c>
      <c r="AN479" s="9" t="s">
        <v>1223</v>
      </c>
    </row>
    <row r="480" spans="1:40" ht="15" customHeight="1">
      <c r="A480" s="37">
        <v>16555</v>
      </c>
      <c r="B480" s="9" t="s">
        <v>849</v>
      </c>
      <c r="C480" s="9">
        <v>30607597193</v>
      </c>
      <c r="D480" s="9" t="s">
        <v>1811</v>
      </c>
      <c r="E480" s="9" t="s">
        <v>47</v>
      </c>
      <c r="F480" s="9" t="s">
        <v>1228</v>
      </c>
      <c r="G480" s="9" t="s">
        <v>1228</v>
      </c>
      <c r="H480" s="95" t="s">
        <v>2545</v>
      </c>
      <c r="I480" s="95" t="s">
        <v>2546</v>
      </c>
      <c r="J480" s="169" t="s">
        <v>20</v>
      </c>
      <c r="K480" s="169" t="s">
        <v>21</v>
      </c>
      <c r="L480" s="169" t="s">
        <v>22</v>
      </c>
      <c r="M480" s="93">
        <v>0</v>
      </c>
      <c r="N480" s="93">
        <v>0</v>
      </c>
      <c r="O480" s="93">
        <v>0</v>
      </c>
      <c r="P480" s="93">
        <v>0</v>
      </c>
      <c r="Q480" s="92">
        <v>471.72899999999998</v>
      </c>
      <c r="R480" s="110">
        <f t="shared" si="70"/>
        <v>433.53999999999996</v>
      </c>
      <c r="S480" s="108">
        <v>16.891999999999999</v>
      </c>
      <c r="T480" s="108">
        <v>21.297000000000001</v>
      </c>
      <c r="U480" s="108">
        <v>0</v>
      </c>
      <c r="V480" s="110">
        <f t="shared" si="71"/>
        <v>433.53999999999996</v>
      </c>
      <c r="W480" s="93">
        <v>16.891999999999999</v>
      </c>
      <c r="X480" s="93">
        <v>21.297000000000001</v>
      </c>
      <c r="Y480" s="93">
        <v>0</v>
      </c>
      <c r="Z480" s="170" t="s">
        <v>2547</v>
      </c>
      <c r="AA480" s="171" t="s">
        <v>2187</v>
      </c>
      <c r="AB480" s="11" t="str">
        <f t="shared" si="72"/>
        <v>29/04/2007</v>
      </c>
      <c r="AC480" s="9" t="str">
        <f>+_xlfn.CONCAT(MID(AA480,16,2),"/",MID(AA480,14,2),"/",MID(AA480,10,4))</f>
        <v>06/03/2023</v>
      </c>
      <c r="AD480" s="66">
        <v>433.53999999999996</v>
      </c>
      <c r="AE480" s="66">
        <v>433.53999999999996</v>
      </c>
      <c r="AF480" s="920">
        <v>0</v>
      </c>
      <c r="AG480" s="40"/>
      <c r="AH480" s="40"/>
      <c r="AI480" s="40"/>
      <c r="AJ480" s="960">
        <v>45002</v>
      </c>
      <c r="AK480" s="124">
        <v>45005</v>
      </c>
      <c r="AL480" s="9">
        <f t="shared" si="62"/>
        <v>2</v>
      </c>
      <c r="AM480" s="9">
        <v>2</v>
      </c>
      <c r="AN480" s="9" t="s">
        <v>1223</v>
      </c>
    </row>
    <row r="481" spans="1:40" ht="15" customHeight="1">
      <c r="A481" s="37">
        <v>16556</v>
      </c>
      <c r="B481" s="9" t="s">
        <v>849</v>
      </c>
      <c r="C481" s="9">
        <v>30607597193</v>
      </c>
      <c r="D481" s="9" t="s">
        <v>1812</v>
      </c>
      <c r="E481" s="9" t="s">
        <v>47</v>
      </c>
      <c r="F481" s="9" t="s">
        <v>135</v>
      </c>
      <c r="G481" s="9" t="s">
        <v>135</v>
      </c>
      <c r="H481" s="95" t="s">
        <v>2548</v>
      </c>
      <c r="I481" s="95" t="s">
        <v>2549</v>
      </c>
      <c r="J481" s="169" t="s">
        <v>20</v>
      </c>
      <c r="K481" s="169" t="s">
        <v>21</v>
      </c>
      <c r="L481" s="169" t="s">
        <v>22</v>
      </c>
      <c r="M481" s="93">
        <v>0.433</v>
      </c>
      <c r="N481" s="93">
        <v>0</v>
      </c>
      <c r="O481" s="93">
        <v>0</v>
      </c>
      <c r="P481" s="93">
        <v>0</v>
      </c>
      <c r="Q481" s="92">
        <v>299.64499999999998</v>
      </c>
      <c r="R481" s="110">
        <f t="shared" si="70"/>
        <v>291.60899999999998</v>
      </c>
      <c r="S481" s="108">
        <v>0</v>
      </c>
      <c r="T481" s="108">
        <v>0.33500000000000002</v>
      </c>
      <c r="U481" s="108">
        <v>7.7009999999999996</v>
      </c>
      <c r="V481" s="110">
        <f t="shared" si="71"/>
        <v>291.17599999999999</v>
      </c>
      <c r="W481" s="93">
        <v>0</v>
      </c>
      <c r="X481" s="93">
        <v>0.76800000000000002</v>
      </c>
      <c r="Y481" s="93">
        <v>7.7009999999999996</v>
      </c>
      <c r="Z481" s="170" t="s">
        <v>2459</v>
      </c>
      <c r="AA481" s="171" t="s">
        <v>2550</v>
      </c>
      <c r="AB481" s="11" t="str">
        <f t="shared" si="72"/>
        <v>29/05/2007</v>
      </c>
      <c r="AC481" s="9" t="str">
        <f>+_xlfn.CONCAT(MID(AA481,16,2),"/",MID(AA481,14,2),"/",MID(AA481,10,4))</f>
        <v>17/03/2023</v>
      </c>
      <c r="AD481" s="40">
        <v>93.4</v>
      </c>
      <c r="AE481" s="40">
        <v>93.4</v>
      </c>
      <c r="AF481" s="920">
        <v>0</v>
      </c>
      <c r="AG481" s="40"/>
      <c r="AH481" s="40"/>
      <c r="AI481" s="40"/>
      <c r="AJ481" s="960">
        <v>45002</v>
      </c>
      <c r="AK481" s="124">
        <v>45005</v>
      </c>
      <c r="AL481" s="9">
        <f t="shared" si="62"/>
        <v>2</v>
      </c>
      <c r="AM481" s="9">
        <v>2</v>
      </c>
      <c r="AN481" s="9" t="s">
        <v>1223</v>
      </c>
    </row>
    <row r="482" spans="1:40" ht="15" customHeight="1">
      <c r="A482" s="37">
        <v>16557</v>
      </c>
      <c r="B482" s="9" t="s">
        <v>849</v>
      </c>
      <c r="C482" s="9">
        <v>30607597193</v>
      </c>
      <c r="D482" s="9" t="s">
        <v>1813</v>
      </c>
      <c r="E482" s="9" t="s">
        <v>47</v>
      </c>
      <c r="F482" s="9" t="s">
        <v>135</v>
      </c>
      <c r="G482" s="9" t="s">
        <v>135</v>
      </c>
      <c r="H482" s="95" t="s">
        <v>2551</v>
      </c>
      <c r="I482" s="95" t="s">
        <v>2552</v>
      </c>
      <c r="J482" s="169" t="s">
        <v>20</v>
      </c>
      <c r="K482" s="169" t="s">
        <v>21</v>
      </c>
      <c r="L482" s="169" t="s">
        <v>22</v>
      </c>
      <c r="M482" s="93">
        <v>0.39400000000000002</v>
      </c>
      <c r="N482" s="93">
        <v>0</v>
      </c>
      <c r="O482" s="93">
        <v>0</v>
      </c>
      <c r="P482" s="93">
        <v>0</v>
      </c>
      <c r="Q482" s="92">
        <v>47.77</v>
      </c>
      <c r="R482" s="110">
        <f t="shared" si="70"/>
        <v>47.77</v>
      </c>
      <c r="S482" s="108">
        <v>0</v>
      </c>
      <c r="T482" s="108">
        <v>0</v>
      </c>
      <c r="U482" s="108">
        <v>0</v>
      </c>
      <c r="V482" s="110">
        <f t="shared" si="71"/>
        <v>47.376000000000005</v>
      </c>
      <c r="W482" s="93">
        <v>0</v>
      </c>
      <c r="X482" s="93">
        <v>0.39400000000000002</v>
      </c>
      <c r="Y482" s="93">
        <v>0</v>
      </c>
      <c r="Z482" s="170" t="s">
        <v>2459</v>
      </c>
      <c r="AA482" s="171" t="s">
        <v>2550</v>
      </c>
      <c r="AB482" s="11" t="str">
        <f t="shared" si="72"/>
        <v>29/05/2007</v>
      </c>
      <c r="AC482" s="9" t="str">
        <f>+_xlfn.CONCAT(MID(AA482,16,2),"/",MID(AA482,14,2),"/",MID(AA482,10,4))</f>
        <v>17/03/2023</v>
      </c>
      <c r="AD482" s="40">
        <v>36.15</v>
      </c>
      <c r="AE482" s="40">
        <v>36.15</v>
      </c>
      <c r="AF482" s="920">
        <v>0</v>
      </c>
      <c r="AG482" s="40"/>
      <c r="AH482" s="40"/>
      <c r="AI482" s="40"/>
      <c r="AJ482" s="960">
        <v>45002</v>
      </c>
      <c r="AK482" s="124">
        <v>45005</v>
      </c>
      <c r="AL482" s="9">
        <f t="shared" si="62"/>
        <v>2</v>
      </c>
      <c r="AM482" s="9">
        <v>2</v>
      </c>
      <c r="AN482" s="9" t="s">
        <v>1223</v>
      </c>
    </row>
    <row r="483" spans="1:40" ht="15" customHeight="1">
      <c r="A483" s="37">
        <v>16558</v>
      </c>
      <c r="B483" s="9" t="s">
        <v>849</v>
      </c>
      <c r="C483" s="9">
        <v>30607597193</v>
      </c>
      <c r="D483" s="9" t="s">
        <v>1814</v>
      </c>
      <c r="E483" s="9" t="s">
        <v>47</v>
      </c>
      <c r="F483" s="9" t="s">
        <v>1237</v>
      </c>
      <c r="G483" s="9" t="s">
        <v>1815</v>
      </c>
      <c r="H483" s="95" t="s">
        <v>2553</v>
      </c>
      <c r="I483" s="95" t="s">
        <v>2554</v>
      </c>
      <c r="J483" s="169" t="s">
        <v>20</v>
      </c>
      <c r="K483" s="169" t="s">
        <v>21</v>
      </c>
      <c r="L483" s="169" t="s">
        <v>22</v>
      </c>
      <c r="M483" s="93">
        <v>0</v>
      </c>
      <c r="N483" s="93">
        <v>0</v>
      </c>
      <c r="O483" s="93">
        <v>0</v>
      </c>
      <c r="P483" s="93">
        <v>0</v>
      </c>
      <c r="Q483" s="92">
        <v>414.65300000000002</v>
      </c>
      <c r="R483" s="110">
        <f t="shared" si="70"/>
        <v>414.65300000000002</v>
      </c>
      <c r="S483" s="108">
        <v>0</v>
      </c>
      <c r="T483" s="108">
        <v>0</v>
      </c>
      <c r="U483" s="108">
        <v>0</v>
      </c>
      <c r="V483" s="110">
        <f t="shared" si="71"/>
        <v>414.65300000000002</v>
      </c>
      <c r="W483" s="93">
        <v>0</v>
      </c>
      <c r="X483" s="93">
        <v>0</v>
      </c>
      <c r="Y483" s="93">
        <v>0</v>
      </c>
      <c r="Z483" s="170" t="s">
        <v>2153</v>
      </c>
      <c r="AA483" s="171" t="s">
        <v>2555</v>
      </c>
      <c r="AB483" s="11" t="str">
        <f t="shared" si="72"/>
        <v>20/05/2007</v>
      </c>
      <c r="AC483" s="9" t="str">
        <f>+_xlfn.CONCAT(MID(AA483,16,2),"/",MID(AA483,14,2),"/",MID(AA483,10,4))</f>
        <v>02/03/2023</v>
      </c>
      <c r="AD483" s="40">
        <v>177.5</v>
      </c>
      <c r="AE483" s="40">
        <v>177.5</v>
      </c>
      <c r="AF483" s="920">
        <v>0</v>
      </c>
      <c r="AG483" s="40"/>
      <c r="AH483" s="40"/>
      <c r="AI483" s="40"/>
      <c r="AJ483" s="960">
        <v>45002</v>
      </c>
      <c r="AK483" s="124">
        <v>45005</v>
      </c>
      <c r="AL483" s="9">
        <f t="shared" si="62"/>
        <v>2</v>
      </c>
      <c r="AM483" s="9">
        <v>2</v>
      </c>
      <c r="AN483" s="9" t="s">
        <v>1223</v>
      </c>
    </row>
    <row r="484" spans="1:40" ht="15" customHeight="1">
      <c r="A484" s="38">
        <v>16559</v>
      </c>
      <c r="B484" s="34" t="s">
        <v>849</v>
      </c>
      <c r="C484" s="34">
        <v>30607597193</v>
      </c>
      <c r="D484" s="34" t="s">
        <v>1816</v>
      </c>
      <c r="E484" s="34" t="s">
        <v>38</v>
      </c>
      <c r="F484" s="34" t="s">
        <v>70</v>
      </c>
      <c r="G484" s="34" t="s">
        <v>1817</v>
      </c>
      <c r="H484" s="87" t="s">
        <v>2556</v>
      </c>
      <c r="I484" s="87" t="s">
        <v>2557</v>
      </c>
      <c r="J484" s="166" t="s">
        <v>20</v>
      </c>
      <c r="K484" s="166" t="s">
        <v>21</v>
      </c>
      <c r="L484" s="166" t="s">
        <v>23</v>
      </c>
      <c r="M484" s="89">
        <v>13.95</v>
      </c>
      <c r="N484" s="89">
        <v>0</v>
      </c>
      <c r="O484" s="89">
        <v>229.91</v>
      </c>
      <c r="P484" s="89">
        <v>258.13</v>
      </c>
      <c r="Q484" s="90">
        <v>12222.36</v>
      </c>
      <c r="R484" s="117">
        <f t="shared" si="70"/>
        <v>10780.290000000003</v>
      </c>
      <c r="S484" s="116">
        <v>1116.22</v>
      </c>
      <c r="T484" s="116">
        <v>53.96</v>
      </c>
      <c r="U484" s="89">
        <v>41.98</v>
      </c>
      <c r="V484" s="117">
        <f t="shared" si="71"/>
        <v>11564.240000000002</v>
      </c>
      <c r="W484" s="89">
        <v>307.01</v>
      </c>
      <c r="X484" s="89">
        <v>51</v>
      </c>
      <c r="Y484" s="89">
        <v>41.98</v>
      </c>
      <c r="Z484" s="167" t="s">
        <v>193</v>
      </c>
      <c r="AA484" s="87" t="s">
        <v>2558</v>
      </c>
      <c r="AB484" s="34" t="str">
        <f t="shared" si="72"/>
        <v>14/07/2007</v>
      </c>
      <c r="AC484" s="26">
        <v>44989</v>
      </c>
      <c r="AD484" s="23">
        <v>4080.57</v>
      </c>
      <c r="AE484" s="23">
        <v>4080.57</v>
      </c>
      <c r="AF484" s="823">
        <v>0</v>
      </c>
      <c r="AG484" s="23"/>
      <c r="AH484" s="23"/>
      <c r="AI484" s="23"/>
      <c r="AJ484" s="917">
        <v>45002</v>
      </c>
      <c r="AK484" s="122">
        <v>45005</v>
      </c>
      <c r="AL484" s="34">
        <f t="shared" si="62"/>
        <v>2</v>
      </c>
      <c r="AM484" s="34">
        <v>2</v>
      </c>
      <c r="AN484" s="34" t="s">
        <v>1223</v>
      </c>
    </row>
    <row r="485" spans="1:40" ht="15" customHeight="1">
      <c r="A485" s="38">
        <v>16560</v>
      </c>
      <c r="B485" s="34" t="s">
        <v>849</v>
      </c>
      <c r="C485" s="34">
        <v>30607597193</v>
      </c>
      <c r="D485" s="34" t="s">
        <v>1818</v>
      </c>
      <c r="E485" s="34" t="s">
        <v>47</v>
      </c>
      <c r="F485" s="34" t="s">
        <v>1237</v>
      </c>
      <c r="G485" s="34" t="s">
        <v>257</v>
      </c>
      <c r="H485" s="87" t="s">
        <v>2559</v>
      </c>
      <c r="I485" s="87" t="s">
        <v>2560</v>
      </c>
      <c r="J485" s="166" t="s">
        <v>20</v>
      </c>
      <c r="K485" s="166" t="s">
        <v>21</v>
      </c>
      <c r="L485" s="166" t="s">
        <v>23</v>
      </c>
      <c r="M485" s="89">
        <v>1.55</v>
      </c>
      <c r="N485" s="89">
        <v>45.45</v>
      </c>
      <c r="O485" s="89">
        <v>0</v>
      </c>
      <c r="P485" s="89">
        <v>0</v>
      </c>
      <c r="Q485" s="90">
        <v>1496.56</v>
      </c>
      <c r="R485" s="117">
        <f t="shared" si="70"/>
        <v>1257.79</v>
      </c>
      <c r="S485" s="116">
        <v>202.77</v>
      </c>
      <c r="T485" s="116">
        <v>32.75</v>
      </c>
      <c r="U485" s="89">
        <v>3.25</v>
      </c>
      <c r="V485" s="117">
        <f t="shared" si="71"/>
        <v>1239.81</v>
      </c>
      <c r="W485" s="89">
        <v>230.59</v>
      </c>
      <c r="X485" s="89">
        <v>22.91</v>
      </c>
      <c r="Y485" s="89">
        <v>3.25</v>
      </c>
      <c r="Z485" s="167" t="s">
        <v>1451</v>
      </c>
      <c r="AA485" s="87" t="s">
        <v>1452</v>
      </c>
      <c r="AB485" s="34" t="str">
        <f t="shared" si="72"/>
        <v>20/05/2007</v>
      </c>
      <c r="AC485" s="34" t="str">
        <f t="shared" ref="AC485:AC495" si="73">+_xlfn.CONCAT(MID(AA485,16,2),"/",MID(AA485,14,2),"/",MID(AA485,10,4))</f>
        <v>02/03/2023</v>
      </c>
      <c r="AD485" s="23">
        <f>AE485-AF485</f>
        <v>803.82999999999993</v>
      </c>
      <c r="AE485" s="23">
        <v>883.82999999999993</v>
      </c>
      <c r="AF485" s="823">
        <v>80</v>
      </c>
      <c r="AG485" s="23"/>
      <c r="AH485" s="23"/>
      <c r="AI485" s="23"/>
      <c r="AJ485" s="917">
        <v>45002</v>
      </c>
      <c r="AK485" s="122">
        <v>45005</v>
      </c>
      <c r="AL485" s="34">
        <f t="shared" si="62"/>
        <v>2</v>
      </c>
      <c r="AM485" s="34">
        <v>2</v>
      </c>
      <c r="AN485" s="34" t="s">
        <v>1223</v>
      </c>
    </row>
    <row r="486" spans="1:40" ht="15" customHeight="1">
      <c r="A486" s="38">
        <v>16561</v>
      </c>
      <c r="B486" s="34" t="s">
        <v>849</v>
      </c>
      <c r="C486" s="34">
        <v>30607597193</v>
      </c>
      <c r="D486" s="34" t="s">
        <v>1819</v>
      </c>
      <c r="E486" s="34" t="s">
        <v>47</v>
      </c>
      <c r="F486" s="34" t="s">
        <v>135</v>
      </c>
      <c r="G486" s="34" t="s">
        <v>135</v>
      </c>
      <c r="H486" s="87" t="s">
        <v>2713</v>
      </c>
      <c r="I486" s="87" t="s">
        <v>2714</v>
      </c>
      <c r="J486" s="166" t="s">
        <v>20</v>
      </c>
      <c r="K486" s="166" t="s">
        <v>21</v>
      </c>
      <c r="L486" s="166" t="s">
        <v>23</v>
      </c>
      <c r="M486" s="89">
        <v>1.08</v>
      </c>
      <c r="N486" s="89">
        <v>0</v>
      </c>
      <c r="O486" s="89">
        <v>0</v>
      </c>
      <c r="P486" s="89">
        <v>0</v>
      </c>
      <c r="Q486" s="90">
        <v>139.03</v>
      </c>
      <c r="R486" s="117">
        <f t="shared" si="70"/>
        <v>138.65</v>
      </c>
      <c r="S486" s="116">
        <v>0</v>
      </c>
      <c r="T486" s="116">
        <v>0.38</v>
      </c>
      <c r="U486" s="116">
        <v>0</v>
      </c>
      <c r="V486" s="117">
        <f t="shared" si="71"/>
        <v>137.54</v>
      </c>
      <c r="W486" s="89">
        <v>0</v>
      </c>
      <c r="X486" s="89">
        <v>1.49</v>
      </c>
      <c r="Y486" s="89">
        <v>0</v>
      </c>
      <c r="Z486" s="167" t="s">
        <v>511</v>
      </c>
      <c r="AA486" s="87" t="s">
        <v>2194</v>
      </c>
      <c r="AB486" s="34" t="str">
        <f t="shared" si="72"/>
        <v>29/05/2007</v>
      </c>
      <c r="AC486" s="34" t="str">
        <f t="shared" si="73"/>
        <v>09/03/2023</v>
      </c>
      <c r="AD486" s="23">
        <f>AE486-AF486</f>
        <v>121.59</v>
      </c>
      <c r="AE486" s="23">
        <v>138</v>
      </c>
      <c r="AF486" s="823">
        <v>16.41</v>
      </c>
      <c r="AG486" s="23"/>
      <c r="AH486" s="23"/>
      <c r="AI486" s="23"/>
      <c r="AJ486" s="917">
        <v>45002</v>
      </c>
      <c r="AK486" s="122">
        <v>45006</v>
      </c>
      <c r="AL486" s="34">
        <f t="shared" si="62"/>
        <v>3</v>
      </c>
      <c r="AM486" s="34">
        <v>2</v>
      </c>
      <c r="AN486" s="34" t="s">
        <v>1223</v>
      </c>
    </row>
    <row r="487" spans="1:40" ht="15" customHeight="1">
      <c r="A487" s="37">
        <v>16562</v>
      </c>
      <c r="B487" s="9" t="s">
        <v>849</v>
      </c>
      <c r="C487" s="9">
        <v>30607597193</v>
      </c>
      <c r="D487" s="9" t="s">
        <v>1820</v>
      </c>
      <c r="E487" s="9" t="s">
        <v>38</v>
      </c>
      <c r="F487" s="9" t="s">
        <v>45</v>
      </c>
      <c r="G487" s="9" t="s">
        <v>1052</v>
      </c>
      <c r="H487" s="18" t="s">
        <v>2838</v>
      </c>
      <c r="I487" s="18" t="s">
        <v>2839</v>
      </c>
      <c r="J487" s="43" t="s">
        <v>20</v>
      </c>
      <c r="K487" s="43" t="s">
        <v>21</v>
      </c>
      <c r="L487" s="43" t="s">
        <v>22</v>
      </c>
      <c r="M487" s="65">
        <v>0</v>
      </c>
      <c r="N487" s="65">
        <v>0</v>
      </c>
      <c r="O487" s="65">
        <v>96.15</v>
      </c>
      <c r="P487" s="65">
        <v>109.036737898884</v>
      </c>
      <c r="Q487" s="123">
        <v>1940.6</v>
      </c>
      <c r="R487" s="64">
        <f t="shared" si="70"/>
        <v>1532.29</v>
      </c>
      <c r="S487" s="62">
        <v>268.85000000000002</v>
      </c>
      <c r="T487" s="62">
        <v>3.21</v>
      </c>
      <c r="U487" s="62">
        <v>40.1</v>
      </c>
      <c r="V487" s="64">
        <f t="shared" si="71"/>
        <v>1501.3238725695317</v>
      </c>
      <c r="W487" s="65">
        <v>287.51</v>
      </c>
      <c r="X487" s="65">
        <v>2.6311963548820301</v>
      </c>
      <c r="Y487" s="65">
        <v>40.098193176702303</v>
      </c>
      <c r="Z487" s="53" t="s">
        <v>1264</v>
      </c>
      <c r="AA487" s="40" t="s">
        <v>2206</v>
      </c>
      <c r="AB487" s="11" t="str">
        <f t="shared" si="72"/>
        <v>15/08/2007</v>
      </c>
      <c r="AC487" s="9" t="str">
        <f t="shared" si="73"/>
        <v>28/02/2023</v>
      </c>
      <c r="AD487" s="40">
        <v>246.64</v>
      </c>
      <c r="AE487" s="40">
        <v>246.64</v>
      </c>
      <c r="AF487" s="920">
        <v>0</v>
      </c>
      <c r="AG487" s="40"/>
      <c r="AH487" s="40"/>
      <c r="AI487" s="40"/>
      <c r="AJ487" s="960">
        <v>45002</v>
      </c>
      <c r="AK487" s="124">
        <v>45007</v>
      </c>
      <c r="AL487" s="9">
        <f t="shared" si="62"/>
        <v>4</v>
      </c>
      <c r="AM487" s="9">
        <v>2</v>
      </c>
      <c r="AN487" s="9" t="s">
        <v>1223</v>
      </c>
    </row>
    <row r="488" spans="1:40" ht="15" customHeight="1">
      <c r="A488" s="37">
        <v>16563</v>
      </c>
      <c r="B488" s="9" t="s">
        <v>849</v>
      </c>
      <c r="C488" s="9">
        <v>30607597193</v>
      </c>
      <c r="D488" s="9" t="s">
        <v>1821</v>
      </c>
      <c r="E488" s="9" t="s">
        <v>38</v>
      </c>
      <c r="F488" s="9" t="s">
        <v>45</v>
      </c>
      <c r="G488" s="9" t="s">
        <v>1052</v>
      </c>
      <c r="H488" s="18" t="s">
        <v>2840</v>
      </c>
      <c r="I488" s="18" t="s">
        <v>2841</v>
      </c>
      <c r="J488" s="43" t="s">
        <v>20</v>
      </c>
      <c r="K488" s="43" t="s">
        <v>21</v>
      </c>
      <c r="L488" s="43" t="s">
        <v>22</v>
      </c>
      <c r="M488" s="65">
        <v>0</v>
      </c>
      <c r="N488" s="65">
        <v>0</v>
      </c>
      <c r="O488" s="65">
        <v>2.9</v>
      </c>
      <c r="P488" s="65">
        <v>0</v>
      </c>
      <c r="Q488" s="123">
        <v>635.51</v>
      </c>
      <c r="R488" s="64">
        <f t="shared" si="70"/>
        <v>516.54999999999995</v>
      </c>
      <c r="S488" s="62">
        <v>100.31</v>
      </c>
      <c r="T488" s="62">
        <v>4.7300000000000004</v>
      </c>
      <c r="U488" s="62">
        <v>11.02</v>
      </c>
      <c r="V488" s="64">
        <f t="shared" si="71"/>
        <v>506.31376803226414</v>
      </c>
      <c r="W488" s="65">
        <v>124.46350916086099</v>
      </c>
      <c r="X488" s="65">
        <v>4.7327228068748299</v>
      </c>
      <c r="Y488" s="65">
        <v>0</v>
      </c>
      <c r="Z488" s="53" t="s">
        <v>1264</v>
      </c>
      <c r="AA488" s="40" t="s">
        <v>2206</v>
      </c>
      <c r="AB488" s="11" t="str">
        <f t="shared" si="72"/>
        <v>15/08/2007</v>
      </c>
      <c r="AC488" s="9" t="str">
        <f t="shared" si="73"/>
        <v>28/02/2023</v>
      </c>
      <c r="AD488" s="40">
        <v>143.94999999999999</v>
      </c>
      <c r="AE488" s="40">
        <v>143.94999999999999</v>
      </c>
      <c r="AF488" s="920">
        <v>0</v>
      </c>
      <c r="AG488" s="40"/>
      <c r="AH488" s="40"/>
      <c r="AI488" s="40"/>
      <c r="AJ488" s="960">
        <v>45002</v>
      </c>
      <c r="AK488" s="124">
        <v>45007</v>
      </c>
      <c r="AL488" s="9">
        <f t="shared" si="62"/>
        <v>4</v>
      </c>
      <c r="AM488" s="9">
        <v>2</v>
      </c>
      <c r="AN488" s="9" t="s">
        <v>1223</v>
      </c>
    </row>
    <row r="489" spans="1:40" ht="15" customHeight="1">
      <c r="A489" s="118">
        <v>16564</v>
      </c>
      <c r="B489" s="164" t="s">
        <v>849</v>
      </c>
      <c r="C489" s="164">
        <v>30607597193</v>
      </c>
      <c r="D489" s="164" t="s">
        <v>1822</v>
      </c>
      <c r="E489" s="164" t="s">
        <v>346</v>
      </c>
      <c r="F489" s="164" t="s">
        <v>351</v>
      </c>
      <c r="G489" s="164" t="s">
        <v>1245</v>
      </c>
      <c r="H489" s="163" t="s">
        <v>2842</v>
      </c>
      <c r="I489" s="163" t="s">
        <v>2843</v>
      </c>
      <c r="J489" s="161" t="s">
        <v>789</v>
      </c>
      <c r="K489" s="161" t="s">
        <v>21</v>
      </c>
      <c r="L489" s="161" t="s">
        <v>23</v>
      </c>
      <c r="M489" s="236">
        <v>329.71</v>
      </c>
      <c r="N489" s="236">
        <v>0</v>
      </c>
      <c r="O489" s="236">
        <v>0</v>
      </c>
      <c r="P489" s="236">
        <v>0</v>
      </c>
      <c r="Q489" s="242">
        <v>508.03</v>
      </c>
      <c r="R489" s="243">
        <f t="shared" si="70"/>
        <v>383.13</v>
      </c>
      <c r="S489" s="244">
        <v>0</v>
      </c>
      <c r="T489" s="244">
        <v>124.9</v>
      </c>
      <c r="U489" s="244">
        <v>0</v>
      </c>
      <c r="V489" s="243">
        <f t="shared" si="71"/>
        <v>53.419999999999959</v>
      </c>
      <c r="W489" s="236">
        <v>0</v>
      </c>
      <c r="X489" s="236">
        <v>454.61</v>
      </c>
      <c r="Y489" s="236">
        <v>0</v>
      </c>
      <c r="Z489" s="162" t="s">
        <v>2158</v>
      </c>
      <c r="AA489" s="163" t="s">
        <v>2844</v>
      </c>
      <c r="AB489" s="164" t="str">
        <f t="shared" si="72"/>
        <v>14/07/2007</v>
      </c>
      <c r="AC489" s="164" t="str">
        <f t="shared" si="73"/>
        <v>13/02/2023</v>
      </c>
      <c r="AD489" s="163">
        <v>0</v>
      </c>
      <c r="AE489" s="163">
        <v>330.17</v>
      </c>
      <c r="AF489" s="927">
        <v>330.17</v>
      </c>
      <c r="AG489" s="163"/>
      <c r="AH489" s="163"/>
      <c r="AI489" s="163"/>
      <c r="AJ489" s="961">
        <v>45002</v>
      </c>
      <c r="AK489" s="165">
        <v>45007</v>
      </c>
      <c r="AL489" s="164">
        <f t="shared" ref="AL489:AL552" si="74">NETWORKDAYS(AJ489,AK489)</f>
        <v>4</v>
      </c>
      <c r="AM489" s="164">
        <v>2</v>
      </c>
      <c r="AN489" s="164" t="s">
        <v>1223</v>
      </c>
    </row>
    <row r="490" spans="1:40" ht="15" customHeight="1">
      <c r="A490" s="37">
        <v>16565</v>
      </c>
      <c r="B490" s="9" t="s">
        <v>849</v>
      </c>
      <c r="C490" s="9">
        <v>30607597193</v>
      </c>
      <c r="D490" s="9" t="s">
        <v>1823</v>
      </c>
      <c r="E490" s="9" t="s">
        <v>38</v>
      </c>
      <c r="F490" s="9" t="s">
        <v>87</v>
      </c>
      <c r="G490" s="9" t="s">
        <v>900</v>
      </c>
      <c r="H490" s="95" t="s">
        <v>2561</v>
      </c>
      <c r="I490" s="95" t="s">
        <v>2562</v>
      </c>
      <c r="J490" s="169" t="s">
        <v>20</v>
      </c>
      <c r="K490" s="169" t="s">
        <v>21</v>
      </c>
      <c r="L490" s="169" t="s">
        <v>22</v>
      </c>
      <c r="M490" s="93">
        <v>0</v>
      </c>
      <c r="N490" s="93">
        <v>0</v>
      </c>
      <c r="O490" s="93">
        <v>6.59</v>
      </c>
      <c r="P490" s="93">
        <v>0</v>
      </c>
      <c r="Q490" s="92">
        <v>1113.8499999999999</v>
      </c>
      <c r="R490" s="110">
        <f t="shared" si="70"/>
        <v>1085.51</v>
      </c>
      <c r="S490" s="108">
        <v>10.33</v>
      </c>
      <c r="T490" s="108">
        <v>0</v>
      </c>
      <c r="U490" s="108">
        <v>11.42</v>
      </c>
      <c r="V490" s="110">
        <f t="shared" si="71"/>
        <v>1113.8499999999999</v>
      </c>
      <c r="W490" s="93">
        <v>0</v>
      </c>
      <c r="X490" s="93">
        <v>0</v>
      </c>
      <c r="Y490" s="93">
        <v>0</v>
      </c>
      <c r="Z490" s="170" t="s">
        <v>1264</v>
      </c>
      <c r="AA490" s="171" t="s">
        <v>2371</v>
      </c>
      <c r="AB490" s="11" t="str">
        <f t="shared" si="72"/>
        <v>15/08/2007</v>
      </c>
      <c r="AC490" s="9" t="str">
        <f t="shared" si="73"/>
        <v>15/03/2023</v>
      </c>
      <c r="AD490" s="40">
        <v>564.14</v>
      </c>
      <c r="AE490" s="40">
        <v>564.14</v>
      </c>
      <c r="AF490" s="920">
        <v>0</v>
      </c>
      <c r="AG490" s="40"/>
      <c r="AH490" s="40"/>
      <c r="AI490" s="40"/>
      <c r="AJ490" s="960">
        <v>45002</v>
      </c>
      <c r="AK490" s="124">
        <v>45005</v>
      </c>
      <c r="AL490" s="9">
        <f t="shared" si="74"/>
        <v>2</v>
      </c>
      <c r="AM490" s="9">
        <v>2</v>
      </c>
      <c r="AN490" s="9" t="s">
        <v>1223</v>
      </c>
    </row>
    <row r="491" spans="1:40" ht="15" customHeight="1">
      <c r="A491" s="37">
        <v>16566</v>
      </c>
      <c r="B491" s="9" t="s">
        <v>849</v>
      </c>
      <c r="C491" s="9">
        <v>30607597193</v>
      </c>
      <c r="D491" s="9" t="s">
        <v>1824</v>
      </c>
      <c r="E491" s="9" t="s">
        <v>47</v>
      </c>
      <c r="F491" s="9" t="s">
        <v>1228</v>
      </c>
      <c r="G491" s="9" t="s">
        <v>1228</v>
      </c>
      <c r="H491" s="18" t="s">
        <v>2715</v>
      </c>
      <c r="I491" s="18" t="s">
        <v>2716</v>
      </c>
      <c r="J491" s="43" t="s">
        <v>20</v>
      </c>
      <c r="K491" s="43" t="s">
        <v>21</v>
      </c>
      <c r="L491" s="43" t="s">
        <v>22</v>
      </c>
      <c r="M491" s="65">
        <v>0</v>
      </c>
      <c r="N491" s="65">
        <v>0</v>
      </c>
      <c r="O491" s="65">
        <v>0</v>
      </c>
      <c r="P491" s="65">
        <v>0</v>
      </c>
      <c r="Q491" s="123">
        <v>618.45000000000005</v>
      </c>
      <c r="R491" s="64">
        <f t="shared" si="70"/>
        <v>600.44000000000005</v>
      </c>
      <c r="S491" s="62">
        <v>0</v>
      </c>
      <c r="T491" s="62">
        <v>10.83</v>
      </c>
      <c r="U491" s="62">
        <v>7.18</v>
      </c>
      <c r="V491" s="64">
        <f t="shared" si="71"/>
        <v>600.44000000000005</v>
      </c>
      <c r="W491" s="65">
        <v>0</v>
      </c>
      <c r="X491" s="65">
        <v>10.83</v>
      </c>
      <c r="Y491" s="65">
        <v>7.18</v>
      </c>
      <c r="Z491" s="53" t="s">
        <v>2186</v>
      </c>
      <c r="AA491" s="40" t="s">
        <v>2152</v>
      </c>
      <c r="AB491" s="11" t="str">
        <f t="shared" si="72"/>
        <v>29/04/2007</v>
      </c>
      <c r="AC491" s="9" t="str">
        <f t="shared" si="73"/>
        <v>06/03/2023</v>
      </c>
      <c r="AD491" s="40">
        <v>204.71</v>
      </c>
      <c r="AE491" s="40">
        <v>204.71</v>
      </c>
      <c r="AF491" s="920">
        <v>0</v>
      </c>
      <c r="AG491" s="40"/>
      <c r="AH491" s="40"/>
      <c r="AI491" s="40"/>
      <c r="AJ491" s="960">
        <v>45002</v>
      </c>
      <c r="AK491" s="124">
        <v>45006</v>
      </c>
      <c r="AL491" s="9">
        <f t="shared" si="74"/>
        <v>3</v>
      </c>
      <c r="AM491" s="9">
        <v>2</v>
      </c>
      <c r="AN491" s="9" t="s">
        <v>1223</v>
      </c>
    </row>
    <row r="492" spans="1:40" ht="15" customHeight="1">
      <c r="A492" s="37">
        <v>16567</v>
      </c>
      <c r="B492" s="9" t="s">
        <v>849</v>
      </c>
      <c r="C492" s="9">
        <v>30607597193</v>
      </c>
      <c r="D492" s="9" t="s">
        <v>1825</v>
      </c>
      <c r="E492" s="9" t="s">
        <v>47</v>
      </c>
      <c r="F492" s="9" t="s">
        <v>1322</v>
      </c>
      <c r="G492" s="9" t="s">
        <v>1826</v>
      </c>
      <c r="H492" s="18" t="s">
        <v>2717</v>
      </c>
      <c r="I492" s="18" t="s">
        <v>2718</v>
      </c>
      <c r="J492" s="43" t="s">
        <v>20</v>
      </c>
      <c r="K492" s="43" t="s">
        <v>21</v>
      </c>
      <c r="L492" s="43" t="s">
        <v>22</v>
      </c>
      <c r="M492" s="65">
        <v>0</v>
      </c>
      <c r="N492" s="65">
        <v>0</v>
      </c>
      <c r="O492" s="65">
        <v>0</v>
      </c>
      <c r="P492" s="65">
        <v>0</v>
      </c>
      <c r="Q492" s="123">
        <v>156.94999999999999</v>
      </c>
      <c r="R492" s="64">
        <f t="shared" si="70"/>
        <v>150.04</v>
      </c>
      <c r="S492" s="62">
        <v>0.17</v>
      </c>
      <c r="T492" s="62">
        <v>0</v>
      </c>
      <c r="U492" s="62">
        <v>6.74</v>
      </c>
      <c r="V492" s="64">
        <f t="shared" si="71"/>
        <v>150.20999999999998</v>
      </c>
      <c r="W492" s="65">
        <v>0</v>
      </c>
      <c r="X492" s="65">
        <v>0</v>
      </c>
      <c r="Y492" s="65">
        <v>6.74</v>
      </c>
      <c r="Z492" s="53" t="s">
        <v>2719</v>
      </c>
      <c r="AA492" s="40" t="s">
        <v>2199</v>
      </c>
      <c r="AB492" s="11" t="str">
        <f t="shared" si="72"/>
        <v>24/05/2007</v>
      </c>
      <c r="AC492" s="9" t="str">
        <f t="shared" si="73"/>
        <v>06/03/2023</v>
      </c>
      <c r="AD492" s="66">
        <v>150.04</v>
      </c>
      <c r="AE492" s="66">
        <v>150.04</v>
      </c>
      <c r="AF492" s="920">
        <v>0</v>
      </c>
      <c r="AG492" s="40"/>
      <c r="AH492" s="40"/>
      <c r="AI492" s="40"/>
      <c r="AJ492" s="960">
        <v>45002</v>
      </c>
      <c r="AK492" s="124">
        <v>45006</v>
      </c>
      <c r="AL492" s="9">
        <f t="shared" si="74"/>
        <v>3</v>
      </c>
      <c r="AM492" s="9">
        <v>2</v>
      </c>
      <c r="AN492" s="9" t="s">
        <v>1223</v>
      </c>
    </row>
    <row r="493" spans="1:40" ht="15" customHeight="1">
      <c r="A493" s="37">
        <v>16568</v>
      </c>
      <c r="B493" s="9" t="s">
        <v>849</v>
      </c>
      <c r="C493" s="9">
        <v>30607597193</v>
      </c>
      <c r="D493" s="9" t="s">
        <v>1827</v>
      </c>
      <c r="E493" s="9" t="s">
        <v>38</v>
      </c>
      <c r="F493" s="9" t="s">
        <v>1040</v>
      </c>
      <c r="G493" s="9" t="s">
        <v>1828</v>
      </c>
      <c r="H493" s="18" t="s">
        <v>2720</v>
      </c>
      <c r="I493" s="18" t="s">
        <v>2721</v>
      </c>
      <c r="J493" s="43" t="s">
        <v>20</v>
      </c>
      <c r="K493" s="43" t="s">
        <v>21</v>
      </c>
      <c r="L493" s="43" t="s">
        <v>22</v>
      </c>
      <c r="M493" s="65">
        <v>0</v>
      </c>
      <c r="N493" s="65">
        <v>0</v>
      </c>
      <c r="O493" s="65">
        <v>123</v>
      </c>
      <c r="P493" s="65">
        <v>123</v>
      </c>
      <c r="Q493" s="123">
        <v>997.2</v>
      </c>
      <c r="R493" s="64">
        <f t="shared" si="70"/>
        <v>704.79000000000008</v>
      </c>
      <c r="S493" s="62">
        <v>165.42</v>
      </c>
      <c r="T493" s="62">
        <v>3.99</v>
      </c>
      <c r="U493" s="62">
        <v>0</v>
      </c>
      <c r="V493" s="64">
        <f t="shared" si="71"/>
        <v>806.67000000000007</v>
      </c>
      <c r="W493" s="65">
        <v>63.74</v>
      </c>
      <c r="X493" s="65">
        <v>3.79</v>
      </c>
      <c r="Y493" s="65">
        <v>0</v>
      </c>
      <c r="Z493" s="53" t="s">
        <v>312</v>
      </c>
      <c r="AA493" s="40" t="s">
        <v>2364</v>
      </c>
      <c r="AB493" s="11" t="str">
        <f t="shared" si="72"/>
        <v>14/07/2007</v>
      </c>
      <c r="AC493" s="9" t="str">
        <f t="shared" si="73"/>
        <v>15/03/2023</v>
      </c>
      <c r="AD493" s="40">
        <v>397.87</v>
      </c>
      <c r="AE493" s="40">
        <v>397.87</v>
      </c>
      <c r="AF493" s="920">
        <v>0</v>
      </c>
      <c r="AG493" s="40"/>
      <c r="AH493" s="40"/>
      <c r="AI493" s="40"/>
      <c r="AJ493" s="960">
        <v>45002</v>
      </c>
      <c r="AK493" s="124">
        <v>45006</v>
      </c>
      <c r="AL493" s="9">
        <f t="shared" si="74"/>
        <v>3</v>
      </c>
      <c r="AM493" s="9">
        <v>2</v>
      </c>
      <c r="AN493" s="9" t="s">
        <v>1223</v>
      </c>
    </row>
    <row r="494" spans="1:40" ht="15" customHeight="1">
      <c r="A494" s="37">
        <v>16569</v>
      </c>
      <c r="B494" s="9" t="s">
        <v>849</v>
      </c>
      <c r="C494" s="9">
        <v>30607597193</v>
      </c>
      <c r="D494" s="9" t="s">
        <v>1829</v>
      </c>
      <c r="E494" s="9" t="s">
        <v>47</v>
      </c>
      <c r="F494" s="9" t="s">
        <v>135</v>
      </c>
      <c r="G494" s="9" t="s">
        <v>135</v>
      </c>
      <c r="H494" s="18" t="s">
        <v>2722</v>
      </c>
      <c r="I494" s="18" t="s">
        <v>2723</v>
      </c>
      <c r="J494" s="43" t="s">
        <v>20</v>
      </c>
      <c r="K494" s="43" t="s">
        <v>21</v>
      </c>
      <c r="L494" s="43" t="s">
        <v>22</v>
      </c>
      <c r="M494" s="65">
        <v>0</v>
      </c>
      <c r="N494" s="65">
        <v>0</v>
      </c>
      <c r="O494" s="65">
        <v>0</v>
      </c>
      <c r="P494" s="65">
        <v>0</v>
      </c>
      <c r="Q494" s="123">
        <v>406.53</v>
      </c>
      <c r="R494" s="64">
        <f t="shared" si="70"/>
        <v>371.58999999999992</v>
      </c>
      <c r="S494" s="62">
        <v>27.43</v>
      </c>
      <c r="T494" s="62">
        <v>0.22</v>
      </c>
      <c r="U494" s="62">
        <v>7.29</v>
      </c>
      <c r="V494" s="64">
        <f t="shared" si="71"/>
        <v>395.63</v>
      </c>
      <c r="W494" s="65">
        <v>5.0599999999999996</v>
      </c>
      <c r="X494" s="65">
        <v>0</v>
      </c>
      <c r="Y494" s="65">
        <v>5.84</v>
      </c>
      <c r="Z494" s="53" t="s">
        <v>510</v>
      </c>
      <c r="AA494" s="40" t="s">
        <v>2724</v>
      </c>
      <c r="AB494" s="11" t="str">
        <f t="shared" si="72"/>
        <v>16/07/2007</v>
      </c>
      <c r="AC494" s="9" t="str">
        <f t="shared" si="73"/>
        <v>02/03/2023</v>
      </c>
      <c r="AD494" s="40">
        <v>110.44</v>
      </c>
      <c r="AE494" s="40">
        <v>110.44</v>
      </c>
      <c r="AF494" s="920">
        <v>0</v>
      </c>
      <c r="AG494" s="40"/>
      <c r="AH494" s="40"/>
      <c r="AI494" s="40"/>
      <c r="AJ494" s="960">
        <v>45002</v>
      </c>
      <c r="AK494" s="124">
        <v>45006</v>
      </c>
      <c r="AL494" s="9">
        <f t="shared" si="74"/>
        <v>3</v>
      </c>
      <c r="AM494" s="9">
        <v>2</v>
      </c>
      <c r="AN494" s="9" t="s">
        <v>1223</v>
      </c>
    </row>
    <row r="495" spans="1:40" ht="15" customHeight="1">
      <c r="A495" s="118">
        <v>16570</v>
      </c>
      <c r="B495" s="164" t="s">
        <v>849</v>
      </c>
      <c r="C495" s="164">
        <v>30607597193</v>
      </c>
      <c r="D495" s="164" t="s">
        <v>1830</v>
      </c>
      <c r="E495" s="164" t="s">
        <v>346</v>
      </c>
      <c r="F495" s="164" t="s">
        <v>351</v>
      </c>
      <c r="G495" s="164" t="s">
        <v>351</v>
      </c>
      <c r="H495" s="163" t="s">
        <v>2725</v>
      </c>
      <c r="I495" s="163" t="s">
        <v>2726</v>
      </c>
      <c r="J495" s="161" t="s">
        <v>789</v>
      </c>
      <c r="K495" s="161" t="s">
        <v>21</v>
      </c>
      <c r="L495" s="161" t="s">
        <v>23</v>
      </c>
      <c r="M495" s="236">
        <v>886.61</v>
      </c>
      <c r="N495" s="236">
        <v>52.36</v>
      </c>
      <c r="O495" s="236">
        <v>0</v>
      </c>
      <c r="P495" s="236">
        <v>0</v>
      </c>
      <c r="Q495" s="242">
        <v>1976.63</v>
      </c>
      <c r="R495" s="243">
        <f t="shared" si="70"/>
        <v>1580.7800000000002</v>
      </c>
      <c r="S495" s="244">
        <v>79.7</v>
      </c>
      <c r="T495" s="244">
        <v>300.39999999999998</v>
      </c>
      <c r="U495" s="244">
        <v>15.75</v>
      </c>
      <c r="V495" s="243">
        <f t="shared" si="71"/>
        <v>570.59000000000015</v>
      </c>
      <c r="W495" s="236">
        <v>202.8</v>
      </c>
      <c r="X495" s="236">
        <v>1187.49</v>
      </c>
      <c r="Y495" s="236">
        <v>15.75</v>
      </c>
      <c r="Z495" s="162" t="s">
        <v>2178</v>
      </c>
      <c r="AA495" s="163" t="s">
        <v>2542</v>
      </c>
      <c r="AB495" s="164" t="str">
        <f t="shared" si="72"/>
        <v>31/08/2007</v>
      </c>
      <c r="AC495" s="164" t="str">
        <f t="shared" si="73"/>
        <v>10/03/2023</v>
      </c>
      <c r="AD495" s="163">
        <v>0</v>
      </c>
      <c r="AE495" s="163">
        <v>607.5</v>
      </c>
      <c r="AF495" s="927">
        <v>607.5</v>
      </c>
      <c r="AG495" s="163"/>
      <c r="AH495" s="163"/>
      <c r="AI495" s="163"/>
      <c r="AJ495" s="961">
        <v>45002</v>
      </c>
      <c r="AK495" s="165">
        <v>45006</v>
      </c>
      <c r="AL495" s="164">
        <f t="shared" si="74"/>
        <v>3</v>
      </c>
      <c r="AM495" s="164">
        <v>2</v>
      </c>
      <c r="AN495" s="164" t="s">
        <v>1223</v>
      </c>
    </row>
    <row r="496" spans="1:40" ht="15" customHeight="1">
      <c r="A496" s="118">
        <v>16571</v>
      </c>
      <c r="B496" s="164" t="s">
        <v>849</v>
      </c>
      <c r="C496" s="164">
        <v>30607597193</v>
      </c>
      <c r="D496" s="164" t="s">
        <v>1831</v>
      </c>
      <c r="E496" s="164" t="s">
        <v>42</v>
      </c>
      <c r="F496" s="164" t="s">
        <v>1832</v>
      </c>
      <c r="G496" s="164" t="s">
        <v>1833</v>
      </c>
      <c r="H496" s="163" t="s">
        <v>2845</v>
      </c>
      <c r="I496" s="163" t="s">
        <v>2846</v>
      </c>
      <c r="J496" s="161" t="s">
        <v>789</v>
      </c>
      <c r="K496" s="834" t="s">
        <v>8233</v>
      </c>
      <c r="L496" s="161" t="s">
        <v>23</v>
      </c>
      <c r="M496" s="236"/>
      <c r="N496" s="236"/>
      <c r="O496" s="236"/>
      <c r="P496" s="236"/>
      <c r="Q496" s="242">
        <v>73.61</v>
      </c>
      <c r="R496" s="243"/>
      <c r="S496" s="244"/>
      <c r="T496" s="244"/>
      <c r="U496" s="244"/>
      <c r="V496" s="243"/>
      <c r="W496" s="236"/>
      <c r="X496" s="236"/>
      <c r="Y496" s="236"/>
      <c r="Z496" s="162"/>
      <c r="AA496" s="163" t="s">
        <v>2825</v>
      </c>
      <c r="AB496" s="163"/>
      <c r="AC496" s="163"/>
      <c r="AD496" s="163"/>
      <c r="AE496" s="163"/>
      <c r="AF496" s="927"/>
      <c r="AG496" s="163"/>
      <c r="AH496" s="163"/>
      <c r="AI496" s="163"/>
      <c r="AJ496" s="961">
        <v>45002</v>
      </c>
      <c r="AK496" s="165">
        <v>45007</v>
      </c>
      <c r="AL496" s="164">
        <f t="shared" si="74"/>
        <v>4</v>
      </c>
      <c r="AM496" s="164">
        <v>2</v>
      </c>
      <c r="AN496" s="164" t="s">
        <v>1223</v>
      </c>
    </row>
    <row r="497" spans="1:40" ht="15" customHeight="1">
      <c r="A497" s="37">
        <v>16572</v>
      </c>
      <c r="B497" s="9" t="s">
        <v>849</v>
      </c>
      <c r="C497" s="9">
        <v>30607597193</v>
      </c>
      <c r="D497" s="9" t="s">
        <v>1834</v>
      </c>
      <c r="E497" s="9" t="s">
        <v>38</v>
      </c>
      <c r="F497" s="9" t="s">
        <v>70</v>
      </c>
      <c r="G497" s="9" t="s">
        <v>1835</v>
      </c>
      <c r="H497" s="18" t="s">
        <v>2727</v>
      </c>
      <c r="I497" s="18" t="s">
        <v>2728</v>
      </c>
      <c r="J497" s="43" t="s">
        <v>20</v>
      </c>
      <c r="K497" s="43" t="s">
        <v>21</v>
      </c>
      <c r="L497" s="43" t="s">
        <v>22</v>
      </c>
      <c r="M497" s="65">
        <v>0</v>
      </c>
      <c r="N497" s="65">
        <v>0</v>
      </c>
      <c r="O497" s="65">
        <v>0</v>
      </c>
      <c r="P497" s="65">
        <v>0</v>
      </c>
      <c r="Q497" s="123">
        <v>250.08</v>
      </c>
      <c r="R497" s="64">
        <f t="shared" ref="R497:R535" si="75">Q497-O497-S497-T497-U497</f>
        <v>199.20000000000002</v>
      </c>
      <c r="S497" s="62">
        <v>49.63</v>
      </c>
      <c r="T497" s="62">
        <v>0</v>
      </c>
      <c r="U497" s="62">
        <v>1.25</v>
      </c>
      <c r="V497" s="64">
        <f t="shared" ref="V497:V535" si="76">Q497-P497-W497-X497-Y497</f>
        <v>205.15</v>
      </c>
      <c r="W497" s="65">
        <v>44.93</v>
      </c>
      <c r="X497" s="65">
        <v>0</v>
      </c>
      <c r="Y497" s="65">
        <v>0</v>
      </c>
      <c r="Z497" s="53" t="s">
        <v>2729</v>
      </c>
      <c r="AA497" s="40" t="s">
        <v>2193</v>
      </c>
      <c r="AB497" s="11" t="str">
        <f t="shared" ref="AB497:AB535" si="77">+_xlfn.CONCAT(MID(Z497,24,2),"/",MID(Z497,22,2),"/",MID(Z497,18,4))</f>
        <v>31/08/2007</v>
      </c>
      <c r="AC497" s="9" t="str">
        <f t="shared" ref="AC497:AC535" si="78">+_xlfn.CONCAT(MID(AA497,16,2),"/",MID(AA497,14,2),"/",MID(AA497,10,4))</f>
        <v>15/03/2023</v>
      </c>
      <c r="AD497" s="40">
        <v>199</v>
      </c>
      <c r="AE497" s="40">
        <v>199</v>
      </c>
      <c r="AF497" s="920">
        <v>0</v>
      </c>
      <c r="AG497" s="40"/>
      <c r="AH497" s="40"/>
      <c r="AI497" s="40"/>
      <c r="AJ497" s="960">
        <v>45002</v>
      </c>
      <c r="AK497" s="124">
        <v>45006</v>
      </c>
      <c r="AL497" s="9">
        <f t="shared" si="74"/>
        <v>3</v>
      </c>
      <c r="AM497" s="9">
        <v>2</v>
      </c>
      <c r="AN497" s="9" t="s">
        <v>1223</v>
      </c>
    </row>
    <row r="498" spans="1:40" ht="15" customHeight="1">
      <c r="A498" s="37">
        <v>16573</v>
      </c>
      <c r="B498" s="9" t="s">
        <v>849</v>
      </c>
      <c r="C498" s="9">
        <v>30607597193</v>
      </c>
      <c r="D498" s="9" t="s">
        <v>1836</v>
      </c>
      <c r="E498" s="9" t="s">
        <v>47</v>
      </c>
      <c r="F498" s="9" t="s">
        <v>890</v>
      </c>
      <c r="G498" s="9" t="s">
        <v>1837</v>
      </c>
      <c r="H498" s="18" t="s">
        <v>2730</v>
      </c>
      <c r="I498" s="18" t="s">
        <v>2731</v>
      </c>
      <c r="J498" s="43" t="s">
        <v>20</v>
      </c>
      <c r="K498" s="43" t="s">
        <v>21</v>
      </c>
      <c r="L498" s="43" t="s">
        <v>22</v>
      </c>
      <c r="M498" s="65">
        <v>0</v>
      </c>
      <c r="N498" s="65">
        <v>0</v>
      </c>
      <c r="O498" s="65">
        <v>0</v>
      </c>
      <c r="P498" s="65">
        <v>0</v>
      </c>
      <c r="Q498" s="123">
        <v>242.5</v>
      </c>
      <c r="R498" s="64">
        <f t="shared" si="75"/>
        <v>214.44</v>
      </c>
      <c r="S498" s="62">
        <v>27.43</v>
      </c>
      <c r="T498" s="62">
        <v>0</v>
      </c>
      <c r="U498" s="62">
        <v>0.63</v>
      </c>
      <c r="V498" s="64">
        <f t="shared" si="76"/>
        <v>240.38</v>
      </c>
      <c r="W498" s="65">
        <v>2.12</v>
      </c>
      <c r="X498" s="65">
        <v>0</v>
      </c>
      <c r="Y498" s="65">
        <v>0</v>
      </c>
      <c r="Z498" s="53" t="s">
        <v>2732</v>
      </c>
      <c r="AA498" s="40" t="s">
        <v>2462</v>
      </c>
      <c r="AB498" s="11" t="str">
        <f t="shared" si="77"/>
        <v>01/09/2007</v>
      </c>
      <c r="AC498" s="9" t="str">
        <f t="shared" si="78"/>
        <v>12/03/2023</v>
      </c>
      <c r="AD498" s="66">
        <v>214.44</v>
      </c>
      <c r="AE498" s="66">
        <v>214.44</v>
      </c>
      <c r="AF498" s="920">
        <v>0</v>
      </c>
      <c r="AG498" s="40"/>
      <c r="AH498" s="40"/>
      <c r="AI498" s="40"/>
      <c r="AJ498" s="960">
        <v>45002</v>
      </c>
      <c r="AK498" s="124">
        <v>45006</v>
      </c>
      <c r="AL498" s="9">
        <f t="shared" si="74"/>
        <v>3</v>
      </c>
      <c r="AM498" s="9">
        <v>2</v>
      </c>
      <c r="AN498" s="9" t="s">
        <v>1223</v>
      </c>
    </row>
    <row r="499" spans="1:40" ht="15" customHeight="1">
      <c r="A499" s="37">
        <v>16574</v>
      </c>
      <c r="B499" s="9" t="s">
        <v>849</v>
      </c>
      <c r="C499" s="9">
        <v>30607597193</v>
      </c>
      <c r="D499" s="9" t="s">
        <v>1838</v>
      </c>
      <c r="E499" s="9" t="s">
        <v>47</v>
      </c>
      <c r="F499" s="9" t="s">
        <v>1839</v>
      </c>
      <c r="G499" s="9" t="s">
        <v>1839</v>
      </c>
      <c r="H499" s="18" t="s">
        <v>2563</v>
      </c>
      <c r="I499" s="18" t="s">
        <v>2564</v>
      </c>
      <c r="J499" s="43" t="s">
        <v>20</v>
      </c>
      <c r="K499" s="43" t="s">
        <v>21</v>
      </c>
      <c r="L499" s="43" t="s">
        <v>22</v>
      </c>
      <c r="M499" s="65">
        <v>0</v>
      </c>
      <c r="N499" s="65">
        <v>0</v>
      </c>
      <c r="O499" s="65">
        <v>0</v>
      </c>
      <c r="P499" s="65">
        <v>0</v>
      </c>
      <c r="Q499" s="123">
        <v>143.71</v>
      </c>
      <c r="R499" s="64">
        <f t="shared" si="75"/>
        <v>140.88</v>
      </c>
      <c r="S499" s="62">
        <v>0</v>
      </c>
      <c r="T499" s="62">
        <v>1.53</v>
      </c>
      <c r="U499" s="62">
        <v>1.3</v>
      </c>
      <c r="V499" s="64">
        <f t="shared" si="76"/>
        <v>141.78</v>
      </c>
      <c r="W499" s="65">
        <v>0</v>
      </c>
      <c r="X499" s="65">
        <v>1.53</v>
      </c>
      <c r="Y499" s="65">
        <v>0.4</v>
      </c>
      <c r="Z499" s="53" t="s">
        <v>2565</v>
      </c>
      <c r="AA499" s="40" t="s">
        <v>2187</v>
      </c>
      <c r="AB499" s="11" t="str">
        <f t="shared" si="77"/>
        <v>27/09/2007</v>
      </c>
      <c r="AC499" s="9" t="str">
        <f t="shared" si="78"/>
        <v>06/03/2023</v>
      </c>
      <c r="AD499" s="66">
        <v>140.88</v>
      </c>
      <c r="AE499" s="66">
        <v>140.88</v>
      </c>
      <c r="AF499" s="920">
        <v>0</v>
      </c>
      <c r="AG499" s="40"/>
      <c r="AH499" s="40"/>
      <c r="AI499" s="40"/>
      <c r="AJ499" s="960">
        <v>45002</v>
      </c>
      <c r="AK499" s="124">
        <v>45005</v>
      </c>
      <c r="AL499" s="9">
        <f t="shared" si="74"/>
        <v>2</v>
      </c>
      <c r="AM499" s="9">
        <v>2</v>
      </c>
      <c r="AN499" s="9" t="s">
        <v>1223</v>
      </c>
    </row>
    <row r="500" spans="1:40" ht="15" customHeight="1">
      <c r="A500" s="37">
        <v>16575</v>
      </c>
      <c r="B500" s="9" t="s">
        <v>849</v>
      </c>
      <c r="C500" s="9">
        <v>30607597193</v>
      </c>
      <c r="D500" s="9" t="s">
        <v>1840</v>
      </c>
      <c r="E500" s="9" t="s">
        <v>47</v>
      </c>
      <c r="F500" s="9" t="s">
        <v>890</v>
      </c>
      <c r="G500" s="9" t="s">
        <v>890</v>
      </c>
      <c r="H500" s="18" t="s">
        <v>2566</v>
      </c>
      <c r="I500" s="18" t="s">
        <v>2567</v>
      </c>
      <c r="J500" s="43" t="s">
        <v>20</v>
      </c>
      <c r="K500" s="43" t="s">
        <v>21</v>
      </c>
      <c r="L500" s="43" t="s">
        <v>22</v>
      </c>
      <c r="M500" s="65">
        <v>0</v>
      </c>
      <c r="N500" s="65">
        <v>0</v>
      </c>
      <c r="O500" s="65">
        <v>0</v>
      </c>
      <c r="P500" s="65">
        <v>0</v>
      </c>
      <c r="Q500" s="123">
        <v>200.99</v>
      </c>
      <c r="R500" s="64">
        <f t="shared" si="75"/>
        <v>195.47000000000003</v>
      </c>
      <c r="S500" s="62">
        <v>0</v>
      </c>
      <c r="T500" s="62">
        <v>3.04</v>
      </c>
      <c r="U500" s="62">
        <v>2.48</v>
      </c>
      <c r="V500" s="64">
        <f t="shared" si="76"/>
        <v>195.71</v>
      </c>
      <c r="W500" s="65">
        <v>1.86</v>
      </c>
      <c r="X500" s="65">
        <v>2.17</v>
      </c>
      <c r="Y500" s="65">
        <v>1.25</v>
      </c>
      <c r="Z500" s="53" t="s">
        <v>2343</v>
      </c>
      <c r="AA500" s="40" t="s">
        <v>2568</v>
      </c>
      <c r="AB500" s="11" t="str">
        <f t="shared" si="77"/>
        <v>24/08/2007</v>
      </c>
      <c r="AC500" s="9" t="str">
        <f t="shared" si="78"/>
        <v>05/02/2023</v>
      </c>
      <c r="AD500" s="66">
        <v>195.47000000000003</v>
      </c>
      <c r="AE500" s="66">
        <v>195.47000000000003</v>
      </c>
      <c r="AF500" s="920">
        <v>0</v>
      </c>
      <c r="AG500" s="40"/>
      <c r="AH500" s="40"/>
      <c r="AI500" s="40"/>
      <c r="AJ500" s="960">
        <v>45002</v>
      </c>
      <c r="AK500" s="124">
        <v>45005</v>
      </c>
      <c r="AL500" s="9">
        <f t="shared" si="74"/>
        <v>2</v>
      </c>
      <c r="AM500" s="9">
        <v>2</v>
      </c>
      <c r="AN500" s="9" t="s">
        <v>1223</v>
      </c>
    </row>
    <row r="501" spans="1:40" ht="15" customHeight="1">
      <c r="A501" s="38">
        <v>16576</v>
      </c>
      <c r="B501" s="34" t="s">
        <v>849</v>
      </c>
      <c r="C501" s="34">
        <v>30607597193</v>
      </c>
      <c r="D501" s="34" t="s">
        <v>1841</v>
      </c>
      <c r="E501" s="34" t="s">
        <v>47</v>
      </c>
      <c r="F501" s="34" t="s">
        <v>135</v>
      </c>
      <c r="G501" s="34" t="s">
        <v>135</v>
      </c>
      <c r="H501" s="23" t="s">
        <v>2569</v>
      </c>
      <c r="I501" s="23" t="s">
        <v>2570</v>
      </c>
      <c r="J501" s="44" t="s">
        <v>20</v>
      </c>
      <c r="K501" s="44" t="s">
        <v>21</v>
      </c>
      <c r="L501" s="44" t="s">
        <v>23</v>
      </c>
      <c r="M501" s="69">
        <v>5.99</v>
      </c>
      <c r="N501" s="69">
        <v>0</v>
      </c>
      <c r="O501" s="69">
        <v>0</v>
      </c>
      <c r="P501" s="69">
        <v>0</v>
      </c>
      <c r="Q501" s="152">
        <v>556.59</v>
      </c>
      <c r="R501" s="178">
        <f t="shared" si="75"/>
        <v>547.91000000000008</v>
      </c>
      <c r="S501" s="179">
        <v>4.22</v>
      </c>
      <c r="T501" s="179">
        <v>0.42</v>
      </c>
      <c r="U501" s="179">
        <v>4.04</v>
      </c>
      <c r="V501" s="178">
        <f t="shared" si="76"/>
        <v>544.1</v>
      </c>
      <c r="W501" s="69">
        <v>6.08</v>
      </c>
      <c r="X501" s="69">
        <v>6.41</v>
      </c>
      <c r="Y501" s="69">
        <v>0</v>
      </c>
      <c r="Z501" s="45" t="s">
        <v>136</v>
      </c>
      <c r="AA501" s="23" t="s">
        <v>2482</v>
      </c>
      <c r="AB501" s="34" t="str">
        <f t="shared" si="77"/>
        <v>16/07/2007</v>
      </c>
      <c r="AC501" s="34" t="str">
        <f t="shared" si="78"/>
        <v>09/03/2023</v>
      </c>
      <c r="AD501" s="23">
        <f>AE501-AF501</f>
        <v>349</v>
      </c>
      <c r="AE501" s="23">
        <v>379</v>
      </c>
      <c r="AF501" s="823">
        <v>30</v>
      </c>
      <c r="AG501" s="23"/>
      <c r="AH501" s="23"/>
      <c r="AI501" s="23"/>
      <c r="AJ501" s="917">
        <v>45002</v>
      </c>
      <c r="AK501" s="122">
        <v>45005</v>
      </c>
      <c r="AL501" s="34">
        <f t="shared" si="74"/>
        <v>2</v>
      </c>
      <c r="AM501" s="34">
        <v>2</v>
      </c>
      <c r="AN501" s="34" t="s">
        <v>1223</v>
      </c>
    </row>
    <row r="502" spans="1:40" ht="15" customHeight="1">
      <c r="A502" s="37">
        <v>16577</v>
      </c>
      <c r="B502" s="9" t="s">
        <v>849</v>
      </c>
      <c r="C502" s="9">
        <v>30607597193</v>
      </c>
      <c r="D502" s="9" t="s">
        <v>1842</v>
      </c>
      <c r="E502" s="9" t="s">
        <v>47</v>
      </c>
      <c r="F502" s="9" t="s">
        <v>1266</v>
      </c>
      <c r="G502" s="9" t="s">
        <v>1266</v>
      </c>
      <c r="H502" s="18" t="s">
        <v>2826</v>
      </c>
      <c r="I502" s="18" t="s">
        <v>2827</v>
      </c>
      <c r="J502" s="43" t="s">
        <v>20</v>
      </c>
      <c r="K502" s="43" t="s">
        <v>21</v>
      </c>
      <c r="L502" s="43" t="s">
        <v>22</v>
      </c>
      <c r="M502" s="65">
        <v>0</v>
      </c>
      <c r="N502" s="65">
        <v>0</v>
      </c>
      <c r="O502" s="65">
        <v>0</v>
      </c>
      <c r="P502" s="65">
        <v>0</v>
      </c>
      <c r="Q502" s="123">
        <v>481</v>
      </c>
      <c r="R502" s="64">
        <f t="shared" si="75"/>
        <v>391.77199999999999</v>
      </c>
      <c r="S502" s="62">
        <v>89.227999999999994</v>
      </c>
      <c r="T502" s="62">
        <v>0</v>
      </c>
      <c r="U502" s="62">
        <v>0</v>
      </c>
      <c r="V502" s="64">
        <f t="shared" si="76"/>
        <v>400.90199999999999</v>
      </c>
      <c r="W502" s="65">
        <v>80.097999999999999</v>
      </c>
      <c r="X502" s="65">
        <v>0</v>
      </c>
      <c r="Y502" s="65">
        <v>0</v>
      </c>
      <c r="Z502" s="67" t="s">
        <v>2828</v>
      </c>
      <c r="AA502" s="18" t="s">
        <v>2829</v>
      </c>
      <c r="AB502" s="9" t="str">
        <f t="shared" si="77"/>
        <v>13/04/2007</v>
      </c>
      <c r="AC502" s="9" t="str">
        <f t="shared" si="78"/>
        <v>12/10/2022</v>
      </c>
      <c r="AD502" s="18">
        <v>75.19</v>
      </c>
      <c r="AE502" s="18">
        <v>75.19</v>
      </c>
      <c r="AF502" s="68">
        <v>0</v>
      </c>
      <c r="AG502" s="18"/>
      <c r="AH502" s="18"/>
      <c r="AI502" s="18"/>
      <c r="AJ502" s="960">
        <v>45002</v>
      </c>
      <c r="AK502" s="124">
        <v>45007</v>
      </c>
      <c r="AL502" s="9">
        <f t="shared" si="74"/>
        <v>4</v>
      </c>
      <c r="AM502" s="9">
        <v>2</v>
      </c>
      <c r="AN502" s="9" t="s">
        <v>1223</v>
      </c>
    </row>
    <row r="503" spans="1:40" ht="15" customHeight="1">
      <c r="A503" s="118">
        <v>16578</v>
      </c>
      <c r="B503" s="164" t="s">
        <v>849</v>
      </c>
      <c r="C503" s="164">
        <v>30607597193</v>
      </c>
      <c r="D503" s="164" t="s">
        <v>1843</v>
      </c>
      <c r="E503" s="164" t="s">
        <v>346</v>
      </c>
      <c r="F503" s="164" t="s">
        <v>351</v>
      </c>
      <c r="G503" s="164" t="s">
        <v>1245</v>
      </c>
      <c r="H503" s="163" t="s">
        <v>2830</v>
      </c>
      <c r="I503" s="163" t="s">
        <v>2831</v>
      </c>
      <c r="J503" s="161" t="s">
        <v>789</v>
      </c>
      <c r="K503" s="161" t="s">
        <v>21</v>
      </c>
      <c r="L503" s="161" t="s">
        <v>23</v>
      </c>
      <c r="M503" s="236">
        <v>1659.864</v>
      </c>
      <c r="N503" s="236">
        <v>229.804</v>
      </c>
      <c r="O503" s="236">
        <v>0</v>
      </c>
      <c r="P503" s="236">
        <v>0</v>
      </c>
      <c r="Q503" s="242">
        <v>2270.6799999999998</v>
      </c>
      <c r="R503" s="243">
        <f t="shared" si="75"/>
        <v>1886.6199999999997</v>
      </c>
      <c r="S503" s="244">
        <v>24.885000000000002</v>
      </c>
      <c r="T503" s="244">
        <v>359.17500000000001</v>
      </c>
      <c r="U503" s="244">
        <v>0</v>
      </c>
      <c r="V503" s="243">
        <f t="shared" si="76"/>
        <v>9.041999999999689</v>
      </c>
      <c r="W503" s="236">
        <v>246.25700000000001</v>
      </c>
      <c r="X503" s="236">
        <v>2015.3810000000001</v>
      </c>
      <c r="Y503" s="236">
        <v>0</v>
      </c>
      <c r="Z503" s="162" t="s">
        <v>2158</v>
      </c>
      <c r="AA503" s="163" t="s">
        <v>2832</v>
      </c>
      <c r="AB503" s="164" t="str">
        <f t="shared" si="77"/>
        <v>14/07/2007</v>
      </c>
      <c r="AC503" s="164" t="str">
        <f t="shared" si="78"/>
        <v>19/01/2023</v>
      </c>
      <c r="AD503" s="163">
        <v>0</v>
      </c>
      <c r="AE503" s="163">
        <v>1886</v>
      </c>
      <c r="AF503" s="927">
        <v>1886</v>
      </c>
      <c r="AG503" s="163"/>
      <c r="AH503" s="163"/>
      <c r="AI503" s="163"/>
      <c r="AJ503" s="961">
        <v>45002</v>
      </c>
      <c r="AK503" s="165">
        <v>45007</v>
      </c>
      <c r="AL503" s="164">
        <f t="shared" si="74"/>
        <v>4</v>
      </c>
      <c r="AM503" s="164">
        <v>2</v>
      </c>
      <c r="AN503" s="164" t="s">
        <v>1223</v>
      </c>
    </row>
    <row r="504" spans="1:40" ht="15" customHeight="1">
      <c r="A504" s="37">
        <v>16579</v>
      </c>
      <c r="B504" s="9" t="s">
        <v>849</v>
      </c>
      <c r="C504" s="9">
        <v>30607597193</v>
      </c>
      <c r="D504" s="9" t="s">
        <v>1844</v>
      </c>
      <c r="E504" s="9" t="s">
        <v>47</v>
      </c>
      <c r="F504" s="9" t="s">
        <v>890</v>
      </c>
      <c r="G504" s="9" t="s">
        <v>1837</v>
      </c>
      <c r="H504" s="18" t="s">
        <v>2571</v>
      </c>
      <c r="I504" s="18" t="s">
        <v>2572</v>
      </c>
      <c r="J504" s="43" t="s">
        <v>20</v>
      </c>
      <c r="K504" s="43" t="s">
        <v>21</v>
      </c>
      <c r="L504" s="43" t="s">
        <v>22</v>
      </c>
      <c r="M504" s="65">
        <v>0</v>
      </c>
      <c r="N504" s="65">
        <v>0</v>
      </c>
      <c r="O504" s="65">
        <v>0</v>
      </c>
      <c r="P504" s="65">
        <v>0</v>
      </c>
      <c r="Q504" s="123">
        <v>107.22</v>
      </c>
      <c r="R504" s="64">
        <f t="shared" si="75"/>
        <v>103.30999999999999</v>
      </c>
      <c r="S504" s="62">
        <v>3.18</v>
      </c>
      <c r="T504" s="62">
        <v>0.08</v>
      </c>
      <c r="U504" s="62">
        <v>0.65</v>
      </c>
      <c r="V504" s="64">
        <f t="shared" si="76"/>
        <v>105.37</v>
      </c>
      <c r="W504" s="65">
        <v>1.85</v>
      </c>
      <c r="X504" s="65">
        <v>0</v>
      </c>
      <c r="Y504" s="65">
        <v>0</v>
      </c>
      <c r="Z504" s="53" t="s">
        <v>882</v>
      </c>
      <c r="AA504" s="40" t="s">
        <v>2344</v>
      </c>
      <c r="AB504" s="11" t="str">
        <f t="shared" si="77"/>
        <v>20/05/2007</v>
      </c>
      <c r="AC504" s="9" t="str">
        <f t="shared" si="78"/>
        <v>17/03/2023</v>
      </c>
      <c r="AD504" s="66">
        <v>103.30999999999999</v>
      </c>
      <c r="AE504" s="66">
        <v>103.30999999999999</v>
      </c>
      <c r="AF504" s="920">
        <v>0</v>
      </c>
      <c r="AG504" s="40"/>
      <c r="AH504" s="40"/>
      <c r="AI504" s="40"/>
      <c r="AJ504" s="960">
        <v>45002</v>
      </c>
      <c r="AK504" s="124">
        <v>45005</v>
      </c>
      <c r="AL504" s="9">
        <f t="shared" si="74"/>
        <v>2</v>
      </c>
      <c r="AM504" s="9">
        <v>2</v>
      </c>
      <c r="AN504" s="9" t="s">
        <v>1223</v>
      </c>
    </row>
    <row r="505" spans="1:40" ht="15" customHeight="1">
      <c r="A505" s="37">
        <v>16580</v>
      </c>
      <c r="B505" s="9" t="s">
        <v>849</v>
      </c>
      <c r="C505" s="9">
        <v>30607597193</v>
      </c>
      <c r="D505" s="9" t="s">
        <v>1845</v>
      </c>
      <c r="E505" s="9" t="s">
        <v>47</v>
      </c>
      <c r="F505" s="9" t="s">
        <v>1228</v>
      </c>
      <c r="G505" s="9" t="s">
        <v>1846</v>
      </c>
      <c r="H505" s="18" t="s">
        <v>2573</v>
      </c>
      <c r="I505" s="18" t="s">
        <v>2574</v>
      </c>
      <c r="J505" s="43" t="s">
        <v>20</v>
      </c>
      <c r="K505" s="43" t="s">
        <v>21</v>
      </c>
      <c r="L505" s="43" t="s">
        <v>22</v>
      </c>
      <c r="M505" s="65">
        <v>0</v>
      </c>
      <c r="N505" s="65">
        <v>0</v>
      </c>
      <c r="O505" s="65">
        <v>0</v>
      </c>
      <c r="P505" s="65">
        <v>0</v>
      </c>
      <c r="Q505" s="123">
        <v>1853.87</v>
      </c>
      <c r="R505" s="64">
        <f t="shared" si="75"/>
        <v>1754.9999999999998</v>
      </c>
      <c r="S505" s="62">
        <v>26.88</v>
      </c>
      <c r="T505" s="62">
        <v>28.33</v>
      </c>
      <c r="U505" s="62">
        <v>43.66</v>
      </c>
      <c r="V505" s="64">
        <f t="shared" si="76"/>
        <v>1813.2</v>
      </c>
      <c r="W505" s="65">
        <v>8.27</v>
      </c>
      <c r="X505" s="65">
        <v>28.33</v>
      </c>
      <c r="Y505" s="65">
        <v>4.07</v>
      </c>
      <c r="Z505" s="53" t="s">
        <v>2575</v>
      </c>
      <c r="AA505" s="40" t="s">
        <v>2576</v>
      </c>
      <c r="AB505" s="11" t="str">
        <f t="shared" si="77"/>
        <v>02/07/2007</v>
      </c>
      <c r="AC505" s="9" t="str">
        <f t="shared" si="78"/>
        <v>11/03/2023</v>
      </c>
      <c r="AD505" s="40">
        <v>811.91</v>
      </c>
      <c r="AE505" s="40">
        <v>811.91</v>
      </c>
      <c r="AF505" s="920">
        <v>0</v>
      </c>
      <c r="AG505" s="40"/>
      <c r="AH505" s="40"/>
      <c r="AI505" s="40"/>
      <c r="AJ505" s="960">
        <v>45002</v>
      </c>
      <c r="AK505" s="124">
        <v>45005</v>
      </c>
      <c r="AL505" s="9">
        <f t="shared" si="74"/>
        <v>2</v>
      </c>
      <c r="AM505" s="9">
        <v>2</v>
      </c>
      <c r="AN505" s="9" t="s">
        <v>1223</v>
      </c>
    </row>
    <row r="506" spans="1:40" ht="15" customHeight="1">
      <c r="A506" s="38" t="s">
        <v>7253</v>
      </c>
      <c r="B506" s="34" t="s">
        <v>849</v>
      </c>
      <c r="C506" s="34">
        <v>30607597193</v>
      </c>
      <c r="D506" s="34" t="s">
        <v>1847</v>
      </c>
      <c r="E506" s="34" t="s">
        <v>47</v>
      </c>
      <c r="F506" s="34" t="s">
        <v>131</v>
      </c>
      <c r="G506" s="34" t="s">
        <v>131</v>
      </c>
      <c r="H506" s="23" t="s">
        <v>2833</v>
      </c>
      <c r="I506" s="23" t="s">
        <v>2834</v>
      </c>
      <c r="J506" s="44" t="s">
        <v>20</v>
      </c>
      <c r="K506" s="44" t="s">
        <v>21</v>
      </c>
      <c r="L506" s="44" t="s">
        <v>23</v>
      </c>
      <c r="M506" s="69">
        <v>3.5920000000000001</v>
      </c>
      <c r="N506" s="69">
        <v>0</v>
      </c>
      <c r="O506" s="69">
        <v>0</v>
      </c>
      <c r="P506" s="69">
        <v>0</v>
      </c>
      <c r="Q506" s="152">
        <v>117.08</v>
      </c>
      <c r="R506" s="178">
        <f t="shared" si="75"/>
        <v>116.89100000000001</v>
      </c>
      <c r="S506" s="179">
        <v>0.189</v>
      </c>
      <c r="T506" s="179">
        <v>0</v>
      </c>
      <c r="U506" s="179">
        <v>0</v>
      </c>
      <c r="V506" s="178">
        <f t="shared" si="76"/>
        <v>113.29900000000001</v>
      </c>
      <c r="W506" s="69">
        <v>0.189</v>
      </c>
      <c r="X506" s="69">
        <v>3.5920000000000001</v>
      </c>
      <c r="Y506" s="69">
        <v>0</v>
      </c>
      <c r="Z506" s="45" t="s">
        <v>511</v>
      </c>
      <c r="AA506" s="23" t="s">
        <v>2835</v>
      </c>
      <c r="AB506" s="34" t="str">
        <f t="shared" si="77"/>
        <v>29/05/2007</v>
      </c>
      <c r="AC506" s="34" t="str">
        <f t="shared" si="78"/>
        <v>25/02/2023</v>
      </c>
      <c r="AD506" s="23">
        <v>88.35</v>
      </c>
      <c r="AE506" s="23">
        <v>108.35</v>
      </c>
      <c r="AF506" s="823">
        <v>20</v>
      </c>
      <c r="AG506" s="23"/>
      <c r="AH506" s="23"/>
      <c r="AI506" s="23"/>
      <c r="AJ506" s="917">
        <v>45002</v>
      </c>
      <c r="AK506" s="122">
        <v>45007</v>
      </c>
      <c r="AL506" s="34">
        <f t="shared" si="74"/>
        <v>4</v>
      </c>
      <c r="AM506" s="34">
        <v>2</v>
      </c>
      <c r="AN506" s="34" t="s">
        <v>1223</v>
      </c>
    </row>
    <row r="507" spans="1:40" ht="15" customHeight="1">
      <c r="A507" s="37">
        <v>16582</v>
      </c>
      <c r="B507" s="9" t="s">
        <v>849</v>
      </c>
      <c r="C507" s="9">
        <v>30607597193</v>
      </c>
      <c r="D507" s="9" t="s">
        <v>1848</v>
      </c>
      <c r="E507" s="9" t="s">
        <v>42</v>
      </c>
      <c r="F507" s="9" t="s">
        <v>911</v>
      </c>
      <c r="G507" s="9" t="s">
        <v>911</v>
      </c>
      <c r="H507" s="18" t="s">
        <v>2836</v>
      </c>
      <c r="I507" s="18" t="s">
        <v>2837</v>
      </c>
      <c r="J507" s="43" t="s">
        <v>20</v>
      </c>
      <c r="K507" s="43" t="s">
        <v>21</v>
      </c>
      <c r="L507" s="43" t="s">
        <v>22</v>
      </c>
      <c r="M507" s="65">
        <v>0</v>
      </c>
      <c r="N507" s="65">
        <v>0</v>
      </c>
      <c r="O507" s="65">
        <v>0</v>
      </c>
      <c r="P507" s="65">
        <v>0</v>
      </c>
      <c r="Q507" s="123">
        <v>129.38</v>
      </c>
      <c r="R507" s="64">
        <f t="shared" si="75"/>
        <v>109.792</v>
      </c>
      <c r="S507" s="62">
        <v>19.588000000000001</v>
      </c>
      <c r="T507" s="62">
        <v>0</v>
      </c>
      <c r="U507" s="62">
        <v>0</v>
      </c>
      <c r="V507" s="64">
        <f t="shared" si="76"/>
        <v>124.44399999999999</v>
      </c>
      <c r="W507" s="65">
        <v>4.9359999999999999</v>
      </c>
      <c r="X507" s="65">
        <v>0</v>
      </c>
      <c r="Y507" s="65">
        <v>0</v>
      </c>
      <c r="Z507" s="67" t="s">
        <v>2222</v>
      </c>
      <c r="AA507" s="18" t="s">
        <v>1364</v>
      </c>
      <c r="AB507" s="9" t="str">
        <f t="shared" si="77"/>
        <v>02/10/2007</v>
      </c>
      <c r="AC507" s="9" t="str">
        <f t="shared" si="78"/>
        <v>02/03/2023</v>
      </c>
      <c r="AD507" s="18">
        <v>109</v>
      </c>
      <c r="AE507" s="18">
        <v>109</v>
      </c>
      <c r="AF507" s="68">
        <v>0</v>
      </c>
      <c r="AG507" s="18"/>
      <c r="AH507" s="18"/>
      <c r="AI507" s="18"/>
      <c r="AJ507" s="960">
        <v>45002</v>
      </c>
      <c r="AK507" s="124">
        <v>45007</v>
      </c>
      <c r="AL507" s="9">
        <f t="shared" si="74"/>
        <v>4</v>
      </c>
      <c r="AM507" s="9">
        <v>2</v>
      </c>
      <c r="AN507" s="9" t="s">
        <v>1223</v>
      </c>
    </row>
    <row r="508" spans="1:40" ht="15" customHeight="1">
      <c r="A508" s="37">
        <v>16583</v>
      </c>
      <c r="B508" s="9" t="s">
        <v>443</v>
      </c>
      <c r="C508" s="9">
        <v>30708034041</v>
      </c>
      <c r="D508" s="9" t="s">
        <v>1849</v>
      </c>
      <c r="E508" s="9" t="s">
        <v>38</v>
      </c>
      <c r="F508" s="9" t="s">
        <v>60</v>
      </c>
      <c r="G508" s="9" t="s">
        <v>1850</v>
      </c>
      <c r="H508" s="18" t="s">
        <v>2577</v>
      </c>
      <c r="I508" s="18" t="s">
        <v>2578</v>
      </c>
      <c r="J508" s="43" t="s">
        <v>20</v>
      </c>
      <c r="K508" s="43" t="s">
        <v>21</v>
      </c>
      <c r="L508" s="43" t="s">
        <v>22</v>
      </c>
      <c r="M508" s="65">
        <v>0</v>
      </c>
      <c r="N508" s="65">
        <v>0</v>
      </c>
      <c r="O508" s="65">
        <v>0</v>
      </c>
      <c r="P508" s="65">
        <v>0</v>
      </c>
      <c r="Q508" s="123">
        <v>24.4</v>
      </c>
      <c r="R508" s="64">
        <f t="shared" si="75"/>
        <v>24.4</v>
      </c>
      <c r="S508" s="62">
        <v>0</v>
      </c>
      <c r="T508" s="62">
        <v>0</v>
      </c>
      <c r="U508" s="62">
        <v>0</v>
      </c>
      <c r="V508" s="64">
        <f t="shared" si="76"/>
        <v>19.829999999999998</v>
      </c>
      <c r="W508" s="65">
        <v>4.57</v>
      </c>
      <c r="X508" s="65">
        <v>0</v>
      </c>
      <c r="Y508" s="65">
        <v>0</v>
      </c>
      <c r="Z508" s="53" t="s">
        <v>967</v>
      </c>
      <c r="AA508" s="40" t="s">
        <v>2193</v>
      </c>
      <c r="AB508" s="11" t="str">
        <f t="shared" si="77"/>
        <v>14/07/2007</v>
      </c>
      <c r="AC508" s="9" t="str">
        <f t="shared" si="78"/>
        <v>15/03/2023</v>
      </c>
      <c r="AD508" s="66">
        <v>24.4</v>
      </c>
      <c r="AE508" s="66">
        <v>24.4</v>
      </c>
      <c r="AF508" s="920">
        <v>0</v>
      </c>
      <c r="AG508" s="40"/>
      <c r="AH508" s="40"/>
      <c r="AI508" s="40"/>
      <c r="AJ508" s="960">
        <v>45002</v>
      </c>
      <c r="AK508" s="124">
        <v>45005</v>
      </c>
      <c r="AL508" s="9">
        <f t="shared" si="74"/>
        <v>2</v>
      </c>
      <c r="AM508" s="9">
        <v>2</v>
      </c>
      <c r="AN508" s="9" t="s">
        <v>1223</v>
      </c>
    </row>
    <row r="509" spans="1:40" ht="15" customHeight="1">
      <c r="A509" s="37">
        <v>16584</v>
      </c>
      <c r="B509" s="9" t="s">
        <v>443</v>
      </c>
      <c r="C509" s="9">
        <v>30708034041</v>
      </c>
      <c r="D509" s="9" t="s">
        <v>1851</v>
      </c>
      <c r="E509" s="9" t="s">
        <v>38</v>
      </c>
      <c r="F509" s="9" t="s">
        <v>66</v>
      </c>
      <c r="G509" s="9" t="s">
        <v>1852</v>
      </c>
      <c r="H509" s="18" t="s">
        <v>2579</v>
      </c>
      <c r="I509" s="18" t="s">
        <v>2580</v>
      </c>
      <c r="J509" s="43" t="s">
        <v>20</v>
      </c>
      <c r="K509" s="43" t="s">
        <v>21</v>
      </c>
      <c r="L509" s="43" t="s">
        <v>22</v>
      </c>
      <c r="M509" s="65">
        <v>0</v>
      </c>
      <c r="N509" s="65">
        <v>0</v>
      </c>
      <c r="O509" s="65">
        <v>0</v>
      </c>
      <c r="P509" s="65">
        <v>0</v>
      </c>
      <c r="Q509" s="123">
        <v>151.27000000000001</v>
      </c>
      <c r="R509" s="64">
        <f t="shared" si="75"/>
        <v>142.57000000000002</v>
      </c>
      <c r="S509" s="62">
        <v>8.16</v>
      </c>
      <c r="T509" s="62">
        <v>0.54</v>
      </c>
      <c r="U509" s="62">
        <v>0</v>
      </c>
      <c r="V509" s="64">
        <f t="shared" si="76"/>
        <v>149.82</v>
      </c>
      <c r="W509" s="65">
        <v>0.99</v>
      </c>
      <c r="X509" s="65">
        <v>0.46</v>
      </c>
      <c r="Y509" s="65">
        <v>0</v>
      </c>
      <c r="Z509" s="53" t="s">
        <v>282</v>
      </c>
      <c r="AA509" s="40" t="s">
        <v>2581</v>
      </c>
      <c r="AB509" s="11" t="str">
        <f t="shared" si="77"/>
        <v>21/07/2007</v>
      </c>
      <c r="AC509" s="9" t="str">
        <f t="shared" si="78"/>
        <v>05/03/2023</v>
      </c>
      <c r="AD509" s="40">
        <v>142.47999999999999</v>
      </c>
      <c r="AE509" s="40">
        <v>142.47999999999999</v>
      </c>
      <c r="AF509" s="920">
        <v>0</v>
      </c>
      <c r="AG509" s="40"/>
      <c r="AH509" s="40"/>
      <c r="AI509" s="40"/>
      <c r="AJ509" s="960">
        <v>45002</v>
      </c>
      <c r="AK509" s="124">
        <v>45005</v>
      </c>
      <c r="AL509" s="9">
        <f t="shared" si="74"/>
        <v>2</v>
      </c>
      <c r="AM509" s="9">
        <v>2</v>
      </c>
      <c r="AN509" s="9" t="s">
        <v>1223</v>
      </c>
    </row>
    <row r="510" spans="1:40" ht="15" customHeight="1">
      <c r="A510" s="37">
        <v>16585</v>
      </c>
      <c r="B510" s="9" t="s">
        <v>443</v>
      </c>
      <c r="C510" s="9">
        <v>30708034041</v>
      </c>
      <c r="D510" s="9" t="s">
        <v>1853</v>
      </c>
      <c r="E510" s="9" t="s">
        <v>38</v>
      </c>
      <c r="F510" s="9" t="s">
        <v>66</v>
      </c>
      <c r="G510" s="9" t="s">
        <v>66</v>
      </c>
      <c r="H510" s="18" t="s">
        <v>2582</v>
      </c>
      <c r="I510" s="18" t="s">
        <v>2583</v>
      </c>
      <c r="J510" s="43" t="s">
        <v>20</v>
      </c>
      <c r="K510" s="43" t="s">
        <v>21</v>
      </c>
      <c r="L510" s="43" t="s">
        <v>22</v>
      </c>
      <c r="M510" s="65">
        <v>0</v>
      </c>
      <c r="N510" s="65">
        <v>0</v>
      </c>
      <c r="O510" s="65">
        <v>0</v>
      </c>
      <c r="P510" s="65">
        <v>0</v>
      </c>
      <c r="Q510" s="123">
        <v>96.31</v>
      </c>
      <c r="R510" s="64">
        <f t="shared" si="75"/>
        <v>84.070000000000007</v>
      </c>
      <c r="S510" s="62">
        <v>9.6</v>
      </c>
      <c r="T510" s="62">
        <v>0.71</v>
      </c>
      <c r="U510" s="62">
        <v>1.93</v>
      </c>
      <c r="V510" s="64">
        <f t="shared" si="76"/>
        <v>91.110000000000014</v>
      </c>
      <c r="W510" s="65">
        <v>3.69</v>
      </c>
      <c r="X510" s="65">
        <v>0.71</v>
      </c>
      <c r="Y510" s="65">
        <v>0.8</v>
      </c>
      <c r="Z510" s="53" t="s">
        <v>2584</v>
      </c>
      <c r="AA510" s="40" t="s">
        <v>2505</v>
      </c>
      <c r="AB510" s="11" t="str">
        <f t="shared" si="77"/>
        <v>18/05/2007</v>
      </c>
      <c r="AC510" s="9" t="str">
        <f t="shared" si="78"/>
        <v>18/03/2023</v>
      </c>
      <c r="AD510" s="40">
        <v>80.63</v>
      </c>
      <c r="AE510" s="40">
        <v>80.63</v>
      </c>
      <c r="AF510" s="920">
        <v>0</v>
      </c>
      <c r="AG510" s="40"/>
      <c r="AH510" s="40"/>
      <c r="AI510" s="40"/>
      <c r="AJ510" s="960">
        <v>45002</v>
      </c>
      <c r="AK510" s="124">
        <v>45005</v>
      </c>
      <c r="AL510" s="9">
        <f t="shared" si="74"/>
        <v>2</v>
      </c>
      <c r="AM510" s="9">
        <v>2</v>
      </c>
      <c r="AN510" s="9" t="s">
        <v>1223</v>
      </c>
    </row>
    <row r="511" spans="1:40" ht="15" customHeight="1">
      <c r="A511" s="37">
        <v>16586</v>
      </c>
      <c r="B511" s="9" t="s">
        <v>443</v>
      </c>
      <c r="C511" s="9">
        <v>30708034041</v>
      </c>
      <c r="D511" s="9" t="s">
        <v>1854</v>
      </c>
      <c r="E511" s="9" t="s">
        <v>38</v>
      </c>
      <c r="F511" s="9" t="s">
        <v>66</v>
      </c>
      <c r="G511" s="9" t="s">
        <v>67</v>
      </c>
      <c r="H511" s="18" t="s">
        <v>2585</v>
      </c>
      <c r="I511" s="18" t="s">
        <v>2586</v>
      </c>
      <c r="J511" s="43" t="s">
        <v>20</v>
      </c>
      <c r="K511" s="43" t="s">
        <v>21</v>
      </c>
      <c r="L511" s="43" t="s">
        <v>22</v>
      </c>
      <c r="M511" s="65">
        <v>0</v>
      </c>
      <c r="N511" s="65">
        <v>0</v>
      </c>
      <c r="O511" s="65">
        <v>0</v>
      </c>
      <c r="P511" s="65">
        <v>0</v>
      </c>
      <c r="Q511" s="123">
        <v>40.21</v>
      </c>
      <c r="R511" s="64">
        <f t="shared" si="75"/>
        <v>33.56</v>
      </c>
      <c r="S511" s="62">
        <v>6.65</v>
      </c>
      <c r="T511" s="62">
        <v>0</v>
      </c>
      <c r="U511" s="62">
        <v>0</v>
      </c>
      <c r="V511" s="64">
        <f t="shared" si="76"/>
        <v>38.980000000000004</v>
      </c>
      <c r="W511" s="65">
        <v>1.23</v>
      </c>
      <c r="X511" s="65">
        <v>0</v>
      </c>
      <c r="Y511" s="65">
        <v>0</v>
      </c>
      <c r="Z511" s="53" t="s">
        <v>2587</v>
      </c>
      <c r="AA511" s="40" t="s">
        <v>2500</v>
      </c>
      <c r="AB511" s="11" t="str">
        <f t="shared" si="77"/>
        <v>18/05/2007</v>
      </c>
      <c r="AC511" s="9" t="str">
        <f t="shared" si="78"/>
        <v>15/03/2023</v>
      </c>
      <c r="AD511" s="66">
        <v>33.56</v>
      </c>
      <c r="AE511" s="66">
        <v>33.56</v>
      </c>
      <c r="AF511" s="920">
        <v>0</v>
      </c>
      <c r="AG511" s="40"/>
      <c r="AH511" s="40"/>
      <c r="AI511" s="40"/>
      <c r="AJ511" s="960">
        <v>45002</v>
      </c>
      <c r="AK511" s="124">
        <v>45005</v>
      </c>
      <c r="AL511" s="9">
        <f t="shared" si="74"/>
        <v>2</v>
      </c>
      <c r="AM511" s="9">
        <v>2</v>
      </c>
      <c r="AN511" s="9" t="s">
        <v>1223</v>
      </c>
    </row>
    <row r="512" spans="1:40" ht="15" customHeight="1">
      <c r="A512" s="37">
        <v>16587</v>
      </c>
      <c r="B512" s="9" t="s">
        <v>443</v>
      </c>
      <c r="C512" s="9">
        <v>30708034041</v>
      </c>
      <c r="D512" s="9" t="s">
        <v>1855</v>
      </c>
      <c r="E512" s="9" t="s">
        <v>38</v>
      </c>
      <c r="F512" s="9" t="s">
        <v>66</v>
      </c>
      <c r="G512" s="9" t="s">
        <v>67</v>
      </c>
      <c r="H512" s="18" t="s">
        <v>2588</v>
      </c>
      <c r="I512" s="18" t="s">
        <v>2589</v>
      </c>
      <c r="J512" s="43" t="s">
        <v>20</v>
      </c>
      <c r="K512" s="43" t="s">
        <v>21</v>
      </c>
      <c r="L512" s="43" t="s">
        <v>22</v>
      </c>
      <c r="M512" s="65">
        <v>0</v>
      </c>
      <c r="N512" s="65">
        <v>0</v>
      </c>
      <c r="O512" s="65">
        <v>0</v>
      </c>
      <c r="P512" s="65">
        <v>0</v>
      </c>
      <c r="Q512" s="123">
        <v>100.34</v>
      </c>
      <c r="R512" s="64">
        <f t="shared" si="75"/>
        <v>90.48</v>
      </c>
      <c r="S512" s="62">
        <v>7.72</v>
      </c>
      <c r="T512" s="62">
        <v>0.81</v>
      </c>
      <c r="U512" s="62">
        <v>1.33</v>
      </c>
      <c r="V512" s="64">
        <f t="shared" si="76"/>
        <v>98.78</v>
      </c>
      <c r="W512" s="65">
        <v>0</v>
      </c>
      <c r="X512" s="65">
        <v>0.81</v>
      </c>
      <c r="Y512" s="65">
        <v>0.75</v>
      </c>
      <c r="Z512" s="53" t="s">
        <v>2590</v>
      </c>
      <c r="AA512" s="40" t="s">
        <v>2500</v>
      </c>
      <c r="AB512" s="11" t="str">
        <f t="shared" si="77"/>
        <v>05/07/2007</v>
      </c>
      <c r="AC512" s="9" t="str">
        <f t="shared" si="78"/>
        <v>15/03/2023</v>
      </c>
      <c r="AD512" s="66">
        <v>90.48</v>
      </c>
      <c r="AE512" s="66">
        <v>90.48</v>
      </c>
      <c r="AF512" s="920">
        <v>0</v>
      </c>
      <c r="AG512" s="40"/>
      <c r="AH512" s="40"/>
      <c r="AI512" s="40"/>
      <c r="AJ512" s="960">
        <v>45002</v>
      </c>
      <c r="AK512" s="124">
        <v>45005</v>
      </c>
      <c r="AL512" s="9">
        <f t="shared" si="74"/>
        <v>2</v>
      </c>
      <c r="AM512" s="9">
        <v>2</v>
      </c>
      <c r="AN512" s="9" t="s">
        <v>1223</v>
      </c>
    </row>
    <row r="513" spans="1:40" ht="15" customHeight="1">
      <c r="A513" s="38">
        <v>16588</v>
      </c>
      <c r="B513" s="34" t="s">
        <v>443</v>
      </c>
      <c r="C513" s="34">
        <v>30708034041</v>
      </c>
      <c r="D513" s="34" t="s">
        <v>1856</v>
      </c>
      <c r="E513" s="34" t="s">
        <v>38</v>
      </c>
      <c r="F513" s="34" t="s">
        <v>66</v>
      </c>
      <c r="G513" s="34" t="s">
        <v>67</v>
      </c>
      <c r="H513" s="23" t="s">
        <v>2591</v>
      </c>
      <c r="I513" s="23" t="s">
        <v>2592</v>
      </c>
      <c r="J513" s="44" t="s">
        <v>20</v>
      </c>
      <c r="K513" s="44" t="s">
        <v>21</v>
      </c>
      <c r="L513" s="44" t="s">
        <v>23</v>
      </c>
      <c r="M513" s="69">
        <v>0</v>
      </c>
      <c r="N513" s="69">
        <v>8.1199999999999992</v>
      </c>
      <c r="O513" s="69">
        <v>0</v>
      </c>
      <c r="P513" s="69">
        <v>0</v>
      </c>
      <c r="Q513" s="152">
        <v>150.05000000000001</v>
      </c>
      <c r="R513" s="178">
        <f t="shared" si="75"/>
        <v>147.67000000000002</v>
      </c>
      <c r="S513" s="179">
        <v>0.68</v>
      </c>
      <c r="T513" s="179">
        <v>0</v>
      </c>
      <c r="U513" s="179">
        <v>1.7</v>
      </c>
      <c r="V513" s="178">
        <f t="shared" si="76"/>
        <v>141.08000000000001</v>
      </c>
      <c r="W513" s="69">
        <v>8.1199999999999992</v>
      </c>
      <c r="X513" s="69">
        <v>0</v>
      </c>
      <c r="Y513" s="69">
        <v>0.85</v>
      </c>
      <c r="Z513" s="45" t="s">
        <v>2593</v>
      </c>
      <c r="AA513" s="23" t="s">
        <v>2594</v>
      </c>
      <c r="AB513" s="34" t="str">
        <f t="shared" si="77"/>
        <v>23/09/2007</v>
      </c>
      <c r="AC513" s="34" t="str">
        <f t="shared" si="78"/>
        <v>18/02/2023</v>
      </c>
      <c r="AD513" s="70">
        <v>127.67000000000002</v>
      </c>
      <c r="AE513" s="70">
        <v>147.67000000000002</v>
      </c>
      <c r="AF513" s="823">
        <v>20</v>
      </c>
      <c r="AG513" s="23"/>
      <c r="AH513" s="23"/>
      <c r="AI513" s="23"/>
      <c r="AJ513" s="917">
        <v>45002</v>
      </c>
      <c r="AK513" s="122">
        <v>45005</v>
      </c>
      <c r="AL513" s="34">
        <f t="shared" si="74"/>
        <v>2</v>
      </c>
      <c r="AM513" s="34">
        <v>2</v>
      </c>
      <c r="AN513" s="34" t="s">
        <v>1223</v>
      </c>
    </row>
    <row r="514" spans="1:40" ht="15" customHeight="1">
      <c r="A514" s="37">
        <v>16589</v>
      </c>
      <c r="B514" s="9" t="s">
        <v>443</v>
      </c>
      <c r="C514" s="9">
        <v>30708034041</v>
      </c>
      <c r="D514" s="9" t="s">
        <v>1857</v>
      </c>
      <c r="E514" s="9" t="s">
        <v>38</v>
      </c>
      <c r="F514" s="9" t="s">
        <v>66</v>
      </c>
      <c r="G514" s="9" t="s">
        <v>444</v>
      </c>
      <c r="H514" s="18" t="s">
        <v>2595</v>
      </c>
      <c r="I514" s="18" t="s">
        <v>2596</v>
      </c>
      <c r="J514" s="43" t="s">
        <v>20</v>
      </c>
      <c r="K514" s="43" t="s">
        <v>21</v>
      </c>
      <c r="L514" s="43" t="s">
        <v>22</v>
      </c>
      <c r="M514" s="65">
        <v>0</v>
      </c>
      <c r="N514" s="65">
        <v>0</v>
      </c>
      <c r="O514" s="65">
        <v>0</v>
      </c>
      <c r="P514" s="65">
        <v>0</v>
      </c>
      <c r="Q514" s="123">
        <v>32.28</v>
      </c>
      <c r="R514" s="64">
        <f t="shared" si="75"/>
        <v>30.67</v>
      </c>
      <c r="S514" s="62">
        <v>1.61</v>
      </c>
      <c r="T514" s="62">
        <v>0</v>
      </c>
      <c r="U514" s="62">
        <v>0</v>
      </c>
      <c r="V514" s="64">
        <f t="shared" si="76"/>
        <v>32.28</v>
      </c>
      <c r="W514" s="65">
        <v>0</v>
      </c>
      <c r="X514" s="65">
        <v>0</v>
      </c>
      <c r="Y514" s="65">
        <v>0</v>
      </c>
      <c r="Z514" s="53" t="s">
        <v>282</v>
      </c>
      <c r="AA514" s="40" t="s">
        <v>2597</v>
      </c>
      <c r="AB514" s="11" t="str">
        <f t="shared" si="77"/>
        <v>21/07/2007</v>
      </c>
      <c r="AC514" s="9" t="str">
        <f t="shared" si="78"/>
        <v>28/02/2023</v>
      </c>
      <c r="AD514" s="66">
        <v>30.67</v>
      </c>
      <c r="AE514" s="66">
        <v>30.67</v>
      </c>
      <c r="AF514" s="920">
        <v>0</v>
      </c>
      <c r="AG514" s="40"/>
      <c r="AH514" s="40"/>
      <c r="AI514" s="40"/>
      <c r="AJ514" s="960">
        <v>45002</v>
      </c>
      <c r="AK514" s="124">
        <v>45005</v>
      </c>
      <c r="AL514" s="9">
        <f t="shared" si="74"/>
        <v>2</v>
      </c>
      <c r="AM514" s="9">
        <v>2</v>
      </c>
      <c r="AN514" s="9" t="s">
        <v>1223</v>
      </c>
    </row>
    <row r="515" spans="1:40" ht="15" customHeight="1">
      <c r="A515" s="37">
        <v>16590</v>
      </c>
      <c r="B515" s="9" t="s">
        <v>443</v>
      </c>
      <c r="C515" s="9">
        <v>30708034041</v>
      </c>
      <c r="D515" s="9" t="s">
        <v>1858</v>
      </c>
      <c r="E515" s="9" t="s">
        <v>38</v>
      </c>
      <c r="F515" s="9" t="s">
        <v>66</v>
      </c>
      <c r="G515" s="9" t="s">
        <v>444</v>
      </c>
      <c r="H515" s="18" t="s">
        <v>2598</v>
      </c>
      <c r="I515" s="18" t="s">
        <v>2599</v>
      </c>
      <c r="J515" s="43" t="s">
        <v>20</v>
      </c>
      <c r="K515" s="43" t="s">
        <v>21</v>
      </c>
      <c r="L515" s="43" t="s">
        <v>22</v>
      </c>
      <c r="M515" s="65">
        <v>0</v>
      </c>
      <c r="N515" s="65">
        <v>0</v>
      </c>
      <c r="O515" s="65">
        <v>0</v>
      </c>
      <c r="P515" s="65">
        <v>0</v>
      </c>
      <c r="Q515" s="123">
        <v>102.3</v>
      </c>
      <c r="R515" s="64">
        <f t="shared" si="75"/>
        <v>100.14</v>
      </c>
      <c r="S515" s="62">
        <v>0.53</v>
      </c>
      <c r="T515" s="62">
        <v>0.16</v>
      </c>
      <c r="U515" s="62">
        <v>1.47</v>
      </c>
      <c r="V515" s="64">
        <f t="shared" si="76"/>
        <v>101.24</v>
      </c>
      <c r="W515" s="65">
        <v>0</v>
      </c>
      <c r="X515" s="65">
        <v>0.14000000000000001</v>
      </c>
      <c r="Y515" s="65">
        <v>0.92</v>
      </c>
      <c r="Z515" s="53" t="s">
        <v>282</v>
      </c>
      <c r="AA515" s="40" t="s">
        <v>2597</v>
      </c>
      <c r="AB515" s="11" t="str">
        <f t="shared" si="77"/>
        <v>21/07/2007</v>
      </c>
      <c r="AC515" s="9" t="str">
        <f t="shared" si="78"/>
        <v>28/02/2023</v>
      </c>
      <c r="AD515" s="66">
        <v>100.14</v>
      </c>
      <c r="AE515" s="66">
        <v>100.14</v>
      </c>
      <c r="AF515" s="920">
        <v>0</v>
      </c>
      <c r="AG515" s="40"/>
      <c r="AH515" s="40"/>
      <c r="AI515" s="40"/>
      <c r="AJ515" s="960">
        <v>45002</v>
      </c>
      <c r="AK515" s="124">
        <v>45005</v>
      </c>
      <c r="AL515" s="9">
        <f t="shared" si="74"/>
        <v>2</v>
      </c>
      <c r="AM515" s="9">
        <v>2</v>
      </c>
      <c r="AN515" s="9" t="s">
        <v>1223</v>
      </c>
    </row>
    <row r="516" spans="1:40" ht="15" customHeight="1">
      <c r="A516" s="37">
        <v>16591</v>
      </c>
      <c r="B516" s="9" t="s">
        <v>443</v>
      </c>
      <c r="C516" s="9">
        <v>30708034041</v>
      </c>
      <c r="D516" s="9" t="s">
        <v>1859</v>
      </c>
      <c r="E516" s="9" t="s">
        <v>38</v>
      </c>
      <c r="F516" s="9" t="s">
        <v>66</v>
      </c>
      <c r="G516" s="9" t="s">
        <v>444</v>
      </c>
      <c r="H516" s="18" t="s">
        <v>2600</v>
      </c>
      <c r="I516" s="18" t="s">
        <v>2601</v>
      </c>
      <c r="J516" s="43" t="s">
        <v>20</v>
      </c>
      <c r="K516" s="43" t="s">
        <v>21</v>
      </c>
      <c r="L516" s="43" t="s">
        <v>22</v>
      </c>
      <c r="M516" s="65">
        <v>0</v>
      </c>
      <c r="N516" s="65">
        <v>0</v>
      </c>
      <c r="O516" s="65">
        <v>0</v>
      </c>
      <c r="P516" s="65">
        <v>0</v>
      </c>
      <c r="Q516" s="123">
        <v>107.39</v>
      </c>
      <c r="R516" s="64">
        <f t="shared" si="75"/>
        <v>105.16</v>
      </c>
      <c r="S516" s="62">
        <v>1</v>
      </c>
      <c r="T516" s="62">
        <v>0</v>
      </c>
      <c r="U516" s="62">
        <v>1.23</v>
      </c>
      <c r="V516" s="64">
        <f t="shared" si="76"/>
        <v>96.81</v>
      </c>
      <c r="W516" s="65">
        <v>10.36</v>
      </c>
      <c r="X516" s="65">
        <v>0</v>
      </c>
      <c r="Y516" s="65">
        <v>0.22</v>
      </c>
      <c r="Z516" s="53" t="s">
        <v>2584</v>
      </c>
      <c r="AA516" s="40" t="s">
        <v>2597</v>
      </c>
      <c r="AB516" s="11" t="str">
        <f t="shared" si="77"/>
        <v>18/05/2007</v>
      </c>
      <c r="AC516" s="9" t="str">
        <f t="shared" si="78"/>
        <v>28/02/2023</v>
      </c>
      <c r="AD516" s="66">
        <v>105.16</v>
      </c>
      <c r="AE516" s="66">
        <v>105.16</v>
      </c>
      <c r="AF516" s="920">
        <v>0</v>
      </c>
      <c r="AG516" s="40"/>
      <c r="AH516" s="40"/>
      <c r="AI516" s="40"/>
      <c r="AJ516" s="960">
        <v>45002</v>
      </c>
      <c r="AK516" s="124">
        <v>45005</v>
      </c>
      <c r="AL516" s="9">
        <f t="shared" si="74"/>
        <v>2</v>
      </c>
      <c r="AM516" s="9">
        <v>2</v>
      </c>
      <c r="AN516" s="9" t="s">
        <v>1223</v>
      </c>
    </row>
    <row r="517" spans="1:40" ht="15" customHeight="1">
      <c r="A517" s="37">
        <v>16592</v>
      </c>
      <c r="B517" s="9" t="s">
        <v>443</v>
      </c>
      <c r="C517" s="9">
        <v>30708034041</v>
      </c>
      <c r="D517" s="9" t="s">
        <v>1860</v>
      </c>
      <c r="E517" s="9" t="s">
        <v>38</v>
      </c>
      <c r="F517" s="9" t="s">
        <v>66</v>
      </c>
      <c r="G517" s="9" t="s">
        <v>1861</v>
      </c>
      <c r="H517" s="18" t="s">
        <v>2602</v>
      </c>
      <c r="I517" s="18" t="s">
        <v>2603</v>
      </c>
      <c r="J517" s="43" t="s">
        <v>20</v>
      </c>
      <c r="K517" s="43" t="s">
        <v>21</v>
      </c>
      <c r="L517" s="43" t="s">
        <v>22</v>
      </c>
      <c r="M517" s="65">
        <v>0</v>
      </c>
      <c r="N517" s="65">
        <v>0</v>
      </c>
      <c r="O517" s="65">
        <v>0</v>
      </c>
      <c r="P517" s="65">
        <v>0</v>
      </c>
      <c r="Q517" s="123">
        <v>100.08</v>
      </c>
      <c r="R517" s="64">
        <f t="shared" si="75"/>
        <v>98.38</v>
      </c>
      <c r="S517" s="62">
        <v>0</v>
      </c>
      <c r="T517" s="62">
        <v>1.7</v>
      </c>
      <c r="U517" s="62">
        <v>0</v>
      </c>
      <c r="V517" s="64">
        <f t="shared" si="76"/>
        <v>98.38</v>
      </c>
      <c r="W517" s="65">
        <v>0</v>
      </c>
      <c r="X517" s="65">
        <v>1.7</v>
      </c>
      <c r="Y517" s="65">
        <v>0</v>
      </c>
      <c r="Z517" s="53" t="s">
        <v>2584</v>
      </c>
      <c r="AA517" s="40" t="s">
        <v>2500</v>
      </c>
      <c r="AB517" s="11" t="str">
        <f t="shared" si="77"/>
        <v>18/05/2007</v>
      </c>
      <c r="AC517" s="9" t="str">
        <f t="shared" si="78"/>
        <v>15/03/2023</v>
      </c>
      <c r="AD517" s="40">
        <v>96.99</v>
      </c>
      <c r="AE517" s="40">
        <v>96.99</v>
      </c>
      <c r="AF517" s="920">
        <v>0</v>
      </c>
      <c r="AG517" s="40"/>
      <c r="AH517" s="40"/>
      <c r="AI517" s="40"/>
      <c r="AJ517" s="960">
        <v>45002</v>
      </c>
      <c r="AK517" s="124">
        <v>45005</v>
      </c>
      <c r="AL517" s="9">
        <f t="shared" si="74"/>
        <v>2</v>
      </c>
      <c r="AM517" s="9">
        <v>2</v>
      </c>
      <c r="AN517" s="9" t="s">
        <v>1223</v>
      </c>
    </row>
    <row r="518" spans="1:40" ht="15" customHeight="1">
      <c r="A518" s="37">
        <v>16593</v>
      </c>
      <c r="B518" s="9" t="s">
        <v>443</v>
      </c>
      <c r="C518" s="9">
        <v>30708034041</v>
      </c>
      <c r="D518" s="9" t="s">
        <v>1862</v>
      </c>
      <c r="E518" s="9" t="s">
        <v>38</v>
      </c>
      <c r="F518" s="9" t="s">
        <v>87</v>
      </c>
      <c r="G518" s="9" t="s">
        <v>1863</v>
      </c>
      <c r="H518" s="18" t="s">
        <v>2604</v>
      </c>
      <c r="I518" s="18" t="s">
        <v>2605</v>
      </c>
      <c r="J518" s="43" t="s">
        <v>20</v>
      </c>
      <c r="K518" s="43" t="s">
        <v>21</v>
      </c>
      <c r="L518" s="43" t="s">
        <v>22</v>
      </c>
      <c r="M518" s="65">
        <v>0</v>
      </c>
      <c r="N518" s="65">
        <v>0</v>
      </c>
      <c r="O518" s="65">
        <v>0</v>
      </c>
      <c r="P518" s="65">
        <v>0</v>
      </c>
      <c r="Q518" s="123">
        <v>79.98</v>
      </c>
      <c r="R518" s="64">
        <f t="shared" si="75"/>
        <v>79.98</v>
      </c>
      <c r="S518" s="62">
        <v>0</v>
      </c>
      <c r="T518" s="62">
        <v>0</v>
      </c>
      <c r="U518" s="62">
        <v>0</v>
      </c>
      <c r="V518" s="64">
        <f t="shared" si="76"/>
        <v>79.98</v>
      </c>
      <c r="W518" s="65">
        <v>0</v>
      </c>
      <c r="X518" s="65">
        <v>0</v>
      </c>
      <c r="Y518" s="65">
        <v>0</v>
      </c>
      <c r="Z518" s="53" t="s">
        <v>2606</v>
      </c>
      <c r="AA518" s="40" t="s">
        <v>2607</v>
      </c>
      <c r="AB518" s="11" t="str">
        <f t="shared" si="77"/>
        <v>12/06/2007</v>
      </c>
      <c r="AC518" s="9" t="str">
        <f t="shared" si="78"/>
        <v>23/02/2023</v>
      </c>
      <c r="AD518" s="66">
        <v>79.98</v>
      </c>
      <c r="AE518" s="66">
        <v>79.98</v>
      </c>
      <c r="AF518" s="920">
        <v>0</v>
      </c>
      <c r="AG518" s="40"/>
      <c r="AH518" s="40"/>
      <c r="AI518" s="40"/>
      <c r="AJ518" s="960">
        <v>45002</v>
      </c>
      <c r="AK518" s="124">
        <v>45005</v>
      </c>
      <c r="AL518" s="9">
        <f t="shared" si="74"/>
        <v>2</v>
      </c>
      <c r="AM518" s="9">
        <v>2</v>
      </c>
      <c r="AN518" s="9" t="s">
        <v>1223</v>
      </c>
    </row>
    <row r="519" spans="1:40" ht="15" customHeight="1">
      <c r="A519" s="37">
        <v>16594</v>
      </c>
      <c r="B519" s="9" t="s">
        <v>443</v>
      </c>
      <c r="C519" s="9">
        <v>30708034041</v>
      </c>
      <c r="D519" s="9" t="s">
        <v>1864</v>
      </c>
      <c r="E519" s="9" t="s">
        <v>38</v>
      </c>
      <c r="F519" s="9" t="s">
        <v>66</v>
      </c>
      <c r="G519" s="9" t="s">
        <v>1865</v>
      </c>
      <c r="H519" s="95" t="s">
        <v>2608</v>
      </c>
      <c r="I519" s="95" t="s">
        <v>2609</v>
      </c>
      <c r="J519" s="169" t="s">
        <v>20</v>
      </c>
      <c r="K519" s="169" t="s">
        <v>21</v>
      </c>
      <c r="L519" s="169" t="s">
        <v>22</v>
      </c>
      <c r="M519" s="93">
        <v>0</v>
      </c>
      <c r="N519" s="93">
        <v>0</v>
      </c>
      <c r="O519" s="93">
        <v>0</v>
      </c>
      <c r="P519" s="93">
        <v>0</v>
      </c>
      <c r="Q519" s="92">
        <v>165.42</v>
      </c>
      <c r="R519" s="110">
        <f t="shared" si="75"/>
        <v>165.42</v>
      </c>
      <c r="S519" s="108">
        <v>0</v>
      </c>
      <c r="T519" s="108">
        <v>0</v>
      </c>
      <c r="U519" s="108">
        <v>0</v>
      </c>
      <c r="V519" s="110">
        <f t="shared" si="76"/>
        <v>165.42</v>
      </c>
      <c r="W519" s="93">
        <v>0</v>
      </c>
      <c r="X519" s="93">
        <v>0</v>
      </c>
      <c r="Y519" s="93">
        <v>0</v>
      </c>
      <c r="Z519" s="170" t="s">
        <v>163</v>
      </c>
      <c r="AA519" s="171" t="s">
        <v>2610</v>
      </c>
      <c r="AB519" s="11" t="str">
        <f t="shared" si="77"/>
        <v>21/07/2007</v>
      </c>
      <c r="AC519" s="9" t="str">
        <f t="shared" si="78"/>
        <v>18/02/2023</v>
      </c>
      <c r="AD519" s="66">
        <v>165.42</v>
      </c>
      <c r="AE519" s="66">
        <v>165.42</v>
      </c>
      <c r="AF519" s="920">
        <v>0</v>
      </c>
      <c r="AG519" s="40"/>
      <c r="AH519" s="40"/>
      <c r="AI519" s="40"/>
      <c r="AJ519" s="960">
        <v>45002</v>
      </c>
      <c r="AK519" s="124">
        <v>45005</v>
      </c>
      <c r="AL519" s="9">
        <f t="shared" si="74"/>
        <v>2</v>
      </c>
      <c r="AM519" s="9">
        <v>2</v>
      </c>
      <c r="AN519" s="9" t="s">
        <v>1223</v>
      </c>
    </row>
    <row r="520" spans="1:40" ht="15" customHeight="1">
      <c r="A520" s="37">
        <v>16595</v>
      </c>
      <c r="B520" s="9" t="s">
        <v>443</v>
      </c>
      <c r="C520" s="9">
        <v>30708034041</v>
      </c>
      <c r="D520" s="9" t="s">
        <v>1866</v>
      </c>
      <c r="E520" s="9" t="s">
        <v>38</v>
      </c>
      <c r="F520" s="9" t="s">
        <v>66</v>
      </c>
      <c r="G520" s="9" t="s">
        <v>1865</v>
      </c>
      <c r="H520" s="95" t="s">
        <v>2611</v>
      </c>
      <c r="I520" s="95" t="s">
        <v>2612</v>
      </c>
      <c r="J520" s="169" t="s">
        <v>20</v>
      </c>
      <c r="K520" s="169" t="s">
        <v>21</v>
      </c>
      <c r="L520" s="169" t="s">
        <v>22</v>
      </c>
      <c r="M520" s="93">
        <v>0</v>
      </c>
      <c r="N520" s="93">
        <v>0</v>
      </c>
      <c r="O520" s="93">
        <v>0</v>
      </c>
      <c r="P520" s="93">
        <v>0</v>
      </c>
      <c r="Q520" s="92">
        <v>130.02000000000001</v>
      </c>
      <c r="R520" s="110">
        <f t="shared" si="75"/>
        <v>130.02000000000001</v>
      </c>
      <c r="S520" s="108">
        <v>0</v>
      </c>
      <c r="T520" s="108">
        <v>0</v>
      </c>
      <c r="U520" s="108">
        <v>0</v>
      </c>
      <c r="V520" s="110">
        <f t="shared" si="76"/>
        <v>130.02000000000001</v>
      </c>
      <c r="W520" s="93">
        <v>0</v>
      </c>
      <c r="X520" s="93">
        <v>0</v>
      </c>
      <c r="Y520" s="93">
        <v>0</v>
      </c>
      <c r="Z520" s="170" t="s">
        <v>312</v>
      </c>
      <c r="AA520" s="171" t="s">
        <v>2610</v>
      </c>
      <c r="AB520" s="11" t="str">
        <f t="shared" si="77"/>
        <v>14/07/2007</v>
      </c>
      <c r="AC520" s="9" t="str">
        <f t="shared" si="78"/>
        <v>18/02/2023</v>
      </c>
      <c r="AD520" s="66">
        <v>130.02000000000001</v>
      </c>
      <c r="AE520" s="66">
        <v>130.02000000000001</v>
      </c>
      <c r="AF520" s="920">
        <v>0</v>
      </c>
      <c r="AG520" s="40"/>
      <c r="AH520" s="40"/>
      <c r="AI520" s="40"/>
      <c r="AJ520" s="960">
        <v>45002</v>
      </c>
      <c r="AK520" s="124">
        <v>45005</v>
      </c>
      <c r="AL520" s="9">
        <f t="shared" si="74"/>
        <v>2</v>
      </c>
      <c r="AM520" s="9">
        <v>2</v>
      </c>
      <c r="AN520" s="9" t="s">
        <v>1223</v>
      </c>
    </row>
    <row r="521" spans="1:40" ht="15" customHeight="1">
      <c r="A521" s="37">
        <v>16596</v>
      </c>
      <c r="B521" s="9" t="s">
        <v>489</v>
      </c>
      <c r="C521" s="9">
        <v>30623790181</v>
      </c>
      <c r="D521" s="9" t="s">
        <v>1867</v>
      </c>
      <c r="E521" s="9" t="s">
        <v>47</v>
      </c>
      <c r="F521" s="9" t="s">
        <v>49</v>
      </c>
      <c r="G521" s="9" t="s">
        <v>50</v>
      </c>
      <c r="H521" s="95" t="s">
        <v>2613</v>
      </c>
      <c r="I521" s="95" t="s">
        <v>2614</v>
      </c>
      <c r="J521" s="169" t="s">
        <v>20</v>
      </c>
      <c r="K521" s="169" t="s">
        <v>21</v>
      </c>
      <c r="L521" s="169" t="s">
        <v>22</v>
      </c>
      <c r="M521" s="93">
        <v>0</v>
      </c>
      <c r="N521" s="93">
        <v>0</v>
      </c>
      <c r="O521" s="93">
        <v>0</v>
      </c>
      <c r="P521" s="93">
        <v>3.33</v>
      </c>
      <c r="Q521" s="92">
        <v>750.72</v>
      </c>
      <c r="R521" s="110">
        <f t="shared" si="75"/>
        <v>625.11</v>
      </c>
      <c r="S521" s="108">
        <v>123.37</v>
      </c>
      <c r="T521" s="108">
        <v>0.17</v>
      </c>
      <c r="U521" s="108">
        <v>2.0699999999999998</v>
      </c>
      <c r="V521" s="110">
        <f t="shared" si="76"/>
        <v>719.71</v>
      </c>
      <c r="W521" s="93">
        <v>24.68</v>
      </c>
      <c r="X521" s="108">
        <v>0.17</v>
      </c>
      <c r="Y521" s="93">
        <v>2.83</v>
      </c>
      <c r="Z521" s="170" t="s">
        <v>2615</v>
      </c>
      <c r="AA521" s="171" t="s">
        <v>2616</v>
      </c>
      <c r="AB521" s="11" t="str">
        <f t="shared" si="77"/>
        <v>15/08/2007</v>
      </c>
      <c r="AC521" s="9" t="str">
        <f t="shared" si="78"/>
        <v>15/03/2023</v>
      </c>
      <c r="AD521" s="40">
        <v>359.32</v>
      </c>
      <c r="AE521" s="40">
        <v>359.32</v>
      </c>
      <c r="AF521" s="920">
        <v>0</v>
      </c>
      <c r="AG521" s="40"/>
      <c r="AH521" s="40"/>
      <c r="AI521" s="40"/>
      <c r="AJ521" s="960">
        <v>45002</v>
      </c>
      <c r="AK521" s="124">
        <v>45005</v>
      </c>
      <c r="AL521" s="9">
        <f t="shared" si="74"/>
        <v>2</v>
      </c>
      <c r="AM521" s="9">
        <v>2</v>
      </c>
      <c r="AN521" s="9" t="s">
        <v>1223</v>
      </c>
    </row>
    <row r="522" spans="1:40" ht="15" customHeight="1">
      <c r="A522" s="37">
        <v>16596</v>
      </c>
      <c r="B522" s="9" t="s">
        <v>491</v>
      </c>
      <c r="C522" s="9">
        <v>30711482187</v>
      </c>
      <c r="D522" s="9" t="s">
        <v>1867</v>
      </c>
      <c r="E522" s="9" t="s">
        <v>47</v>
      </c>
      <c r="F522" s="9" t="s">
        <v>49</v>
      </c>
      <c r="G522" s="9" t="s">
        <v>50</v>
      </c>
      <c r="H522" s="95" t="s">
        <v>2613</v>
      </c>
      <c r="I522" s="95" t="s">
        <v>2614</v>
      </c>
      <c r="J522" s="169" t="s">
        <v>20</v>
      </c>
      <c r="K522" s="169" t="s">
        <v>21</v>
      </c>
      <c r="L522" s="169" t="s">
        <v>22</v>
      </c>
      <c r="M522" s="93">
        <v>0</v>
      </c>
      <c r="N522" s="93">
        <v>0</v>
      </c>
      <c r="O522" s="93">
        <v>0</v>
      </c>
      <c r="P522" s="93">
        <v>3.33</v>
      </c>
      <c r="Q522" s="92">
        <v>750.72</v>
      </c>
      <c r="R522" s="110">
        <f t="shared" si="75"/>
        <v>625.11</v>
      </c>
      <c r="S522" s="108">
        <v>123.37</v>
      </c>
      <c r="T522" s="108">
        <v>0.17</v>
      </c>
      <c r="U522" s="108">
        <v>2.0699999999999998</v>
      </c>
      <c r="V522" s="110">
        <f t="shared" si="76"/>
        <v>719.71</v>
      </c>
      <c r="W522" s="93">
        <v>24.68</v>
      </c>
      <c r="X522" s="108">
        <v>0.17</v>
      </c>
      <c r="Y522" s="93">
        <v>2.83</v>
      </c>
      <c r="Z522" s="170" t="s">
        <v>2615</v>
      </c>
      <c r="AA522" s="171" t="s">
        <v>2616</v>
      </c>
      <c r="AB522" s="11" t="str">
        <f t="shared" si="77"/>
        <v>15/08/2007</v>
      </c>
      <c r="AC522" s="9" t="str">
        <f t="shared" si="78"/>
        <v>15/03/2023</v>
      </c>
      <c r="AD522" s="40">
        <v>359.32</v>
      </c>
      <c r="AE522" s="40">
        <v>359.32</v>
      </c>
      <c r="AF522" s="920">
        <v>0</v>
      </c>
      <c r="AG522" s="40"/>
      <c r="AH522" s="40"/>
      <c r="AI522" s="40"/>
      <c r="AJ522" s="960">
        <v>45002</v>
      </c>
      <c r="AK522" s="124">
        <v>45005</v>
      </c>
      <c r="AL522" s="9">
        <f t="shared" si="74"/>
        <v>2</v>
      </c>
      <c r="AM522" s="9">
        <v>2</v>
      </c>
      <c r="AN522" s="9" t="s">
        <v>1223</v>
      </c>
    </row>
    <row r="523" spans="1:40" ht="15" customHeight="1">
      <c r="A523" s="38">
        <v>16597</v>
      </c>
      <c r="B523" s="34" t="s">
        <v>489</v>
      </c>
      <c r="C523" s="34">
        <v>30623790181</v>
      </c>
      <c r="D523" s="34" t="s">
        <v>1868</v>
      </c>
      <c r="E523" s="34" t="s">
        <v>47</v>
      </c>
      <c r="F523" s="34" t="s">
        <v>49</v>
      </c>
      <c r="G523" s="34" t="s">
        <v>50</v>
      </c>
      <c r="H523" s="87" t="s">
        <v>2617</v>
      </c>
      <c r="I523" s="87" t="s">
        <v>2618</v>
      </c>
      <c r="J523" s="166" t="s">
        <v>20</v>
      </c>
      <c r="K523" s="829" t="s">
        <v>8562</v>
      </c>
      <c r="L523" s="166" t="s">
        <v>22</v>
      </c>
      <c r="M523" s="89">
        <v>0</v>
      </c>
      <c r="N523" s="89">
        <v>0</v>
      </c>
      <c r="O523" s="89">
        <v>8</v>
      </c>
      <c r="P523" s="89">
        <v>23.26</v>
      </c>
      <c r="Q523" s="90">
        <v>954.88</v>
      </c>
      <c r="R523" s="117">
        <f t="shared" si="75"/>
        <v>546.25000000000011</v>
      </c>
      <c r="S523" s="116">
        <v>395.95</v>
      </c>
      <c r="T523" s="116">
        <v>0.88</v>
      </c>
      <c r="U523" s="116">
        <v>3.8</v>
      </c>
      <c r="V523" s="117">
        <f t="shared" si="76"/>
        <v>587.20000000000005</v>
      </c>
      <c r="W523" s="89">
        <v>339.78</v>
      </c>
      <c r="X523" s="89">
        <v>0.52</v>
      </c>
      <c r="Y523" s="89">
        <v>4.12</v>
      </c>
      <c r="Z523" s="167" t="s">
        <v>2615</v>
      </c>
      <c r="AA523" s="87" t="s">
        <v>2616</v>
      </c>
      <c r="AB523" s="34" t="str">
        <f t="shared" si="77"/>
        <v>15/08/2007</v>
      </c>
      <c r="AC523" s="34" t="str">
        <f t="shared" si="78"/>
        <v>15/03/2023</v>
      </c>
      <c r="AD523" s="23">
        <v>311.5</v>
      </c>
      <c r="AE523" s="23">
        <v>311.5</v>
      </c>
      <c r="AF523" s="823">
        <v>0</v>
      </c>
      <c r="AG523" s="23"/>
      <c r="AH523" s="23"/>
      <c r="AI523" s="23"/>
      <c r="AJ523" s="917">
        <v>45002</v>
      </c>
      <c r="AK523" s="122">
        <v>45005</v>
      </c>
      <c r="AL523" s="34">
        <f t="shared" si="74"/>
        <v>2</v>
      </c>
      <c r="AM523" s="34">
        <v>2</v>
      </c>
      <c r="AN523" s="34" t="s">
        <v>1223</v>
      </c>
    </row>
    <row r="524" spans="1:40" ht="15" customHeight="1">
      <c r="A524" s="38">
        <v>16597</v>
      </c>
      <c r="B524" s="34" t="s">
        <v>491</v>
      </c>
      <c r="C524" s="34">
        <v>30711482187</v>
      </c>
      <c r="D524" s="34" t="s">
        <v>1868</v>
      </c>
      <c r="E524" s="34" t="s">
        <v>47</v>
      </c>
      <c r="F524" s="34" t="s">
        <v>49</v>
      </c>
      <c r="G524" s="34" t="s">
        <v>50</v>
      </c>
      <c r="H524" s="87" t="s">
        <v>2617</v>
      </c>
      <c r="I524" s="87" t="s">
        <v>2618</v>
      </c>
      <c r="J524" s="166" t="s">
        <v>20</v>
      </c>
      <c r="K524" s="829" t="s">
        <v>8562</v>
      </c>
      <c r="L524" s="166" t="s">
        <v>22</v>
      </c>
      <c r="M524" s="89">
        <v>0</v>
      </c>
      <c r="N524" s="89">
        <v>0</v>
      </c>
      <c r="O524" s="89">
        <v>8</v>
      </c>
      <c r="P524" s="89">
        <v>23.26</v>
      </c>
      <c r="Q524" s="90">
        <v>954.88</v>
      </c>
      <c r="R524" s="117">
        <f t="shared" si="75"/>
        <v>546.25000000000011</v>
      </c>
      <c r="S524" s="116">
        <v>395.95</v>
      </c>
      <c r="T524" s="116">
        <v>0.88</v>
      </c>
      <c r="U524" s="116">
        <v>3.8</v>
      </c>
      <c r="V524" s="117">
        <f t="shared" si="76"/>
        <v>587.20000000000005</v>
      </c>
      <c r="W524" s="89">
        <v>339.78</v>
      </c>
      <c r="X524" s="89">
        <v>0.52</v>
      </c>
      <c r="Y524" s="89">
        <v>4.12</v>
      </c>
      <c r="Z524" s="167" t="s">
        <v>2615</v>
      </c>
      <c r="AA524" s="87" t="s">
        <v>2616</v>
      </c>
      <c r="AB524" s="34" t="str">
        <f t="shared" si="77"/>
        <v>15/08/2007</v>
      </c>
      <c r="AC524" s="34" t="str">
        <f t="shared" si="78"/>
        <v>15/03/2023</v>
      </c>
      <c r="AD524" s="23">
        <v>311.5</v>
      </c>
      <c r="AE524" s="23">
        <v>311.5</v>
      </c>
      <c r="AF524" s="823">
        <v>0</v>
      </c>
      <c r="AG524" s="23"/>
      <c r="AH524" s="23"/>
      <c r="AI524" s="23"/>
      <c r="AJ524" s="917">
        <v>45002</v>
      </c>
      <c r="AK524" s="122">
        <v>45005</v>
      </c>
      <c r="AL524" s="34">
        <f t="shared" si="74"/>
        <v>2</v>
      </c>
      <c r="AM524" s="34">
        <v>2</v>
      </c>
      <c r="AN524" s="34" t="s">
        <v>1223</v>
      </c>
    </row>
    <row r="525" spans="1:40" ht="15" customHeight="1">
      <c r="A525" s="37">
        <v>16598</v>
      </c>
      <c r="B525" s="9" t="s">
        <v>489</v>
      </c>
      <c r="C525" s="9">
        <v>30623790181</v>
      </c>
      <c r="D525" s="9" t="s">
        <v>805</v>
      </c>
      <c r="E525" s="9" t="s">
        <v>47</v>
      </c>
      <c r="F525" s="9" t="s">
        <v>49</v>
      </c>
      <c r="G525" s="9" t="s">
        <v>1869</v>
      </c>
      <c r="H525" s="95" t="s">
        <v>2619</v>
      </c>
      <c r="I525" s="95" t="s">
        <v>2620</v>
      </c>
      <c r="J525" s="169" t="s">
        <v>20</v>
      </c>
      <c r="K525" s="169" t="s">
        <v>21</v>
      </c>
      <c r="L525" s="169" t="s">
        <v>22</v>
      </c>
      <c r="M525" s="93">
        <v>0</v>
      </c>
      <c r="N525" s="93">
        <v>0</v>
      </c>
      <c r="O525" s="93">
        <v>0</v>
      </c>
      <c r="P525" s="93">
        <v>0</v>
      </c>
      <c r="Q525" s="92">
        <v>301.92</v>
      </c>
      <c r="R525" s="110">
        <f t="shared" si="75"/>
        <v>143.31000000000003</v>
      </c>
      <c r="S525" s="108">
        <v>156.13</v>
      </c>
      <c r="T525" s="108">
        <v>2.48</v>
      </c>
      <c r="U525" s="108">
        <v>0</v>
      </c>
      <c r="V525" s="110">
        <f t="shared" si="76"/>
        <v>222.30000000000004</v>
      </c>
      <c r="W525" s="93">
        <v>77.14</v>
      </c>
      <c r="X525" s="93">
        <v>2.48</v>
      </c>
      <c r="Y525" s="93">
        <v>0</v>
      </c>
      <c r="Z525" s="170" t="s">
        <v>2615</v>
      </c>
      <c r="AA525" s="171" t="s">
        <v>2364</v>
      </c>
      <c r="AB525" s="11" t="str">
        <f t="shared" si="77"/>
        <v>15/08/2007</v>
      </c>
      <c r="AC525" s="9" t="str">
        <f t="shared" si="78"/>
        <v>15/03/2023</v>
      </c>
      <c r="AD525" s="66">
        <v>143.31000000000003</v>
      </c>
      <c r="AE525" s="66">
        <v>143.31000000000003</v>
      </c>
      <c r="AF525" s="920">
        <v>0</v>
      </c>
      <c r="AG525" s="40"/>
      <c r="AH525" s="40"/>
      <c r="AI525" s="40"/>
      <c r="AJ525" s="960">
        <v>45002</v>
      </c>
      <c r="AK525" s="124">
        <v>45005</v>
      </c>
      <c r="AL525" s="9">
        <f t="shared" si="74"/>
        <v>2</v>
      </c>
      <c r="AM525" s="9">
        <v>2</v>
      </c>
      <c r="AN525" s="9" t="s">
        <v>1223</v>
      </c>
    </row>
    <row r="526" spans="1:40" ht="15" customHeight="1">
      <c r="A526" s="37">
        <v>16598</v>
      </c>
      <c r="B526" s="9" t="s">
        <v>491</v>
      </c>
      <c r="C526" s="9">
        <v>30711482187</v>
      </c>
      <c r="D526" s="9" t="s">
        <v>805</v>
      </c>
      <c r="E526" s="9" t="s">
        <v>47</v>
      </c>
      <c r="F526" s="9" t="s">
        <v>49</v>
      </c>
      <c r="G526" s="9" t="s">
        <v>1869</v>
      </c>
      <c r="H526" s="95" t="s">
        <v>2619</v>
      </c>
      <c r="I526" s="95" t="s">
        <v>2620</v>
      </c>
      <c r="J526" s="169" t="s">
        <v>20</v>
      </c>
      <c r="K526" s="169" t="s">
        <v>21</v>
      </c>
      <c r="L526" s="169" t="s">
        <v>22</v>
      </c>
      <c r="M526" s="93">
        <v>0</v>
      </c>
      <c r="N526" s="93">
        <v>0</v>
      </c>
      <c r="O526" s="93">
        <v>0</v>
      </c>
      <c r="P526" s="93">
        <v>0</v>
      </c>
      <c r="Q526" s="92">
        <v>301.92</v>
      </c>
      <c r="R526" s="110">
        <f t="shared" si="75"/>
        <v>143.31000000000003</v>
      </c>
      <c r="S526" s="108">
        <v>156.13</v>
      </c>
      <c r="T526" s="108">
        <v>2.48</v>
      </c>
      <c r="U526" s="108">
        <v>0</v>
      </c>
      <c r="V526" s="110">
        <f t="shared" si="76"/>
        <v>222.30000000000004</v>
      </c>
      <c r="W526" s="93">
        <v>77.14</v>
      </c>
      <c r="X526" s="93">
        <v>2.48</v>
      </c>
      <c r="Y526" s="93">
        <v>0</v>
      </c>
      <c r="Z526" s="170" t="s">
        <v>2615</v>
      </c>
      <c r="AA526" s="171" t="s">
        <v>2364</v>
      </c>
      <c r="AB526" s="11" t="str">
        <f t="shared" si="77"/>
        <v>15/08/2007</v>
      </c>
      <c r="AC526" s="9" t="str">
        <f t="shared" si="78"/>
        <v>15/03/2023</v>
      </c>
      <c r="AD526" s="66">
        <v>143.31000000000003</v>
      </c>
      <c r="AE526" s="66">
        <v>143.31000000000003</v>
      </c>
      <c r="AF526" s="920">
        <v>0</v>
      </c>
      <c r="AG526" s="40"/>
      <c r="AH526" s="40"/>
      <c r="AI526" s="40"/>
      <c r="AJ526" s="960">
        <v>45002</v>
      </c>
      <c r="AK526" s="124">
        <v>45005</v>
      </c>
      <c r="AL526" s="9">
        <f t="shared" si="74"/>
        <v>2</v>
      </c>
      <c r="AM526" s="9">
        <v>2</v>
      </c>
      <c r="AN526" s="9" t="s">
        <v>1223</v>
      </c>
    </row>
    <row r="527" spans="1:40" ht="15" customHeight="1">
      <c r="A527" s="37">
        <v>16599</v>
      </c>
      <c r="B527" s="9" t="s">
        <v>491</v>
      </c>
      <c r="C527" s="9">
        <v>30711482187</v>
      </c>
      <c r="D527" s="9" t="s">
        <v>1870</v>
      </c>
      <c r="E527" s="9" t="s">
        <v>47</v>
      </c>
      <c r="F527" s="9" t="s">
        <v>144</v>
      </c>
      <c r="G527" s="9" t="s">
        <v>144</v>
      </c>
      <c r="H527" s="95" t="s">
        <v>2621</v>
      </c>
      <c r="I527" s="95" t="s">
        <v>2622</v>
      </c>
      <c r="J527" s="169" t="s">
        <v>20</v>
      </c>
      <c r="K527" s="169" t="s">
        <v>21</v>
      </c>
      <c r="L527" s="169" t="s">
        <v>22</v>
      </c>
      <c r="M527" s="93">
        <v>0</v>
      </c>
      <c r="N527" s="93">
        <v>0</v>
      </c>
      <c r="O527" s="93">
        <v>0</v>
      </c>
      <c r="P527" s="93">
        <v>0</v>
      </c>
      <c r="Q527" s="92">
        <v>147.63999999999999</v>
      </c>
      <c r="R527" s="110">
        <f t="shared" si="75"/>
        <v>145.92999999999998</v>
      </c>
      <c r="S527" s="108">
        <v>0</v>
      </c>
      <c r="T527" s="108">
        <v>0.35</v>
      </c>
      <c r="U527" s="108">
        <v>1.36</v>
      </c>
      <c r="V527" s="110">
        <f t="shared" si="76"/>
        <v>145.92999999999998</v>
      </c>
      <c r="W527" s="93">
        <v>0</v>
      </c>
      <c r="X527" s="93">
        <v>0.35</v>
      </c>
      <c r="Y527" s="93">
        <v>1.36</v>
      </c>
      <c r="Z527" s="170" t="s">
        <v>510</v>
      </c>
      <c r="AA527" s="171" t="s">
        <v>2623</v>
      </c>
      <c r="AB527" s="11" t="str">
        <f t="shared" si="77"/>
        <v>16/07/2007</v>
      </c>
      <c r="AC527" s="9" t="str">
        <f t="shared" si="78"/>
        <v>12/02/2023</v>
      </c>
      <c r="AD527" s="40">
        <v>145.28</v>
      </c>
      <c r="AE527" s="40">
        <v>145.28</v>
      </c>
      <c r="AF527" s="920">
        <v>0</v>
      </c>
      <c r="AG527" s="40"/>
      <c r="AH527" s="40"/>
      <c r="AI527" s="40"/>
      <c r="AJ527" s="960">
        <v>45002</v>
      </c>
      <c r="AK527" s="124">
        <v>45005</v>
      </c>
      <c r="AL527" s="9">
        <f t="shared" si="74"/>
        <v>2</v>
      </c>
      <c r="AM527" s="9">
        <v>2</v>
      </c>
      <c r="AN527" s="9" t="s">
        <v>1223</v>
      </c>
    </row>
    <row r="528" spans="1:40" ht="15" customHeight="1">
      <c r="A528" s="37">
        <v>16599</v>
      </c>
      <c r="B528" s="9" t="s">
        <v>489</v>
      </c>
      <c r="C528" s="9">
        <v>30623790181</v>
      </c>
      <c r="D528" s="9" t="s">
        <v>1870</v>
      </c>
      <c r="E528" s="9" t="s">
        <v>47</v>
      </c>
      <c r="F528" s="9" t="s">
        <v>144</v>
      </c>
      <c r="G528" s="9" t="s">
        <v>144</v>
      </c>
      <c r="H528" s="95" t="s">
        <v>2621</v>
      </c>
      <c r="I528" s="95" t="s">
        <v>2622</v>
      </c>
      <c r="J528" s="169" t="s">
        <v>20</v>
      </c>
      <c r="K528" s="169" t="s">
        <v>21</v>
      </c>
      <c r="L528" s="169" t="s">
        <v>22</v>
      </c>
      <c r="M528" s="93">
        <v>0</v>
      </c>
      <c r="N528" s="93">
        <v>0</v>
      </c>
      <c r="O528" s="93">
        <v>0</v>
      </c>
      <c r="P528" s="93">
        <v>0</v>
      </c>
      <c r="Q528" s="92">
        <v>147.63999999999999</v>
      </c>
      <c r="R528" s="110">
        <f t="shared" si="75"/>
        <v>145.92999999999998</v>
      </c>
      <c r="S528" s="108">
        <v>0</v>
      </c>
      <c r="T528" s="108">
        <v>0.35</v>
      </c>
      <c r="U528" s="108">
        <v>1.36</v>
      </c>
      <c r="V528" s="110">
        <f t="shared" si="76"/>
        <v>145.92999999999998</v>
      </c>
      <c r="W528" s="93">
        <v>0</v>
      </c>
      <c r="X528" s="93">
        <v>0.35</v>
      </c>
      <c r="Y528" s="93">
        <v>1.36</v>
      </c>
      <c r="Z528" s="170" t="s">
        <v>510</v>
      </c>
      <c r="AA528" s="171" t="s">
        <v>2623</v>
      </c>
      <c r="AB528" s="11" t="str">
        <f t="shared" si="77"/>
        <v>16/07/2007</v>
      </c>
      <c r="AC528" s="9" t="str">
        <f t="shared" si="78"/>
        <v>12/02/2023</v>
      </c>
      <c r="AD528" s="40">
        <v>145.28</v>
      </c>
      <c r="AE528" s="40">
        <v>145.28</v>
      </c>
      <c r="AF528" s="920">
        <v>0</v>
      </c>
      <c r="AG528" s="40"/>
      <c r="AH528" s="40"/>
      <c r="AI528" s="40"/>
      <c r="AJ528" s="960">
        <v>45002</v>
      </c>
      <c r="AK528" s="124">
        <v>45005</v>
      </c>
      <c r="AL528" s="9">
        <f t="shared" si="74"/>
        <v>2</v>
      </c>
      <c r="AM528" s="9">
        <v>2</v>
      </c>
      <c r="AN528" s="9" t="s">
        <v>1223</v>
      </c>
    </row>
    <row r="529" spans="1:40" ht="15" customHeight="1">
      <c r="A529" s="37">
        <v>16600</v>
      </c>
      <c r="B529" s="9" t="s">
        <v>489</v>
      </c>
      <c r="C529" s="9">
        <v>30623790181</v>
      </c>
      <c r="D529" s="9" t="s">
        <v>1871</v>
      </c>
      <c r="E529" s="9" t="s">
        <v>47</v>
      </c>
      <c r="F529" s="9" t="s">
        <v>806</v>
      </c>
      <c r="G529" s="9" t="s">
        <v>1571</v>
      </c>
      <c r="H529" s="95" t="s">
        <v>2624</v>
      </c>
      <c r="I529" s="95" t="s">
        <v>2625</v>
      </c>
      <c r="J529" s="169" t="s">
        <v>20</v>
      </c>
      <c r="K529" s="169" t="s">
        <v>21</v>
      </c>
      <c r="L529" s="169" t="s">
        <v>22</v>
      </c>
      <c r="M529" s="93">
        <v>0</v>
      </c>
      <c r="N529" s="93">
        <v>0</v>
      </c>
      <c r="O529" s="93">
        <v>0</v>
      </c>
      <c r="P529" s="93">
        <v>56.97</v>
      </c>
      <c r="Q529" s="92">
        <v>2399.0880000000002</v>
      </c>
      <c r="R529" s="110">
        <f t="shared" si="75"/>
        <v>1879.0980000000004</v>
      </c>
      <c r="S529" s="108">
        <v>465.64</v>
      </c>
      <c r="T529" s="108">
        <v>7.55</v>
      </c>
      <c r="U529" s="108">
        <v>46.8</v>
      </c>
      <c r="V529" s="110">
        <f t="shared" si="76"/>
        <v>1821.2380000000005</v>
      </c>
      <c r="W529" s="93">
        <v>466.23</v>
      </c>
      <c r="X529" s="108">
        <v>7.55</v>
      </c>
      <c r="Y529" s="93">
        <v>47.1</v>
      </c>
      <c r="Z529" s="170" t="s">
        <v>2145</v>
      </c>
      <c r="AA529" s="171" t="s">
        <v>1707</v>
      </c>
      <c r="AB529" s="11" t="str">
        <f t="shared" si="77"/>
        <v>23/07/2007</v>
      </c>
      <c r="AC529" s="9" t="str">
        <f t="shared" si="78"/>
        <v>02/03/2023</v>
      </c>
      <c r="AD529" s="40">
        <v>279.70999999999998</v>
      </c>
      <c r="AE529" s="40">
        <v>279.70999999999998</v>
      </c>
      <c r="AF529" s="920">
        <v>0</v>
      </c>
      <c r="AG529" s="40"/>
      <c r="AH529" s="40"/>
      <c r="AI529" s="40"/>
      <c r="AJ529" s="960">
        <v>45002</v>
      </c>
      <c r="AK529" s="124">
        <v>45005</v>
      </c>
      <c r="AL529" s="9">
        <f t="shared" si="74"/>
        <v>2</v>
      </c>
      <c r="AM529" s="9">
        <v>2</v>
      </c>
      <c r="AN529" s="9" t="s">
        <v>1223</v>
      </c>
    </row>
    <row r="530" spans="1:40" ht="15" customHeight="1">
      <c r="A530" s="37">
        <v>16600</v>
      </c>
      <c r="B530" s="9" t="s">
        <v>491</v>
      </c>
      <c r="C530" s="9">
        <v>30711482187</v>
      </c>
      <c r="D530" s="9" t="s">
        <v>1871</v>
      </c>
      <c r="E530" s="9" t="s">
        <v>47</v>
      </c>
      <c r="F530" s="9" t="s">
        <v>806</v>
      </c>
      <c r="G530" s="9" t="s">
        <v>1571</v>
      </c>
      <c r="H530" s="95" t="s">
        <v>2624</v>
      </c>
      <c r="I530" s="95" t="s">
        <v>2625</v>
      </c>
      <c r="J530" s="169" t="s">
        <v>20</v>
      </c>
      <c r="K530" s="169" t="s">
        <v>21</v>
      </c>
      <c r="L530" s="169" t="s">
        <v>22</v>
      </c>
      <c r="M530" s="93">
        <v>0</v>
      </c>
      <c r="N530" s="93">
        <v>0</v>
      </c>
      <c r="O530" s="93">
        <v>0</v>
      </c>
      <c r="P530" s="93">
        <v>56.97</v>
      </c>
      <c r="Q530" s="92">
        <v>2399.0880000000002</v>
      </c>
      <c r="R530" s="110">
        <f t="shared" si="75"/>
        <v>1879.0980000000004</v>
      </c>
      <c r="S530" s="108">
        <v>465.64</v>
      </c>
      <c r="T530" s="108">
        <v>7.55</v>
      </c>
      <c r="U530" s="108">
        <v>46.8</v>
      </c>
      <c r="V530" s="110">
        <f t="shared" si="76"/>
        <v>1821.2380000000005</v>
      </c>
      <c r="W530" s="93">
        <v>466.23</v>
      </c>
      <c r="X530" s="108">
        <v>7.55</v>
      </c>
      <c r="Y530" s="93">
        <v>47.1</v>
      </c>
      <c r="Z530" s="170" t="s">
        <v>2145</v>
      </c>
      <c r="AA530" s="171" t="s">
        <v>1707</v>
      </c>
      <c r="AB530" s="11" t="str">
        <f t="shared" si="77"/>
        <v>23/07/2007</v>
      </c>
      <c r="AC530" s="9" t="str">
        <f t="shared" si="78"/>
        <v>02/03/2023</v>
      </c>
      <c r="AD530" s="40">
        <v>279.70999999999998</v>
      </c>
      <c r="AE530" s="40">
        <v>279.70999999999998</v>
      </c>
      <c r="AF530" s="920">
        <v>0</v>
      </c>
      <c r="AG530" s="40"/>
      <c r="AH530" s="40"/>
      <c r="AI530" s="40"/>
      <c r="AJ530" s="960">
        <v>45002</v>
      </c>
      <c r="AK530" s="124">
        <v>45005</v>
      </c>
      <c r="AL530" s="9">
        <f t="shared" si="74"/>
        <v>2</v>
      </c>
      <c r="AM530" s="9">
        <v>2</v>
      </c>
      <c r="AN530" s="9" t="s">
        <v>1223</v>
      </c>
    </row>
    <row r="531" spans="1:40" ht="15" customHeight="1">
      <c r="A531" s="38">
        <v>16601</v>
      </c>
      <c r="B531" s="34" t="s">
        <v>489</v>
      </c>
      <c r="C531" s="34">
        <v>30623790181</v>
      </c>
      <c r="D531" s="34" t="s">
        <v>1872</v>
      </c>
      <c r="E531" s="34" t="s">
        <v>338</v>
      </c>
      <c r="F531" s="34" t="s">
        <v>1774</v>
      </c>
      <c r="G531" s="34" t="s">
        <v>1774</v>
      </c>
      <c r="H531" s="87" t="s">
        <v>2626</v>
      </c>
      <c r="I531" s="87" t="s">
        <v>2627</v>
      </c>
      <c r="J531" s="166" t="s">
        <v>20</v>
      </c>
      <c r="K531" s="166" t="s">
        <v>21</v>
      </c>
      <c r="L531" s="166" t="s">
        <v>23</v>
      </c>
      <c r="M531" s="89">
        <v>0</v>
      </c>
      <c r="N531" s="89">
        <v>3.53</v>
      </c>
      <c r="O531" s="89">
        <v>0</v>
      </c>
      <c r="P531" s="89">
        <v>0</v>
      </c>
      <c r="Q531" s="90">
        <v>166.13</v>
      </c>
      <c r="R531" s="117">
        <f t="shared" si="75"/>
        <v>148.55999999999997</v>
      </c>
      <c r="S531" s="116">
        <v>17.170000000000002</v>
      </c>
      <c r="T531" s="116">
        <v>0.4</v>
      </c>
      <c r="U531" s="116">
        <v>0</v>
      </c>
      <c r="V531" s="117">
        <f t="shared" si="76"/>
        <v>142.84</v>
      </c>
      <c r="W531" s="89">
        <v>22.89</v>
      </c>
      <c r="X531" s="116">
        <v>0.4</v>
      </c>
      <c r="Y531" s="89">
        <v>0</v>
      </c>
      <c r="Z531" s="167" t="s">
        <v>2270</v>
      </c>
      <c r="AA531" s="87" t="s">
        <v>2628</v>
      </c>
      <c r="AB531" s="34" t="str">
        <f t="shared" si="77"/>
        <v>16/07/2007</v>
      </c>
      <c r="AC531" s="34" t="str">
        <f t="shared" si="78"/>
        <v>02/03/2023</v>
      </c>
      <c r="AD531" s="70">
        <v>133.55999999999997</v>
      </c>
      <c r="AE531" s="70">
        <v>148.55999999999997</v>
      </c>
      <c r="AF531" s="823">
        <v>15</v>
      </c>
      <c r="AG531" s="23"/>
      <c r="AH531" s="23"/>
      <c r="AI531" s="23"/>
      <c r="AJ531" s="917">
        <v>45002</v>
      </c>
      <c r="AK531" s="122">
        <v>45005</v>
      </c>
      <c r="AL531" s="34">
        <f t="shared" si="74"/>
        <v>2</v>
      </c>
      <c r="AM531" s="34">
        <v>2</v>
      </c>
      <c r="AN531" s="34" t="s">
        <v>1223</v>
      </c>
    </row>
    <row r="532" spans="1:40" ht="15" customHeight="1">
      <c r="A532" s="38">
        <v>16601</v>
      </c>
      <c r="B532" s="34" t="s">
        <v>491</v>
      </c>
      <c r="C532" s="34">
        <v>30711482188</v>
      </c>
      <c r="D532" s="34" t="s">
        <v>1872</v>
      </c>
      <c r="E532" s="34" t="s">
        <v>338</v>
      </c>
      <c r="F532" s="34" t="s">
        <v>1774</v>
      </c>
      <c r="G532" s="34" t="s">
        <v>1774</v>
      </c>
      <c r="H532" s="87" t="s">
        <v>2626</v>
      </c>
      <c r="I532" s="87" t="s">
        <v>2627</v>
      </c>
      <c r="J532" s="166" t="s">
        <v>20</v>
      </c>
      <c r="K532" s="166" t="s">
        <v>21</v>
      </c>
      <c r="L532" s="166" t="s">
        <v>23</v>
      </c>
      <c r="M532" s="89">
        <v>0</v>
      </c>
      <c r="N532" s="89">
        <v>3.53</v>
      </c>
      <c r="O532" s="89">
        <v>0</v>
      </c>
      <c r="P532" s="89">
        <v>0</v>
      </c>
      <c r="Q532" s="90">
        <v>166.13</v>
      </c>
      <c r="R532" s="117">
        <f t="shared" si="75"/>
        <v>148.55999999999997</v>
      </c>
      <c r="S532" s="116">
        <v>17.170000000000002</v>
      </c>
      <c r="T532" s="116">
        <v>0.4</v>
      </c>
      <c r="U532" s="116">
        <v>0</v>
      </c>
      <c r="V532" s="117">
        <f t="shared" si="76"/>
        <v>142.84</v>
      </c>
      <c r="W532" s="89">
        <v>22.89</v>
      </c>
      <c r="X532" s="116">
        <v>0.4</v>
      </c>
      <c r="Y532" s="89">
        <v>0</v>
      </c>
      <c r="Z532" s="167" t="s">
        <v>2270</v>
      </c>
      <c r="AA532" s="87" t="s">
        <v>2628</v>
      </c>
      <c r="AB532" s="34" t="str">
        <f t="shared" si="77"/>
        <v>16/07/2007</v>
      </c>
      <c r="AC532" s="34" t="str">
        <f t="shared" si="78"/>
        <v>02/03/2023</v>
      </c>
      <c r="AD532" s="70">
        <v>133.55999999999997</v>
      </c>
      <c r="AE532" s="70">
        <v>148.55999999999997</v>
      </c>
      <c r="AF532" s="823">
        <v>15</v>
      </c>
      <c r="AG532" s="23"/>
      <c r="AH532" s="23"/>
      <c r="AI532" s="23"/>
      <c r="AJ532" s="917">
        <v>45002</v>
      </c>
      <c r="AK532" s="122">
        <v>45005</v>
      </c>
      <c r="AL532" s="34">
        <f t="shared" si="74"/>
        <v>2</v>
      </c>
      <c r="AM532" s="34">
        <v>2</v>
      </c>
      <c r="AN532" s="34" t="s">
        <v>1223</v>
      </c>
    </row>
    <row r="533" spans="1:40" ht="15" customHeight="1">
      <c r="A533" s="37">
        <v>16602</v>
      </c>
      <c r="B533" s="9" t="s">
        <v>489</v>
      </c>
      <c r="C533" s="9">
        <v>30623790181</v>
      </c>
      <c r="D533" s="9" t="s">
        <v>1873</v>
      </c>
      <c r="E533" s="9" t="s">
        <v>47</v>
      </c>
      <c r="F533" s="9" t="s">
        <v>49</v>
      </c>
      <c r="G533" s="9" t="s">
        <v>49</v>
      </c>
      <c r="H533" s="95" t="s">
        <v>2629</v>
      </c>
      <c r="I533" s="95" t="s">
        <v>2630</v>
      </c>
      <c r="J533" s="169" t="s">
        <v>20</v>
      </c>
      <c r="K533" s="169" t="s">
        <v>21</v>
      </c>
      <c r="L533" s="169" t="s">
        <v>22</v>
      </c>
      <c r="M533" s="93">
        <v>0</v>
      </c>
      <c r="N533" s="93">
        <v>0</v>
      </c>
      <c r="O533" s="93">
        <v>0</v>
      </c>
      <c r="P533" s="93">
        <v>0</v>
      </c>
      <c r="Q533" s="92">
        <v>152.12</v>
      </c>
      <c r="R533" s="110">
        <f t="shared" si="75"/>
        <v>144.86000000000001</v>
      </c>
      <c r="S533" s="108">
        <v>0</v>
      </c>
      <c r="T533" s="108">
        <v>7.26</v>
      </c>
      <c r="U533" s="108">
        <v>0</v>
      </c>
      <c r="V533" s="110">
        <f t="shared" si="76"/>
        <v>144.86000000000001</v>
      </c>
      <c r="W533" s="93">
        <v>0</v>
      </c>
      <c r="X533" s="93">
        <v>7.26</v>
      </c>
      <c r="Y533" s="93">
        <v>0</v>
      </c>
      <c r="Z533" s="170" t="s">
        <v>1314</v>
      </c>
      <c r="AA533" s="171" t="s">
        <v>2448</v>
      </c>
      <c r="AB533" s="11" t="str">
        <f t="shared" si="77"/>
        <v>31/08/2007</v>
      </c>
      <c r="AC533" s="9" t="str">
        <f t="shared" si="78"/>
        <v>17/03/2023</v>
      </c>
      <c r="AD533" s="66">
        <v>144.86000000000001</v>
      </c>
      <c r="AE533" s="66">
        <v>144.86000000000001</v>
      </c>
      <c r="AF533" s="920">
        <v>0</v>
      </c>
      <c r="AG533" s="40"/>
      <c r="AH533" s="40"/>
      <c r="AI533" s="40"/>
      <c r="AJ533" s="960">
        <v>45002</v>
      </c>
      <c r="AK533" s="124">
        <v>45005</v>
      </c>
      <c r="AL533" s="9">
        <f t="shared" si="74"/>
        <v>2</v>
      </c>
      <c r="AM533" s="9">
        <v>2</v>
      </c>
      <c r="AN533" s="9" t="s">
        <v>1223</v>
      </c>
    </row>
    <row r="534" spans="1:40" ht="15" customHeight="1">
      <c r="A534" s="37">
        <v>16603</v>
      </c>
      <c r="B534" s="9" t="s">
        <v>489</v>
      </c>
      <c r="C534" s="9">
        <v>30623790181</v>
      </c>
      <c r="D534" s="9" t="s">
        <v>1874</v>
      </c>
      <c r="E534" s="9" t="s">
        <v>47</v>
      </c>
      <c r="F534" s="9" t="s">
        <v>49</v>
      </c>
      <c r="G534" s="9" t="s">
        <v>49</v>
      </c>
      <c r="H534" s="95" t="s">
        <v>2631</v>
      </c>
      <c r="I534" s="95" t="s">
        <v>2632</v>
      </c>
      <c r="J534" s="169" t="s">
        <v>20</v>
      </c>
      <c r="K534" s="169" t="s">
        <v>21</v>
      </c>
      <c r="L534" s="169" t="s">
        <v>22</v>
      </c>
      <c r="M534" s="93">
        <v>0</v>
      </c>
      <c r="N534" s="93">
        <v>0</v>
      </c>
      <c r="O534" s="93">
        <v>0</v>
      </c>
      <c r="P534" s="93">
        <v>12.4</v>
      </c>
      <c r="Q534" s="92">
        <v>836.35</v>
      </c>
      <c r="R534" s="110">
        <f t="shared" si="75"/>
        <v>731.99</v>
      </c>
      <c r="S534" s="108">
        <v>86.21</v>
      </c>
      <c r="T534" s="108">
        <v>7.66</v>
      </c>
      <c r="U534" s="108">
        <v>10.49</v>
      </c>
      <c r="V534" s="110">
        <f t="shared" si="76"/>
        <v>797.7</v>
      </c>
      <c r="W534" s="93">
        <v>18.59</v>
      </c>
      <c r="X534" s="93">
        <v>7.66</v>
      </c>
      <c r="Y534" s="93">
        <v>0</v>
      </c>
      <c r="Z534" s="170" t="s">
        <v>1314</v>
      </c>
      <c r="AA534" s="171" t="s">
        <v>2448</v>
      </c>
      <c r="AB534" s="11" t="str">
        <f t="shared" si="77"/>
        <v>31/08/2007</v>
      </c>
      <c r="AC534" s="9" t="str">
        <f t="shared" si="78"/>
        <v>17/03/2023</v>
      </c>
      <c r="AD534" s="40">
        <v>731.02</v>
      </c>
      <c r="AE534" s="40">
        <v>731.02</v>
      </c>
      <c r="AF534" s="920">
        <v>0</v>
      </c>
      <c r="AG534" s="40"/>
      <c r="AH534" s="40"/>
      <c r="AI534" s="40"/>
      <c r="AJ534" s="960">
        <v>45002</v>
      </c>
      <c r="AK534" s="124">
        <v>45005</v>
      </c>
      <c r="AL534" s="9">
        <f t="shared" si="74"/>
        <v>2</v>
      </c>
      <c r="AM534" s="9">
        <v>2</v>
      </c>
      <c r="AN534" s="9" t="s">
        <v>1223</v>
      </c>
    </row>
    <row r="535" spans="1:40" ht="15" customHeight="1">
      <c r="A535" s="37">
        <v>16604</v>
      </c>
      <c r="B535" s="9" t="s">
        <v>489</v>
      </c>
      <c r="C535" s="9">
        <v>30623790181</v>
      </c>
      <c r="D535" s="9" t="s">
        <v>1512</v>
      </c>
      <c r="E535" s="9" t="s">
        <v>47</v>
      </c>
      <c r="F535" s="9" t="s">
        <v>890</v>
      </c>
      <c r="G535" s="9" t="s">
        <v>890</v>
      </c>
      <c r="H535" s="95" t="s">
        <v>2733</v>
      </c>
      <c r="I535" s="95" t="s">
        <v>2734</v>
      </c>
      <c r="J535" s="169" t="s">
        <v>20</v>
      </c>
      <c r="K535" s="169" t="s">
        <v>21</v>
      </c>
      <c r="L535" s="169" t="s">
        <v>22</v>
      </c>
      <c r="M535" s="93">
        <v>0</v>
      </c>
      <c r="N535" s="93">
        <v>0</v>
      </c>
      <c r="O535" s="93">
        <v>0</v>
      </c>
      <c r="P535" s="93">
        <v>0</v>
      </c>
      <c r="Q535" s="92">
        <v>141.55000000000001</v>
      </c>
      <c r="R535" s="110">
        <f t="shared" si="75"/>
        <v>131.97</v>
      </c>
      <c r="S535" s="108">
        <v>5.1100000000000003</v>
      </c>
      <c r="T535" s="108">
        <v>0</v>
      </c>
      <c r="U535" s="108">
        <v>4.47</v>
      </c>
      <c r="V535" s="110">
        <f t="shared" si="76"/>
        <v>131.06</v>
      </c>
      <c r="W535" s="93">
        <v>6.02</v>
      </c>
      <c r="X535" s="93">
        <v>0</v>
      </c>
      <c r="Y535" s="108">
        <v>4.47</v>
      </c>
      <c r="Z535" s="170" t="s">
        <v>893</v>
      </c>
      <c r="AA535" s="171" t="s">
        <v>2448</v>
      </c>
      <c r="AB535" s="11" t="str">
        <f t="shared" si="77"/>
        <v>24/08/2007</v>
      </c>
      <c r="AC535" s="9" t="str">
        <f t="shared" si="78"/>
        <v>17/03/2023</v>
      </c>
      <c r="AD535" s="66">
        <v>131.97</v>
      </c>
      <c r="AE535" s="66">
        <v>131.97</v>
      </c>
      <c r="AF535" s="920">
        <v>0</v>
      </c>
      <c r="AG535" s="40"/>
      <c r="AH535" s="40"/>
      <c r="AI535" s="40"/>
      <c r="AJ535" s="960">
        <v>45002</v>
      </c>
      <c r="AK535" s="124">
        <v>45006</v>
      </c>
      <c r="AL535" s="9">
        <f t="shared" si="74"/>
        <v>3</v>
      </c>
      <c r="AM535" s="9">
        <v>2</v>
      </c>
      <c r="AN535" s="9" t="s">
        <v>1223</v>
      </c>
    </row>
    <row r="536" spans="1:40" ht="15" customHeight="1">
      <c r="A536" s="38">
        <v>16605</v>
      </c>
      <c r="B536" s="34" t="s">
        <v>127</v>
      </c>
      <c r="C536" s="34">
        <v>30682512314</v>
      </c>
      <c r="D536" s="34" t="s">
        <v>1875</v>
      </c>
      <c r="E536" s="34" t="s">
        <v>47</v>
      </c>
      <c r="F536" s="34" t="s">
        <v>1876</v>
      </c>
      <c r="G536" s="34" t="s">
        <v>1876</v>
      </c>
      <c r="H536" s="23" t="s">
        <v>1877</v>
      </c>
      <c r="I536" s="23" t="s">
        <v>1878</v>
      </c>
      <c r="J536" s="44" t="s">
        <v>20</v>
      </c>
      <c r="K536" s="829" t="s">
        <v>8562</v>
      </c>
      <c r="L536" s="44" t="s">
        <v>23</v>
      </c>
      <c r="M536" s="69">
        <v>0</v>
      </c>
      <c r="N536" s="69">
        <v>0</v>
      </c>
      <c r="O536" s="69">
        <v>0</v>
      </c>
      <c r="P536" s="69">
        <v>0</v>
      </c>
      <c r="Q536" s="70">
        <v>114.63</v>
      </c>
      <c r="R536" s="70">
        <v>104.58999999999999</v>
      </c>
      <c r="S536" s="69">
        <v>6.33</v>
      </c>
      <c r="T536" s="69">
        <v>2.92</v>
      </c>
      <c r="U536" s="69">
        <v>0.79</v>
      </c>
      <c r="V536" s="70">
        <v>100.92</v>
      </c>
      <c r="W536" s="69">
        <v>10.79</v>
      </c>
      <c r="X536" s="69">
        <v>2.92</v>
      </c>
      <c r="Y536" s="69">
        <v>0</v>
      </c>
      <c r="Z536" s="45" t="s">
        <v>1879</v>
      </c>
      <c r="AA536" s="23" t="s">
        <v>1880</v>
      </c>
      <c r="AB536" s="23" t="s">
        <v>353</v>
      </c>
      <c r="AC536" s="23" t="s">
        <v>1881</v>
      </c>
      <c r="AD536" s="23">
        <v>66.14</v>
      </c>
      <c r="AE536" s="23">
        <v>66.14</v>
      </c>
      <c r="AF536" s="823">
        <v>0</v>
      </c>
      <c r="AG536" s="23"/>
      <c r="AH536" s="23"/>
      <c r="AI536" s="23"/>
      <c r="AJ536" s="917">
        <v>45002</v>
      </c>
      <c r="AK536" s="122">
        <v>45002</v>
      </c>
      <c r="AL536" s="34">
        <f t="shared" si="74"/>
        <v>1</v>
      </c>
      <c r="AM536" s="34">
        <v>2</v>
      </c>
      <c r="AN536" s="34" t="s">
        <v>1223</v>
      </c>
    </row>
    <row r="537" spans="1:40" ht="15" customHeight="1">
      <c r="A537" s="37">
        <v>16606</v>
      </c>
      <c r="B537" s="9" t="s">
        <v>127</v>
      </c>
      <c r="C537" s="9">
        <v>30682512314</v>
      </c>
      <c r="D537" s="9" t="s">
        <v>1882</v>
      </c>
      <c r="E537" s="9" t="s">
        <v>47</v>
      </c>
      <c r="F537" s="9" t="s">
        <v>49</v>
      </c>
      <c r="G537" s="9" t="s">
        <v>49</v>
      </c>
      <c r="H537" s="95" t="s">
        <v>2735</v>
      </c>
      <c r="I537" s="95" t="s">
        <v>2736</v>
      </c>
      <c r="J537" s="169" t="s">
        <v>20</v>
      </c>
      <c r="K537" s="169" t="s">
        <v>21</v>
      </c>
      <c r="L537" s="169" t="s">
        <v>22</v>
      </c>
      <c r="M537" s="93">
        <v>0</v>
      </c>
      <c r="N537" s="93">
        <v>0</v>
      </c>
      <c r="O537" s="93">
        <v>0</v>
      </c>
      <c r="P537" s="93">
        <v>0</v>
      </c>
      <c r="Q537" s="92">
        <v>337.58</v>
      </c>
      <c r="R537" s="110">
        <f t="shared" ref="R537:R560" si="79">Q537-O537-S537-T537-U537</f>
        <v>277.54999999999995</v>
      </c>
      <c r="S537" s="108">
        <v>51.04</v>
      </c>
      <c r="T537" s="108">
        <v>4.41</v>
      </c>
      <c r="U537" s="108">
        <v>4.58</v>
      </c>
      <c r="V537" s="110">
        <f t="shared" ref="V537:V560" si="80">Q537-P537-W537-X537-Y537</f>
        <v>270.87</v>
      </c>
      <c r="W537" s="93">
        <v>57.72</v>
      </c>
      <c r="X537" s="93">
        <v>4.41</v>
      </c>
      <c r="Y537" s="93">
        <v>4.58</v>
      </c>
      <c r="Z537" s="170" t="s">
        <v>312</v>
      </c>
      <c r="AA537" s="171" t="s">
        <v>2737</v>
      </c>
      <c r="AB537" s="11" t="str">
        <f t="shared" ref="AB537:AB559" si="81">+_xlfn.CONCAT(MID(Z537,24,2),"/",MID(Z537,22,2),"/",MID(Z537,18,4))</f>
        <v>14/07/2007</v>
      </c>
      <c r="AC537" s="9" t="str">
        <f t="shared" ref="AC537:AC559" si="82">+_xlfn.CONCAT(MID(AA537,16,2),"/",MID(AA537,14,2),"/",MID(AA537,10,4))</f>
        <v>05/03/2023</v>
      </c>
      <c r="AD537" s="66">
        <v>277.54999999999995</v>
      </c>
      <c r="AE537" s="66">
        <v>277.54999999999995</v>
      </c>
      <c r="AF537" s="920">
        <v>0</v>
      </c>
      <c r="AG537" s="40"/>
      <c r="AH537" s="40"/>
      <c r="AI537" s="40"/>
      <c r="AJ537" s="960">
        <v>45002</v>
      </c>
      <c r="AK537" s="124">
        <v>45006</v>
      </c>
      <c r="AL537" s="9">
        <f t="shared" si="74"/>
        <v>3</v>
      </c>
      <c r="AM537" s="9">
        <v>2</v>
      </c>
      <c r="AN537" s="9" t="s">
        <v>1223</v>
      </c>
    </row>
    <row r="538" spans="1:40" ht="15" customHeight="1">
      <c r="A538" s="37">
        <v>16607</v>
      </c>
      <c r="B538" s="9" t="s">
        <v>127</v>
      </c>
      <c r="C538" s="9">
        <v>30682512314</v>
      </c>
      <c r="D538" s="9" t="s">
        <v>1883</v>
      </c>
      <c r="E538" s="9" t="s">
        <v>42</v>
      </c>
      <c r="F538" s="9" t="s">
        <v>1884</v>
      </c>
      <c r="G538" s="9" t="s">
        <v>1884</v>
      </c>
      <c r="H538" s="95" t="s">
        <v>2738</v>
      </c>
      <c r="I538" s="95" t="s">
        <v>2739</v>
      </c>
      <c r="J538" s="169" t="s">
        <v>20</v>
      </c>
      <c r="K538" s="169" t="s">
        <v>21</v>
      </c>
      <c r="L538" s="169" t="s">
        <v>22</v>
      </c>
      <c r="M538" s="93">
        <v>0</v>
      </c>
      <c r="N538" s="93">
        <v>0</v>
      </c>
      <c r="O538" s="93">
        <v>0</v>
      </c>
      <c r="P538" s="93">
        <v>0</v>
      </c>
      <c r="Q538" s="92">
        <v>249.53</v>
      </c>
      <c r="R538" s="110">
        <f t="shared" si="79"/>
        <v>248.39000000000001</v>
      </c>
      <c r="S538" s="108">
        <v>0</v>
      </c>
      <c r="T538" s="108">
        <v>1.1399999999999999</v>
      </c>
      <c r="U538" s="108">
        <v>0</v>
      </c>
      <c r="V538" s="110">
        <f t="shared" si="80"/>
        <v>248.39000000000001</v>
      </c>
      <c r="W538" s="93">
        <v>0</v>
      </c>
      <c r="X538" s="93">
        <v>1.1399999999999999</v>
      </c>
      <c r="Y538" s="93">
        <v>0</v>
      </c>
      <c r="Z538" s="170" t="s">
        <v>512</v>
      </c>
      <c r="AA538" s="171" t="s">
        <v>2679</v>
      </c>
      <c r="AB538" s="11" t="str">
        <f t="shared" si="81"/>
        <v>24/08/2007</v>
      </c>
      <c r="AC538" s="9" t="str">
        <f t="shared" si="82"/>
        <v>05/02/2023</v>
      </c>
      <c r="AD538" s="40">
        <v>9.18</v>
      </c>
      <c r="AE538" s="40">
        <v>9.18</v>
      </c>
      <c r="AF538" s="920">
        <v>0</v>
      </c>
      <c r="AG538" s="40"/>
      <c r="AH538" s="40"/>
      <c r="AI538" s="40"/>
      <c r="AJ538" s="960">
        <v>45002</v>
      </c>
      <c r="AK538" s="124">
        <v>45006</v>
      </c>
      <c r="AL538" s="9">
        <f t="shared" si="74"/>
        <v>3</v>
      </c>
      <c r="AM538" s="9">
        <v>2</v>
      </c>
      <c r="AN538" s="9" t="s">
        <v>1223</v>
      </c>
    </row>
    <row r="539" spans="1:40" ht="15" customHeight="1">
      <c r="A539" s="37">
        <v>16636</v>
      </c>
      <c r="B539" s="9" t="s">
        <v>1885</v>
      </c>
      <c r="C539" s="9">
        <v>20211269686</v>
      </c>
      <c r="D539" s="9" t="s">
        <v>1886</v>
      </c>
      <c r="E539" s="9" t="s">
        <v>38</v>
      </c>
      <c r="F539" s="9" t="s">
        <v>60</v>
      </c>
      <c r="G539" s="9" t="s">
        <v>1861</v>
      </c>
      <c r="H539" s="95" t="s">
        <v>2740</v>
      </c>
      <c r="I539" s="95" t="s">
        <v>2741</v>
      </c>
      <c r="J539" s="169" t="s">
        <v>20</v>
      </c>
      <c r="K539" s="169" t="s">
        <v>21</v>
      </c>
      <c r="L539" s="169" t="s">
        <v>22</v>
      </c>
      <c r="M539" s="93">
        <v>0</v>
      </c>
      <c r="N539" s="93">
        <v>0</v>
      </c>
      <c r="O539" s="93">
        <v>0</v>
      </c>
      <c r="P539" s="93">
        <v>0</v>
      </c>
      <c r="Q539" s="92">
        <v>218.66</v>
      </c>
      <c r="R539" s="110">
        <f t="shared" si="79"/>
        <v>194.75</v>
      </c>
      <c r="S539" s="108">
        <v>22.59</v>
      </c>
      <c r="T539" s="108">
        <v>0</v>
      </c>
      <c r="U539" s="108">
        <v>1.32</v>
      </c>
      <c r="V539" s="110">
        <f t="shared" si="80"/>
        <v>199.09</v>
      </c>
      <c r="W539" s="93">
        <v>18.25</v>
      </c>
      <c r="X539" s="93">
        <v>0</v>
      </c>
      <c r="Y539" s="93">
        <v>1.32</v>
      </c>
      <c r="Z539" s="170" t="s">
        <v>1496</v>
      </c>
      <c r="AA539" s="171" t="s">
        <v>2742</v>
      </c>
      <c r="AB539" s="11" t="str">
        <f t="shared" si="81"/>
        <v>22/08/2007</v>
      </c>
      <c r="AC539" s="9" t="str">
        <f t="shared" si="82"/>
        <v>10/03/2023</v>
      </c>
      <c r="AD539" s="40">
        <v>67.87</v>
      </c>
      <c r="AE539" s="40">
        <v>67.87</v>
      </c>
      <c r="AF539" s="920">
        <v>0</v>
      </c>
      <c r="AG539" s="40"/>
      <c r="AH539" s="40"/>
      <c r="AI539" s="40"/>
      <c r="AJ539" s="960">
        <v>45002</v>
      </c>
      <c r="AK539" s="124">
        <v>45006</v>
      </c>
      <c r="AL539" s="9">
        <f t="shared" si="74"/>
        <v>3</v>
      </c>
      <c r="AM539" s="9">
        <v>2</v>
      </c>
      <c r="AN539" s="9" t="s">
        <v>1223</v>
      </c>
    </row>
    <row r="540" spans="1:40" ht="15" customHeight="1">
      <c r="A540" s="38">
        <v>16637</v>
      </c>
      <c r="B540" s="34" t="s">
        <v>1887</v>
      </c>
      <c r="C540" s="34">
        <v>23281143719</v>
      </c>
      <c r="D540" s="34" t="s">
        <v>1888</v>
      </c>
      <c r="E540" s="34" t="s">
        <v>38</v>
      </c>
      <c r="F540" s="34" t="s">
        <v>1889</v>
      </c>
      <c r="G540" s="34" t="s">
        <v>1890</v>
      </c>
      <c r="H540" s="87" t="s">
        <v>2743</v>
      </c>
      <c r="I540" s="87" t="s">
        <v>2744</v>
      </c>
      <c r="J540" s="166" t="s">
        <v>20</v>
      </c>
      <c r="K540" s="166" t="s">
        <v>21</v>
      </c>
      <c r="L540" s="166" t="s">
        <v>23</v>
      </c>
      <c r="M540" s="89">
        <v>1.17</v>
      </c>
      <c r="N540" s="89">
        <v>0</v>
      </c>
      <c r="O540" s="89">
        <v>0</v>
      </c>
      <c r="P540" s="89">
        <v>0</v>
      </c>
      <c r="Q540" s="90">
        <v>80.92</v>
      </c>
      <c r="R540" s="117">
        <f t="shared" si="79"/>
        <v>77.239999999999995</v>
      </c>
      <c r="S540" s="116">
        <v>0</v>
      </c>
      <c r="T540" s="116">
        <v>3.68</v>
      </c>
      <c r="U540" s="116">
        <v>0</v>
      </c>
      <c r="V540" s="117">
        <f t="shared" si="80"/>
        <v>76.099999999999994</v>
      </c>
      <c r="W540" s="89">
        <v>0</v>
      </c>
      <c r="X540" s="89">
        <v>4.82</v>
      </c>
      <c r="Y540" s="89">
        <v>0</v>
      </c>
      <c r="Z540" s="167" t="s">
        <v>2683</v>
      </c>
      <c r="AA540" s="87" t="s">
        <v>2680</v>
      </c>
      <c r="AB540" s="34" t="str">
        <f t="shared" si="81"/>
        <v>06/08/2007</v>
      </c>
      <c r="AC540" s="34" t="str">
        <f t="shared" si="82"/>
        <v>08/02/2023</v>
      </c>
      <c r="AD540" s="23">
        <v>48.5</v>
      </c>
      <c r="AE540" s="23">
        <v>68.5</v>
      </c>
      <c r="AF540" s="823">
        <v>20</v>
      </c>
      <c r="AG540" s="23"/>
      <c r="AH540" s="23"/>
      <c r="AI540" s="23"/>
      <c r="AJ540" s="917">
        <v>45002</v>
      </c>
      <c r="AK540" s="122">
        <v>45006</v>
      </c>
      <c r="AL540" s="34">
        <f t="shared" si="74"/>
        <v>3</v>
      </c>
      <c r="AM540" s="34">
        <v>2</v>
      </c>
      <c r="AN540" s="34" t="s">
        <v>1223</v>
      </c>
    </row>
    <row r="541" spans="1:40" ht="15" customHeight="1">
      <c r="A541" s="37">
        <v>17000</v>
      </c>
      <c r="B541" s="9" t="s">
        <v>1533</v>
      </c>
      <c r="C541" s="9">
        <v>30709213454</v>
      </c>
      <c r="D541" s="9" t="s">
        <v>1891</v>
      </c>
      <c r="E541" s="9" t="s">
        <v>47</v>
      </c>
      <c r="F541" s="9" t="s">
        <v>49</v>
      </c>
      <c r="G541" s="9" t="s">
        <v>1627</v>
      </c>
      <c r="H541" s="95" t="s">
        <v>2745</v>
      </c>
      <c r="I541" s="95" t="s">
        <v>2746</v>
      </c>
      <c r="J541" s="169" t="s">
        <v>20</v>
      </c>
      <c r="K541" s="169" t="s">
        <v>21</v>
      </c>
      <c r="L541" s="169" t="s">
        <v>22</v>
      </c>
      <c r="M541" s="93">
        <v>0</v>
      </c>
      <c r="N541" s="93">
        <v>0</v>
      </c>
      <c r="O541" s="93">
        <v>0</v>
      </c>
      <c r="P541" s="93">
        <v>0</v>
      </c>
      <c r="Q541" s="92">
        <v>208.14</v>
      </c>
      <c r="R541" s="110">
        <f t="shared" si="79"/>
        <v>204.01999999999998</v>
      </c>
      <c r="S541" s="108">
        <v>2.0699999999999998</v>
      </c>
      <c r="T541" s="108">
        <v>0</v>
      </c>
      <c r="U541" s="108">
        <v>2.0499999999999998</v>
      </c>
      <c r="V541" s="110">
        <f t="shared" si="80"/>
        <v>201.26999999999998</v>
      </c>
      <c r="W541" s="93">
        <v>4.82</v>
      </c>
      <c r="X541" s="93">
        <v>0</v>
      </c>
      <c r="Y541" s="108">
        <v>2.0499999999999998</v>
      </c>
      <c r="Z541" s="170" t="s">
        <v>2615</v>
      </c>
      <c r="AA541" s="171" t="s">
        <v>2364</v>
      </c>
      <c r="AB541" s="11" t="str">
        <f t="shared" si="81"/>
        <v>15/08/2007</v>
      </c>
      <c r="AC541" s="9" t="str">
        <f t="shared" si="82"/>
        <v>15/03/2023</v>
      </c>
      <c r="AD541" s="66">
        <v>204.01999999999998</v>
      </c>
      <c r="AE541" s="66">
        <v>204.01999999999998</v>
      </c>
      <c r="AF541" s="920">
        <v>0</v>
      </c>
      <c r="AG541" s="40"/>
      <c r="AH541" s="40"/>
      <c r="AI541" s="40"/>
      <c r="AJ541" s="960">
        <v>45002</v>
      </c>
      <c r="AK541" s="124">
        <v>45006</v>
      </c>
      <c r="AL541" s="9">
        <f t="shared" si="74"/>
        <v>3</v>
      </c>
      <c r="AM541" s="9">
        <v>2</v>
      </c>
      <c r="AN541" s="9" t="s">
        <v>1223</v>
      </c>
    </row>
    <row r="542" spans="1:40" ht="15" customHeight="1">
      <c r="A542" s="37">
        <v>17001</v>
      </c>
      <c r="B542" s="9" t="s">
        <v>1533</v>
      </c>
      <c r="C542" s="9">
        <v>30709213454</v>
      </c>
      <c r="D542" s="9" t="s">
        <v>1891</v>
      </c>
      <c r="E542" s="9" t="s">
        <v>38</v>
      </c>
      <c r="F542" s="9" t="s">
        <v>1560</v>
      </c>
      <c r="G542" s="9" t="s">
        <v>1892</v>
      </c>
      <c r="H542" s="95" t="s">
        <v>2747</v>
      </c>
      <c r="I542" s="95" t="s">
        <v>2748</v>
      </c>
      <c r="J542" s="169" t="s">
        <v>20</v>
      </c>
      <c r="K542" s="169" t="s">
        <v>21</v>
      </c>
      <c r="L542" s="169" t="s">
        <v>22</v>
      </c>
      <c r="M542" s="93">
        <v>0</v>
      </c>
      <c r="N542" s="93">
        <v>0</v>
      </c>
      <c r="O542" s="93">
        <v>0</v>
      </c>
      <c r="P542" s="93">
        <v>0</v>
      </c>
      <c r="Q542" s="92">
        <v>57.54</v>
      </c>
      <c r="R542" s="110">
        <f t="shared" si="79"/>
        <v>56.74</v>
      </c>
      <c r="S542" s="108">
        <v>0.18</v>
      </c>
      <c r="T542" s="108">
        <v>0</v>
      </c>
      <c r="U542" s="108">
        <v>0.62</v>
      </c>
      <c r="V542" s="110">
        <f t="shared" si="80"/>
        <v>53.910000000000004</v>
      </c>
      <c r="W542" s="93">
        <v>3.01</v>
      </c>
      <c r="X542" s="93">
        <v>0</v>
      </c>
      <c r="Y542" s="93">
        <v>0.62</v>
      </c>
      <c r="Z542" s="170" t="s">
        <v>2615</v>
      </c>
      <c r="AA542" s="171" t="s">
        <v>2364</v>
      </c>
      <c r="AB542" s="11" t="str">
        <f t="shared" si="81"/>
        <v>15/08/2007</v>
      </c>
      <c r="AC542" s="9" t="str">
        <f t="shared" si="82"/>
        <v>15/03/2023</v>
      </c>
      <c r="AD542" s="66">
        <v>56.74</v>
      </c>
      <c r="AE542" s="66">
        <v>56.74</v>
      </c>
      <c r="AF542" s="920">
        <v>0</v>
      </c>
      <c r="AG542" s="40"/>
      <c r="AH542" s="40"/>
      <c r="AI542" s="40"/>
      <c r="AJ542" s="960">
        <v>45002</v>
      </c>
      <c r="AK542" s="124">
        <v>45006</v>
      </c>
      <c r="AL542" s="9">
        <f t="shared" si="74"/>
        <v>3</v>
      </c>
      <c r="AM542" s="9">
        <v>2</v>
      </c>
      <c r="AN542" s="9" t="s">
        <v>1223</v>
      </c>
    </row>
    <row r="543" spans="1:40" ht="15" customHeight="1">
      <c r="A543" s="37">
        <v>17002</v>
      </c>
      <c r="B543" s="9" t="s">
        <v>1533</v>
      </c>
      <c r="C543" s="9">
        <v>30709213454</v>
      </c>
      <c r="D543" s="9" t="s">
        <v>1893</v>
      </c>
      <c r="E543" s="9" t="s">
        <v>38</v>
      </c>
      <c r="F543" s="9" t="s">
        <v>1173</v>
      </c>
      <c r="G543" s="9" t="s">
        <v>1179</v>
      </c>
      <c r="H543" s="95" t="s">
        <v>2633</v>
      </c>
      <c r="I543" s="95" t="s">
        <v>2634</v>
      </c>
      <c r="J543" s="169" t="s">
        <v>20</v>
      </c>
      <c r="K543" s="169" t="s">
        <v>21</v>
      </c>
      <c r="L543" s="169" t="s">
        <v>22</v>
      </c>
      <c r="M543" s="93">
        <v>0</v>
      </c>
      <c r="N543" s="93">
        <v>0</v>
      </c>
      <c r="O543" s="93">
        <v>0</v>
      </c>
      <c r="P543" s="93">
        <v>0</v>
      </c>
      <c r="Q543" s="92">
        <v>434.34</v>
      </c>
      <c r="R543" s="110">
        <f t="shared" si="79"/>
        <v>422.45</v>
      </c>
      <c r="S543" s="108">
        <v>0</v>
      </c>
      <c r="T543" s="108">
        <v>1.25</v>
      </c>
      <c r="U543" s="108">
        <v>10.64</v>
      </c>
      <c r="V543" s="110">
        <f t="shared" si="80"/>
        <v>422.45</v>
      </c>
      <c r="W543" s="93">
        <v>0</v>
      </c>
      <c r="X543" s="93">
        <v>1.25</v>
      </c>
      <c r="Y543" s="108">
        <v>10.64</v>
      </c>
      <c r="Z543" s="170" t="s">
        <v>2222</v>
      </c>
      <c r="AA543" s="171" t="s">
        <v>2128</v>
      </c>
      <c r="AB543" s="11" t="str">
        <f t="shared" si="81"/>
        <v>02/10/2007</v>
      </c>
      <c r="AC543" s="9" t="str">
        <f t="shared" si="82"/>
        <v>15/03/2023</v>
      </c>
      <c r="AD543" s="40">
        <v>387.99</v>
      </c>
      <c r="AE543" s="40">
        <v>387.99</v>
      </c>
      <c r="AF543" s="920">
        <v>0</v>
      </c>
      <c r="AG543" s="40"/>
      <c r="AH543" s="40"/>
      <c r="AI543" s="40"/>
      <c r="AJ543" s="960">
        <v>45002</v>
      </c>
      <c r="AK543" s="124">
        <v>45005</v>
      </c>
      <c r="AL543" s="9">
        <f t="shared" si="74"/>
        <v>2</v>
      </c>
      <c r="AM543" s="9">
        <v>2</v>
      </c>
      <c r="AN543" s="9" t="s">
        <v>1223</v>
      </c>
    </row>
    <row r="544" spans="1:40" ht="15" customHeight="1">
      <c r="A544" s="37">
        <v>17003</v>
      </c>
      <c r="B544" s="9" t="s">
        <v>1550</v>
      </c>
      <c r="C544" s="9">
        <v>23138618269</v>
      </c>
      <c r="D544" s="9" t="s">
        <v>1894</v>
      </c>
      <c r="E544" s="9" t="s">
        <v>42</v>
      </c>
      <c r="F544" s="9" t="s">
        <v>375</v>
      </c>
      <c r="G544" s="9" t="s">
        <v>1558</v>
      </c>
      <c r="H544" s="95" t="s">
        <v>2635</v>
      </c>
      <c r="I544" s="95" t="s">
        <v>2636</v>
      </c>
      <c r="J544" s="169" t="s">
        <v>20</v>
      </c>
      <c r="K544" s="169" t="s">
        <v>21</v>
      </c>
      <c r="L544" s="169" t="s">
        <v>22</v>
      </c>
      <c r="M544" s="93">
        <v>0</v>
      </c>
      <c r="N544" s="93">
        <v>0</v>
      </c>
      <c r="O544" s="93">
        <v>0</v>
      </c>
      <c r="P544" s="93">
        <v>0</v>
      </c>
      <c r="Q544" s="92">
        <v>44.75</v>
      </c>
      <c r="R544" s="110">
        <f t="shared" si="79"/>
        <v>44.02</v>
      </c>
      <c r="S544" s="108">
        <v>0</v>
      </c>
      <c r="T544" s="108">
        <v>0.73</v>
      </c>
      <c r="U544" s="108">
        <v>0</v>
      </c>
      <c r="V544" s="110">
        <f t="shared" si="80"/>
        <v>44.02</v>
      </c>
      <c r="W544" s="93">
        <v>0</v>
      </c>
      <c r="X544" s="108">
        <v>0.73</v>
      </c>
      <c r="Y544" s="93">
        <v>0</v>
      </c>
      <c r="Z544" s="170" t="s">
        <v>2637</v>
      </c>
      <c r="AA544" s="171" t="s">
        <v>2438</v>
      </c>
      <c r="AB544" s="11" t="str">
        <f t="shared" si="81"/>
        <v>09/09/2007</v>
      </c>
      <c r="AC544" s="9" t="str">
        <f t="shared" si="82"/>
        <v>17/03/2023</v>
      </c>
      <c r="AD544" s="66">
        <v>44.02</v>
      </c>
      <c r="AE544" s="66">
        <v>44.02</v>
      </c>
      <c r="AF544" s="920">
        <v>0</v>
      </c>
      <c r="AG544" s="40"/>
      <c r="AH544" s="40"/>
      <c r="AI544" s="40"/>
      <c r="AJ544" s="960">
        <v>45002</v>
      </c>
      <c r="AK544" s="124">
        <v>45005</v>
      </c>
      <c r="AL544" s="9">
        <f t="shared" si="74"/>
        <v>2</v>
      </c>
      <c r="AM544" s="9">
        <v>2</v>
      </c>
      <c r="AN544" s="9" t="s">
        <v>1223</v>
      </c>
    </row>
    <row r="545" spans="1:40" ht="15" customHeight="1">
      <c r="A545" s="37">
        <v>17004</v>
      </c>
      <c r="B545" s="9" t="s">
        <v>1550</v>
      </c>
      <c r="C545" s="9">
        <v>23138618269</v>
      </c>
      <c r="D545" s="9" t="s">
        <v>1895</v>
      </c>
      <c r="E545" s="9" t="s">
        <v>42</v>
      </c>
      <c r="F545" s="9" t="s">
        <v>375</v>
      </c>
      <c r="G545" s="9" t="s">
        <v>1558</v>
      </c>
      <c r="H545" s="95" t="s">
        <v>2638</v>
      </c>
      <c r="I545" s="95" t="s">
        <v>2639</v>
      </c>
      <c r="J545" s="169" t="s">
        <v>20</v>
      </c>
      <c r="K545" s="169" t="s">
        <v>21</v>
      </c>
      <c r="L545" s="169" t="s">
        <v>22</v>
      </c>
      <c r="M545" s="93">
        <v>0</v>
      </c>
      <c r="N545" s="93">
        <v>0</v>
      </c>
      <c r="O545" s="93">
        <v>0</v>
      </c>
      <c r="P545" s="93">
        <v>0</v>
      </c>
      <c r="Q545" s="92">
        <v>55.32</v>
      </c>
      <c r="R545" s="110">
        <f t="shared" si="79"/>
        <v>55.32</v>
      </c>
      <c r="S545" s="108">
        <v>0</v>
      </c>
      <c r="T545" s="108">
        <v>0</v>
      </c>
      <c r="U545" s="108">
        <v>0</v>
      </c>
      <c r="V545" s="110">
        <f t="shared" si="80"/>
        <v>55.32</v>
      </c>
      <c r="W545" s="93">
        <v>0</v>
      </c>
      <c r="X545" s="93">
        <v>0</v>
      </c>
      <c r="Y545" s="93">
        <v>0</v>
      </c>
      <c r="Z545" s="170" t="s">
        <v>2637</v>
      </c>
      <c r="AA545" s="171" t="s">
        <v>1452</v>
      </c>
      <c r="AB545" s="11" t="str">
        <f t="shared" si="81"/>
        <v>09/09/2007</v>
      </c>
      <c r="AC545" s="9" t="str">
        <f t="shared" si="82"/>
        <v>02/03/2023</v>
      </c>
      <c r="AD545" s="66">
        <v>55.32</v>
      </c>
      <c r="AE545" s="66">
        <v>55.32</v>
      </c>
      <c r="AF545" s="920">
        <v>0</v>
      </c>
      <c r="AG545" s="40"/>
      <c r="AH545" s="40"/>
      <c r="AI545" s="40"/>
      <c r="AJ545" s="960">
        <v>45002</v>
      </c>
      <c r="AK545" s="124">
        <v>45005</v>
      </c>
      <c r="AL545" s="9">
        <f t="shared" si="74"/>
        <v>2</v>
      </c>
      <c r="AM545" s="9">
        <v>2</v>
      </c>
      <c r="AN545" s="9" t="s">
        <v>1223</v>
      </c>
    </row>
    <row r="546" spans="1:40" ht="15" customHeight="1">
      <c r="A546" s="37">
        <v>17005</v>
      </c>
      <c r="B546" s="9" t="s">
        <v>1550</v>
      </c>
      <c r="C546" s="9">
        <v>23138618269</v>
      </c>
      <c r="D546" s="9" t="s">
        <v>1896</v>
      </c>
      <c r="E546" s="9" t="s">
        <v>42</v>
      </c>
      <c r="F546" s="9" t="s">
        <v>375</v>
      </c>
      <c r="G546" s="9" t="s">
        <v>1558</v>
      </c>
      <c r="H546" s="95" t="s">
        <v>2640</v>
      </c>
      <c r="I546" s="95" t="s">
        <v>2641</v>
      </c>
      <c r="J546" s="169" t="s">
        <v>20</v>
      </c>
      <c r="K546" s="169" t="s">
        <v>21</v>
      </c>
      <c r="L546" s="169" t="s">
        <v>22</v>
      </c>
      <c r="M546" s="93">
        <v>0</v>
      </c>
      <c r="N546" s="93">
        <v>0</v>
      </c>
      <c r="O546" s="93">
        <v>0</v>
      </c>
      <c r="P546" s="93">
        <v>0</v>
      </c>
      <c r="Q546" s="92">
        <v>222.85</v>
      </c>
      <c r="R546" s="110">
        <f t="shared" si="79"/>
        <v>202.18</v>
      </c>
      <c r="S546" s="108">
        <v>20.010000000000002</v>
      </c>
      <c r="T546" s="108">
        <v>0.66</v>
      </c>
      <c r="U546" s="108">
        <v>0</v>
      </c>
      <c r="V546" s="110">
        <f t="shared" si="80"/>
        <v>222.66</v>
      </c>
      <c r="W546" s="93">
        <v>0</v>
      </c>
      <c r="X546" s="93">
        <v>0.19</v>
      </c>
      <c r="Y546" s="93">
        <v>0</v>
      </c>
      <c r="Z546" s="170" t="s">
        <v>2637</v>
      </c>
      <c r="AA546" s="171" t="s">
        <v>1452</v>
      </c>
      <c r="AB546" s="11" t="str">
        <f t="shared" si="81"/>
        <v>09/09/2007</v>
      </c>
      <c r="AC546" s="9" t="str">
        <f t="shared" si="82"/>
        <v>02/03/2023</v>
      </c>
      <c r="AD546" s="66">
        <v>202.18</v>
      </c>
      <c r="AE546" s="66">
        <v>202.18</v>
      </c>
      <c r="AF546" s="920">
        <v>0</v>
      </c>
      <c r="AG546" s="40"/>
      <c r="AH546" s="40"/>
      <c r="AI546" s="40"/>
      <c r="AJ546" s="960">
        <v>45002</v>
      </c>
      <c r="AK546" s="124">
        <v>45005</v>
      </c>
      <c r="AL546" s="9">
        <f t="shared" si="74"/>
        <v>2</v>
      </c>
      <c r="AM546" s="9">
        <v>2</v>
      </c>
      <c r="AN546" s="9" t="s">
        <v>1223</v>
      </c>
    </row>
    <row r="547" spans="1:40" ht="15" customHeight="1">
      <c r="A547" s="37">
        <v>17006</v>
      </c>
      <c r="B547" s="9" t="s">
        <v>1550</v>
      </c>
      <c r="C547" s="9">
        <v>23138618269</v>
      </c>
      <c r="D547" s="9" t="s">
        <v>1897</v>
      </c>
      <c r="E547" s="9" t="s">
        <v>42</v>
      </c>
      <c r="F547" s="9" t="s">
        <v>375</v>
      </c>
      <c r="G547" s="9" t="s">
        <v>1360</v>
      </c>
      <c r="H547" s="95" t="s">
        <v>2642</v>
      </c>
      <c r="I547" s="95" t="s">
        <v>2643</v>
      </c>
      <c r="J547" s="169" t="s">
        <v>20</v>
      </c>
      <c r="K547" s="169" t="s">
        <v>21</v>
      </c>
      <c r="L547" s="169" t="s">
        <v>22</v>
      </c>
      <c r="M547" s="93">
        <v>0</v>
      </c>
      <c r="N547" s="93">
        <v>0</v>
      </c>
      <c r="O547" s="93">
        <v>0</v>
      </c>
      <c r="P547" s="93">
        <v>0</v>
      </c>
      <c r="Q547" s="92">
        <v>416.15</v>
      </c>
      <c r="R547" s="110">
        <f t="shared" si="79"/>
        <v>407.40999999999997</v>
      </c>
      <c r="S547" s="108">
        <v>0</v>
      </c>
      <c r="T547" s="108">
        <v>2.42</v>
      </c>
      <c r="U547" s="108">
        <v>6.32</v>
      </c>
      <c r="V547" s="110">
        <f t="shared" si="80"/>
        <v>413.72999999999996</v>
      </c>
      <c r="W547" s="93">
        <v>0</v>
      </c>
      <c r="X547" s="93">
        <v>2.42</v>
      </c>
      <c r="Y547" s="93">
        <v>0</v>
      </c>
      <c r="Z547" s="170" t="s">
        <v>2175</v>
      </c>
      <c r="AA547" s="171" t="s">
        <v>2644</v>
      </c>
      <c r="AB547" s="11" t="str">
        <f t="shared" si="81"/>
        <v>23/06/2007</v>
      </c>
      <c r="AC547" s="9" t="str">
        <f t="shared" si="82"/>
        <v>12/03/2023</v>
      </c>
      <c r="AD547" s="40">
        <v>399.62</v>
      </c>
      <c r="AE547" s="40">
        <v>399.62</v>
      </c>
      <c r="AF547" s="920">
        <v>0</v>
      </c>
      <c r="AG547" s="40"/>
      <c r="AH547" s="40"/>
      <c r="AI547" s="40"/>
      <c r="AJ547" s="960">
        <v>45002</v>
      </c>
      <c r="AK547" s="124">
        <v>45005</v>
      </c>
      <c r="AL547" s="9">
        <f t="shared" si="74"/>
        <v>2</v>
      </c>
      <c r="AM547" s="9">
        <v>2</v>
      </c>
      <c r="AN547" s="9" t="s">
        <v>1223</v>
      </c>
    </row>
    <row r="548" spans="1:40" ht="15" customHeight="1">
      <c r="A548" s="37">
        <v>17010</v>
      </c>
      <c r="B548" s="9" t="s">
        <v>1669</v>
      </c>
      <c r="C548" s="9">
        <v>20238353948</v>
      </c>
      <c r="D548" s="9" t="s">
        <v>1898</v>
      </c>
      <c r="E548" s="9" t="s">
        <v>38</v>
      </c>
      <c r="F548" s="9" t="s">
        <v>66</v>
      </c>
      <c r="G548" s="9" t="s">
        <v>66</v>
      </c>
      <c r="H548" s="95" t="s">
        <v>2645</v>
      </c>
      <c r="I548" s="95" t="s">
        <v>2646</v>
      </c>
      <c r="J548" s="169" t="s">
        <v>20</v>
      </c>
      <c r="K548" s="169" t="s">
        <v>21</v>
      </c>
      <c r="L548" s="169" t="s">
        <v>22</v>
      </c>
      <c r="M548" s="93">
        <v>0</v>
      </c>
      <c r="N548" s="93">
        <v>0</v>
      </c>
      <c r="O548" s="93">
        <v>0</v>
      </c>
      <c r="P548" s="93">
        <v>0</v>
      </c>
      <c r="Q548" s="92">
        <v>209.06</v>
      </c>
      <c r="R548" s="110">
        <f t="shared" si="79"/>
        <v>204.29</v>
      </c>
      <c r="S548" s="108">
        <v>0</v>
      </c>
      <c r="T548" s="108">
        <v>4.7699999999999996</v>
      </c>
      <c r="U548" s="108">
        <v>0</v>
      </c>
      <c r="V548" s="110">
        <f t="shared" si="80"/>
        <v>205.01</v>
      </c>
      <c r="W548" s="93">
        <v>0</v>
      </c>
      <c r="X548" s="93">
        <v>4.05</v>
      </c>
      <c r="Y548" s="93">
        <v>0</v>
      </c>
      <c r="Z548" s="170" t="s">
        <v>1496</v>
      </c>
      <c r="AA548" s="171" t="s">
        <v>2217</v>
      </c>
      <c r="AB548" s="11" t="str">
        <f t="shared" si="81"/>
        <v>22/08/2007</v>
      </c>
      <c r="AC548" s="9" t="str">
        <f t="shared" si="82"/>
        <v>05/03/2023</v>
      </c>
      <c r="AD548" s="66">
        <v>204.29</v>
      </c>
      <c r="AE548" s="66">
        <v>204.29</v>
      </c>
      <c r="AF548" s="920">
        <v>0</v>
      </c>
      <c r="AG548" s="40"/>
      <c r="AH548" s="40"/>
      <c r="AI548" s="40"/>
      <c r="AJ548" s="960">
        <v>45002</v>
      </c>
      <c r="AK548" s="124">
        <v>45005</v>
      </c>
      <c r="AL548" s="9">
        <f t="shared" si="74"/>
        <v>2</v>
      </c>
      <c r="AM548" s="9">
        <v>2</v>
      </c>
      <c r="AN548" s="9" t="s">
        <v>1223</v>
      </c>
    </row>
    <row r="549" spans="1:40" ht="15" customHeight="1">
      <c r="A549" s="37">
        <v>17011</v>
      </c>
      <c r="B549" s="9" t="s">
        <v>1669</v>
      </c>
      <c r="C549" s="9">
        <v>20238353948</v>
      </c>
      <c r="D549" s="9" t="s">
        <v>1899</v>
      </c>
      <c r="E549" s="9" t="s">
        <v>38</v>
      </c>
      <c r="F549" s="9" t="s">
        <v>66</v>
      </c>
      <c r="G549" s="9" t="s">
        <v>66</v>
      </c>
      <c r="H549" s="95" t="s">
        <v>2647</v>
      </c>
      <c r="I549" s="95" t="s">
        <v>2648</v>
      </c>
      <c r="J549" s="169" t="s">
        <v>20</v>
      </c>
      <c r="K549" s="169" t="s">
        <v>21</v>
      </c>
      <c r="L549" s="169" t="s">
        <v>22</v>
      </c>
      <c r="M549" s="93">
        <v>0</v>
      </c>
      <c r="N549" s="93">
        <v>0</v>
      </c>
      <c r="O549" s="93">
        <v>0</v>
      </c>
      <c r="P549" s="93">
        <v>0</v>
      </c>
      <c r="Q549" s="92">
        <v>64.569999999999993</v>
      </c>
      <c r="R549" s="110">
        <f t="shared" si="79"/>
        <v>63.759999999999991</v>
      </c>
      <c r="S549" s="108">
        <v>0</v>
      </c>
      <c r="T549" s="108">
        <v>0</v>
      </c>
      <c r="U549" s="108">
        <v>0.81</v>
      </c>
      <c r="V549" s="110">
        <f t="shared" si="80"/>
        <v>64.569999999999993</v>
      </c>
      <c r="W549" s="93">
        <v>0</v>
      </c>
      <c r="X549" s="93">
        <v>0</v>
      </c>
      <c r="Y549" s="93">
        <v>0</v>
      </c>
      <c r="Z549" s="170" t="s">
        <v>1496</v>
      </c>
      <c r="AA549" s="171" t="s">
        <v>2217</v>
      </c>
      <c r="AB549" s="11" t="str">
        <f t="shared" si="81"/>
        <v>22/08/2007</v>
      </c>
      <c r="AC549" s="9" t="str">
        <f t="shared" si="82"/>
        <v>05/03/2023</v>
      </c>
      <c r="AD549" s="40">
        <v>62.19</v>
      </c>
      <c r="AE549" s="40">
        <v>62.19</v>
      </c>
      <c r="AF549" s="920">
        <v>0</v>
      </c>
      <c r="AG549" s="40"/>
      <c r="AH549" s="40"/>
      <c r="AI549" s="40"/>
      <c r="AJ549" s="960">
        <v>45002</v>
      </c>
      <c r="AK549" s="124">
        <v>45005</v>
      </c>
      <c r="AL549" s="9">
        <f t="shared" si="74"/>
        <v>2</v>
      </c>
      <c r="AM549" s="9">
        <v>2</v>
      </c>
      <c r="AN549" s="9" t="s">
        <v>1223</v>
      </c>
    </row>
    <row r="550" spans="1:40" ht="15" customHeight="1">
      <c r="A550" s="37">
        <v>17012</v>
      </c>
      <c r="B550" s="9" t="s">
        <v>1669</v>
      </c>
      <c r="C550" s="9">
        <v>20238353948</v>
      </c>
      <c r="D550" s="9" t="s">
        <v>1900</v>
      </c>
      <c r="E550" s="9" t="s">
        <v>38</v>
      </c>
      <c r="F550" s="9" t="s">
        <v>1671</v>
      </c>
      <c r="G550" s="9" t="s">
        <v>1901</v>
      </c>
      <c r="H550" s="95" t="s">
        <v>2649</v>
      </c>
      <c r="I550" s="95" t="s">
        <v>2650</v>
      </c>
      <c r="J550" s="169" t="s">
        <v>20</v>
      </c>
      <c r="K550" s="169" t="s">
        <v>21</v>
      </c>
      <c r="L550" s="169" t="s">
        <v>22</v>
      </c>
      <c r="M550" s="93">
        <v>0</v>
      </c>
      <c r="N550" s="93">
        <v>0</v>
      </c>
      <c r="O550" s="93">
        <v>0</v>
      </c>
      <c r="P550" s="93">
        <v>0</v>
      </c>
      <c r="Q550" s="92">
        <v>318.62</v>
      </c>
      <c r="R550" s="110">
        <f t="shared" si="79"/>
        <v>273.91000000000003</v>
      </c>
      <c r="S550" s="108">
        <v>42.44</v>
      </c>
      <c r="T550" s="93">
        <v>2.27</v>
      </c>
      <c r="U550" s="108">
        <v>0</v>
      </c>
      <c r="V550" s="110">
        <f t="shared" si="80"/>
        <v>303.15000000000003</v>
      </c>
      <c r="W550" s="93">
        <v>13.2</v>
      </c>
      <c r="X550" s="93">
        <v>2.27</v>
      </c>
      <c r="Y550" s="93">
        <v>0</v>
      </c>
      <c r="Z550" s="170" t="s">
        <v>1264</v>
      </c>
      <c r="AA550" s="171" t="s">
        <v>2128</v>
      </c>
      <c r="AB550" s="11" t="str">
        <f t="shared" si="81"/>
        <v>15/08/2007</v>
      </c>
      <c r="AC550" s="9" t="str">
        <f t="shared" si="82"/>
        <v>15/03/2023</v>
      </c>
      <c r="AD550" s="40">
        <v>257.52</v>
      </c>
      <c r="AE550" s="40">
        <v>257.52</v>
      </c>
      <c r="AF550" s="920">
        <v>0</v>
      </c>
      <c r="AG550" s="40"/>
      <c r="AH550" s="40"/>
      <c r="AI550" s="40"/>
      <c r="AJ550" s="960">
        <v>45002</v>
      </c>
      <c r="AK550" s="124">
        <v>45005</v>
      </c>
      <c r="AL550" s="9">
        <f t="shared" si="74"/>
        <v>2</v>
      </c>
      <c r="AM550" s="9">
        <v>2</v>
      </c>
      <c r="AN550" s="9" t="s">
        <v>1223</v>
      </c>
    </row>
    <row r="551" spans="1:40" ht="15" customHeight="1">
      <c r="A551" s="37">
        <v>17013</v>
      </c>
      <c r="B551" s="9" t="s">
        <v>1669</v>
      </c>
      <c r="C551" s="9">
        <v>20238353948</v>
      </c>
      <c r="D551" s="9" t="s">
        <v>1902</v>
      </c>
      <c r="E551" s="9" t="s">
        <v>38</v>
      </c>
      <c r="F551" s="9" t="s">
        <v>66</v>
      </c>
      <c r="G551" s="9" t="s">
        <v>1903</v>
      </c>
      <c r="H551" s="95" t="s">
        <v>2651</v>
      </c>
      <c r="I551" s="95" t="s">
        <v>2652</v>
      </c>
      <c r="J551" s="169" t="s">
        <v>20</v>
      </c>
      <c r="K551" s="169" t="s">
        <v>21</v>
      </c>
      <c r="L551" s="169" t="s">
        <v>22</v>
      </c>
      <c r="M551" s="93">
        <v>0</v>
      </c>
      <c r="N551" s="93">
        <v>0</v>
      </c>
      <c r="O551" s="93">
        <v>0</v>
      </c>
      <c r="P551" s="93">
        <v>0</v>
      </c>
      <c r="Q551" s="92">
        <v>134.31</v>
      </c>
      <c r="R551" s="110">
        <f t="shared" si="79"/>
        <v>131.79999999999998</v>
      </c>
      <c r="S551" s="108">
        <v>0</v>
      </c>
      <c r="T551" s="108">
        <v>0.8</v>
      </c>
      <c r="U551" s="108">
        <v>1.71</v>
      </c>
      <c r="V551" s="110">
        <f t="shared" si="80"/>
        <v>133.51</v>
      </c>
      <c r="W551" s="93">
        <v>0</v>
      </c>
      <c r="X551" s="108">
        <v>0.8</v>
      </c>
      <c r="Y551" s="93">
        <v>0</v>
      </c>
      <c r="Z551" s="170" t="s">
        <v>1496</v>
      </c>
      <c r="AA551" s="171" t="s">
        <v>2431</v>
      </c>
      <c r="AB551" s="11" t="str">
        <f t="shared" si="81"/>
        <v>22/08/2007</v>
      </c>
      <c r="AC551" s="9" t="str">
        <f t="shared" si="82"/>
        <v>10/03/2023</v>
      </c>
      <c r="AD551" s="40">
        <v>131.80000000000001</v>
      </c>
      <c r="AE551" s="40">
        <v>131.80000000000001</v>
      </c>
      <c r="AF551" s="920">
        <v>0</v>
      </c>
      <c r="AG551" s="40"/>
      <c r="AH551" s="40"/>
      <c r="AI551" s="40"/>
      <c r="AJ551" s="960">
        <v>45002</v>
      </c>
      <c r="AK551" s="124">
        <v>45005</v>
      </c>
      <c r="AL551" s="9">
        <f t="shared" si="74"/>
        <v>2</v>
      </c>
      <c r="AM551" s="9">
        <v>2</v>
      </c>
      <c r="AN551" s="9" t="s">
        <v>1223</v>
      </c>
    </row>
    <row r="552" spans="1:40" ht="15" customHeight="1">
      <c r="A552" s="37">
        <v>17014</v>
      </c>
      <c r="B552" s="9" t="s">
        <v>1669</v>
      </c>
      <c r="C552" s="9">
        <v>20238353948</v>
      </c>
      <c r="D552" s="9" t="s">
        <v>1904</v>
      </c>
      <c r="E552" s="9" t="s">
        <v>38</v>
      </c>
      <c r="F552" s="9" t="s">
        <v>66</v>
      </c>
      <c r="G552" s="9" t="s">
        <v>1903</v>
      </c>
      <c r="H552" s="95" t="s">
        <v>2653</v>
      </c>
      <c r="I552" s="95" t="s">
        <v>2654</v>
      </c>
      <c r="J552" s="169" t="s">
        <v>20</v>
      </c>
      <c r="K552" s="169" t="s">
        <v>21</v>
      </c>
      <c r="L552" s="169" t="s">
        <v>22</v>
      </c>
      <c r="M552" s="93">
        <v>0</v>
      </c>
      <c r="N552" s="93">
        <v>0</v>
      </c>
      <c r="O552" s="93">
        <v>0</v>
      </c>
      <c r="P552" s="93">
        <v>0</v>
      </c>
      <c r="Q552" s="92">
        <v>27.83</v>
      </c>
      <c r="R552" s="110">
        <f t="shared" si="79"/>
        <v>27.709999999999997</v>
      </c>
      <c r="S552" s="108">
        <v>0</v>
      </c>
      <c r="T552" s="108">
        <v>0</v>
      </c>
      <c r="U552" s="108">
        <v>0.12</v>
      </c>
      <c r="V552" s="110">
        <f t="shared" si="80"/>
        <v>27.83</v>
      </c>
      <c r="W552" s="93">
        <v>0</v>
      </c>
      <c r="X552" s="93">
        <v>0</v>
      </c>
      <c r="Y552" s="93">
        <v>0</v>
      </c>
      <c r="Z552" s="170" t="s">
        <v>1496</v>
      </c>
      <c r="AA552" s="171" t="s">
        <v>2431</v>
      </c>
      <c r="AB552" s="11" t="str">
        <f t="shared" si="81"/>
        <v>22/08/2007</v>
      </c>
      <c r="AC552" s="9" t="str">
        <f t="shared" si="82"/>
        <v>10/03/2023</v>
      </c>
      <c r="AD552" s="66">
        <v>27.709999999999997</v>
      </c>
      <c r="AE552" s="66">
        <v>27.709999999999997</v>
      </c>
      <c r="AF552" s="920">
        <v>0</v>
      </c>
      <c r="AG552" s="40"/>
      <c r="AH552" s="40"/>
      <c r="AI552" s="40"/>
      <c r="AJ552" s="960">
        <v>45002</v>
      </c>
      <c r="AK552" s="124">
        <v>45005</v>
      </c>
      <c r="AL552" s="9">
        <f t="shared" si="74"/>
        <v>2</v>
      </c>
      <c r="AM552" s="9">
        <v>2</v>
      </c>
      <c r="AN552" s="9" t="s">
        <v>1223</v>
      </c>
    </row>
    <row r="553" spans="1:40" ht="15" customHeight="1">
      <c r="A553" s="37">
        <v>17015</v>
      </c>
      <c r="B553" s="9" t="s">
        <v>1669</v>
      </c>
      <c r="C553" s="9">
        <v>20238353948</v>
      </c>
      <c r="D553" s="9" t="s">
        <v>1905</v>
      </c>
      <c r="E553" s="9" t="s">
        <v>38</v>
      </c>
      <c r="F553" s="9" t="s">
        <v>66</v>
      </c>
      <c r="G553" s="9" t="s">
        <v>1903</v>
      </c>
      <c r="H553" s="95" t="s">
        <v>2655</v>
      </c>
      <c r="I553" s="95" t="s">
        <v>2656</v>
      </c>
      <c r="J553" s="169" t="s">
        <v>20</v>
      </c>
      <c r="K553" s="169" t="s">
        <v>21</v>
      </c>
      <c r="L553" s="169" t="s">
        <v>22</v>
      </c>
      <c r="M553" s="93">
        <v>0</v>
      </c>
      <c r="N553" s="93">
        <v>0</v>
      </c>
      <c r="O553" s="93">
        <v>0</v>
      </c>
      <c r="P553" s="93">
        <v>0</v>
      </c>
      <c r="Q553" s="92">
        <v>97.47</v>
      </c>
      <c r="R553" s="110">
        <f t="shared" si="79"/>
        <v>94.07</v>
      </c>
      <c r="S553" s="108">
        <v>0</v>
      </c>
      <c r="T553" s="108">
        <v>0</v>
      </c>
      <c r="U553" s="108">
        <v>3.4</v>
      </c>
      <c r="V553" s="110">
        <f t="shared" si="80"/>
        <v>97.47</v>
      </c>
      <c r="W553" s="93">
        <v>0</v>
      </c>
      <c r="X553" s="93">
        <v>0</v>
      </c>
      <c r="Y553" s="93">
        <v>0</v>
      </c>
      <c r="Z553" s="170" t="s">
        <v>1496</v>
      </c>
      <c r="AA553" s="171" t="s">
        <v>2431</v>
      </c>
      <c r="AB553" s="11" t="str">
        <f t="shared" si="81"/>
        <v>22/08/2007</v>
      </c>
      <c r="AC553" s="9" t="str">
        <f t="shared" si="82"/>
        <v>10/03/2023</v>
      </c>
      <c r="AD553" s="40">
        <v>93.35</v>
      </c>
      <c r="AE553" s="40">
        <v>93.35</v>
      </c>
      <c r="AF553" s="920">
        <v>0</v>
      </c>
      <c r="AG553" s="40"/>
      <c r="AH553" s="40"/>
      <c r="AI553" s="40"/>
      <c r="AJ553" s="960">
        <v>45002</v>
      </c>
      <c r="AK553" s="124">
        <v>45005</v>
      </c>
      <c r="AL553" s="9">
        <f t="shared" ref="AL553:AL616" si="83">NETWORKDAYS(AJ553,AK553)</f>
        <v>2</v>
      </c>
      <c r="AM553" s="9">
        <v>2</v>
      </c>
      <c r="AN553" s="9" t="s">
        <v>1223</v>
      </c>
    </row>
    <row r="554" spans="1:40" ht="15" customHeight="1">
      <c r="A554" s="37">
        <v>17016</v>
      </c>
      <c r="B554" s="9" t="s">
        <v>1669</v>
      </c>
      <c r="C554" s="9">
        <v>20238353948</v>
      </c>
      <c r="D554" s="9" t="s">
        <v>1906</v>
      </c>
      <c r="E554" s="9" t="s">
        <v>38</v>
      </c>
      <c r="F554" s="9" t="s">
        <v>66</v>
      </c>
      <c r="G554" s="9" t="s">
        <v>66</v>
      </c>
      <c r="H554" s="95" t="s">
        <v>2657</v>
      </c>
      <c r="I554" s="95" t="s">
        <v>2658</v>
      </c>
      <c r="J554" s="169" t="s">
        <v>20</v>
      </c>
      <c r="K554" s="169" t="s">
        <v>21</v>
      </c>
      <c r="L554" s="169" t="s">
        <v>22</v>
      </c>
      <c r="M554" s="93">
        <v>0</v>
      </c>
      <c r="N554" s="93">
        <v>0</v>
      </c>
      <c r="O554" s="93">
        <v>0</v>
      </c>
      <c r="P554" s="93">
        <v>0</v>
      </c>
      <c r="Q554" s="92">
        <v>134.1</v>
      </c>
      <c r="R554" s="110">
        <f t="shared" si="79"/>
        <v>134.1</v>
      </c>
      <c r="S554" s="108">
        <v>0</v>
      </c>
      <c r="T554" s="108">
        <v>0</v>
      </c>
      <c r="U554" s="108">
        <v>0</v>
      </c>
      <c r="V554" s="110">
        <f t="shared" si="80"/>
        <v>134.1</v>
      </c>
      <c r="W554" s="93">
        <v>0</v>
      </c>
      <c r="X554" s="93">
        <v>0</v>
      </c>
      <c r="Y554" s="93">
        <v>0</v>
      </c>
      <c r="Z554" s="170" t="s">
        <v>2659</v>
      </c>
      <c r="AA554" s="171" t="s">
        <v>2431</v>
      </c>
      <c r="AB554" s="11" t="str">
        <f t="shared" si="81"/>
        <v>07/09/2007</v>
      </c>
      <c r="AC554" s="9" t="str">
        <f t="shared" si="82"/>
        <v>10/03/2023</v>
      </c>
      <c r="AD554" s="66">
        <v>134.1</v>
      </c>
      <c r="AE554" s="66">
        <v>134.1</v>
      </c>
      <c r="AF554" s="920">
        <v>0</v>
      </c>
      <c r="AG554" s="40"/>
      <c r="AH554" s="40"/>
      <c r="AI554" s="40"/>
      <c r="AJ554" s="960">
        <v>45002</v>
      </c>
      <c r="AK554" s="124">
        <v>45005</v>
      </c>
      <c r="AL554" s="9">
        <f t="shared" si="83"/>
        <v>2</v>
      </c>
      <c r="AM554" s="9">
        <v>2</v>
      </c>
      <c r="AN554" s="9" t="s">
        <v>1223</v>
      </c>
    </row>
    <row r="555" spans="1:40" ht="15" customHeight="1">
      <c r="A555" s="37">
        <v>17017</v>
      </c>
      <c r="B555" s="9" t="s">
        <v>1669</v>
      </c>
      <c r="C555" s="9">
        <v>20238353948</v>
      </c>
      <c r="D555" s="9" t="s">
        <v>216</v>
      </c>
      <c r="E555" s="9" t="s">
        <v>38</v>
      </c>
      <c r="F555" s="9" t="s">
        <v>66</v>
      </c>
      <c r="G555" s="9" t="s">
        <v>66</v>
      </c>
      <c r="H555" s="95" t="s">
        <v>2749</v>
      </c>
      <c r="I555" s="95" t="s">
        <v>2750</v>
      </c>
      <c r="J555" s="169" t="s">
        <v>20</v>
      </c>
      <c r="K555" s="169" t="s">
        <v>21</v>
      </c>
      <c r="L555" s="169" t="s">
        <v>22</v>
      </c>
      <c r="M555" s="93">
        <v>0</v>
      </c>
      <c r="N555" s="93">
        <v>0</v>
      </c>
      <c r="O555" s="93">
        <v>0</v>
      </c>
      <c r="P555" s="93">
        <v>0</v>
      </c>
      <c r="Q555" s="92">
        <v>62.31</v>
      </c>
      <c r="R555" s="110">
        <f t="shared" si="79"/>
        <v>62.31</v>
      </c>
      <c r="S555" s="108">
        <v>0</v>
      </c>
      <c r="T555" s="108">
        <v>0</v>
      </c>
      <c r="U555" s="108">
        <v>0</v>
      </c>
      <c r="V555" s="110">
        <f t="shared" si="80"/>
        <v>62.31</v>
      </c>
      <c r="W555" s="93">
        <v>0</v>
      </c>
      <c r="X555" s="93">
        <v>0</v>
      </c>
      <c r="Y555" s="93">
        <v>0</v>
      </c>
      <c r="Z555" s="170" t="s">
        <v>1496</v>
      </c>
      <c r="AA555" s="171" t="s">
        <v>2431</v>
      </c>
      <c r="AB555" s="11" t="str">
        <f t="shared" si="81"/>
        <v>22/08/2007</v>
      </c>
      <c r="AC555" s="9" t="str">
        <f t="shared" si="82"/>
        <v>10/03/2023</v>
      </c>
      <c r="AD555" s="66">
        <v>62.31</v>
      </c>
      <c r="AE555" s="66">
        <v>62.31</v>
      </c>
      <c r="AF555" s="920">
        <v>0</v>
      </c>
      <c r="AG555" s="40"/>
      <c r="AH555" s="40"/>
      <c r="AI555" s="40"/>
      <c r="AJ555" s="960">
        <v>45002</v>
      </c>
      <c r="AK555" s="124">
        <v>45006</v>
      </c>
      <c r="AL555" s="9">
        <f t="shared" si="83"/>
        <v>3</v>
      </c>
      <c r="AM555" s="9">
        <v>2</v>
      </c>
      <c r="AN555" s="9" t="s">
        <v>1223</v>
      </c>
    </row>
    <row r="556" spans="1:40" ht="15" customHeight="1">
      <c r="A556" s="37">
        <v>17018</v>
      </c>
      <c r="B556" s="9" t="s">
        <v>1669</v>
      </c>
      <c r="C556" s="9">
        <v>20238353948</v>
      </c>
      <c r="D556" s="9" t="s">
        <v>1907</v>
      </c>
      <c r="E556" s="9" t="s">
        <v>38</v>
      </c>
      <c r="F556" s="9" t="s">
        <v>1671</v>
      </c>
      <c r="G556" s="9" t="s">
        <v>1672</v>
      </c>
      <c r="H556" s="95" t="s">
        <v>2751</v>
      </c>
      <c r="I556" s="95" t="s">
        <v>2752</v>
      </c>
      <c r="J556" s="169" t="s">
        <v>20</v>
      </c>
      <c r="K556" s="169" t="s">
        <v>21</v>
      </c>
      <c r="L556" s="169" t="s">
        <v>22</v>
      </c>
      <c r="M556" s="93">
        <v>0</v>
      </c>
      <c r="N556" s="93">
        <v>0</v>
      </c>
      <c r="O556" s="93">
        <v>0</v>
      </c>
      <c r="P556" s="93">
        <v>0</v>
      </c>
      <c r="Q556" s="92">
        <v>20.75</v>
      </c>
      <c r="R556" s="110">
        <f t="shared" si="79"/>
        <v>20.75</v>
      </c>
      <c r="S556" s="108">
        <v>0</v>
      </c>
      <c r="T556" s="108">
        <v>0</v>
      </c>
      <c r="U556" s="108">
        <v>0</v>
      </c>
      <c r="V556" s="110">
        <f t="shared" si="80"/>
        <v>20.75</v>
      </c>
      <c r="W556" s="93">
        <v>0</v>
      </c>
      <c r="X556" s="93">
        <v>0</v>
      </c>
      <c r="Y556" s="93">
        <v>0</v>
      </c>
      <c r="Z556" s="170" t="s">
        <v>1515</v>
      </c>
      <c r="AA556" s="171" t="s">
        <v>2371</v>
      </c>
      <c r="AB556" s="11" t="str">
        <f t="shared" si="81"/>
        <v>31/08/2007</v>
      </c>
      <c r="AC556" s="9" t="str">
        <f t="shared" si="82"/>
        <v>15/03/2023</v>
      </c>
      <c r="AD556" s="40">
        <v>19.53</v>
      </c>
      <c r="AE556" s="40">
        <v>19.53</v>
      </c>
      <c r="AF556" s="920">
        <v>0</v>
      </c>
      <c r="AG556" s="40"/>
      <c r="AH556" s="40"/>
      <c r="AI556" s="40"/>
      <c r="AJ556" s="960">
        <v>45002</v>
      </c>
      <c r="AK556" s="124">
        <v>45006</v>
      </c>
      <c r="AL556" s="9">
        <f t="shared" si="83"/>
        <v>3</v>
      </c>
      <c r="AM556" s="9">
        <v>2</v>
      </c>
      <c r="AN556" s="9" t="s">
        <v>1223</v>
      </c>
    </row>
    <row r="557" spans="1:40" ht="15" customHeight="1">
      <c r="A557" s="37">
        <v>17019</v>
      </c>
      <c r="B557" s="9" t="s">
        <v>1669</v>
      </c>
      <c r="C557" s="9">
        <v>20238353948</v>
      </c>
      <c r="D557" s="9" t="s">
        <v>1908</v>
      </c>
      <c r="E557" s="9" t="s">
        <v>38</v>
      </c>
      <c r="F557" s="9" t="s">
        <v>66</v>
      </c>
      <c r="G557" s="9" t="s">
        <v>1903</v>
      </c>
      <c r="H557" s="95" t="s">
        <v>2753</v>
      </c>
      <c r="I557" s="95" t="s">
        <v>2754</v>
      </c>
      <c r="J557" s="169" t="s">
        <v>20</v>
      </c>
      <c r="K557" s="169" t="s">
        <v>21</v>
      </c>
      <c r="L557" s="169" t="s">
        <v>22</v>
      </c>
      <c r="M557" s="93">
        <v>0</v>
      </c>
      <c r="N557" s="93">
        <v>0</v>
      </c>
      <c r="O557" s="93">
        <v>0</v>
      </c>
      <c r="P557" s="93">
        <v>0</v>
      </c>
      <c r="Q557" s="92">
        <v>148.33000000000001</v>
      </c>
      <c r="R557" s="110">
        <f t="shared" si="79"/>
        <v>147.70000000000002</v>
      </c>
      <c r="S557" s="108">
        <v>0</v>
      </c>
      <c r="T557" s="108">
        <v>0.63</v>
      </c>
      <c r="U557" s="108">
        <v>0</v>
      </c>
      <c r="V557" s="110">
        <f t="shared" si="80"/>
        <v>147.70000000000002</v>
      </c>
      <c r="W557" s="93">
        <v>0</v>
      </c>
      <c r="X557" s="93">
        <v>0.63</v>
      </c>
      <c r="Y557" s="93">
        <v>0</v>
      </c>
      <c r="Z557" s="170" t="s">
        <v>1496</v>
      </c>
      <c r="AA557" s="171" t="s">
        <v>2217</v>
      </c>
      <c r="AB557" s="11" t="str">
        <f t="shared" si="81"/>
        <v>22/08/2007</v>
      </c>
      <c r="AC557" s="9" t="str">
        <f t="shared" si="82"/>
        <v>05/03/2023</v>
      </c>
      <c r="AD557" s="66">
        <v>147.70000000000002</v>
      </c>
      <c r="AE557" s="66">
        <v>147.70000000000002</v>
      </c>
      <c r="AF557" s="920">
        <v>0</v>
      </c>
      <c r="AG557" s="40"/>
      <c r="AH557" s="40"/>
      <c r="AI557" s="40"/>
      <c r="AJ557" s="960">
        <v>45002</v>
      </c>
      <c r="AK557" s="124">
        <v>45006</v>
      </c>
      <c r="AL557" s="9">
        <f t="shared" si="83"/>
        <v>3</v>
      </c>
      <c r="AM557" s="9">
        <v>2</v>
      </c>
      <c r="AN557" s="9" t="s">
        <v>1223</v>
      </c>
    </row>
    <row r="558" spans="1:40" ht="15" customHeight="1">
      <c r="A558" s="37">
        <v>17025</v>
      </c>
      <c r="B558" s="9" t="s">
        <v>378</v>
      </c>
      <c r="C558" s="9">
        <v>30615307773</v>
      </c>
      <c r="D558" s="9" t="s">
        <v>1642</v>
      </c>
      <c r="E558" s="9" t="s">
        <v>339</v>
      </c>
      <c r="F558" s="9" t="s">
        <v>344</v>
      </c>
      <c r="G558" s="9" t="s">
        <v>1909</v>
      </c>
      <c r="H558" s="95" t="s">
        <v>2755</v>
      </c>
      <c r="I558" s="95" t="s">
        <v>2756</v>
      </c>
      <c r="J558" s="169" t="s">
        <v>20</v>
      </c>
      <c r="K558" s="169" t="s">
        <v>21</v>
      </c>
      <c r="L558" s="169" t="s">
        <v>22</v>
      </c>
      <c r="M558" s="93">
        <v>0</v>
      </c>
      <c r="N558" s="93">
        <v>0</v>
      </c>
      <c r="O558" s="93">
        <v>0</v>
      </c>
      <c r="P558" s="93">
        <v>0</v>
      </c>
      <c r="Q558" s="92">
        <v>400.01</v>
      </c>
      <c r="R558" s="110">
        <f t="shared" si="79"/>
        <v>331.36</v>
      </c>
      <c r="S558" s="108">
        <v>65.28</v>
      </c>
      <c r="T558" s="108">
        <v>3.37</v>
      </c>
      <c r="U558" s="108">
        <v>0</v>
      </c>
      <c r="V558" s="110">
        <f t="shared" si="80"/>
        <v>389.59999999999997</v>
      </c>
      <c r="W558" s="93">
        <v>7.04</v>
      </c>
      <c r="X558" s="93">
        <v>3.37</v>
      </c>
      <c r="Y558" s="93">
        <v>0</v>
      </c>
      <c r="Z558" s="170" t="s">
        <v>829</v>
      </c>
      <c r="AA558" s="171" t="s">
        <v>2217</v>
      </c>
      <c r="AB558" s="11" t="str">
        <f t="shared" si="81"/>
        <v>14/07/2007</v>
      </c>
      <c r="AC558" s="9" t="str">
        <f t="shared" si="82"/>
        <v>05/03/2023</v>
      </c>
      <c r="AD558" s="40">
        <v>139.07</v>
      </c>
      <c r="AE558" s="40">
        <v>139.07</v>
      </c>
      <c r="AF558" s="920">
        <v>0</v>
      </c>
      <c r="AG558" s="40"/>
      <c r="AH558" s="40"/>
      <c r="AI558" s="40"/>
      <c r="AJ558" s="960">
        <v>45002</v>
      </c>
      <c r="AK558" s="124">
        <v>45006</v>
      </c>
      <c r="AL558" s="9">
        <f t="shared" si="83"/>
        <v>3</v>
      </c>
      <c r="AM558" s="9">
        <v>2</v>
      </c>
      <c r="AN558" s="9" t="s">
        <v>1223</v>
      </c>
    </row>
    <row r="559" spans="1:40" ht="15" customHeight="1">
      <c r="A559" s="37">
        <v>17026</v>
      </c>
      <c r="B559" s="9" t="s">
        <v>378</v>
      </c>
      <c r="C559" s="9">
        <v>30615307773</v>
      </c>
      <c r="D559" s="9" t="s">
        <v>1910</v>
      </c>
      <c r="E559" s="9" t="s">
        <v>339</v>
      </c>
      <c r="F559" s="9" t="s">
        <v>344</v>
      </c>
      <c r="G559" s="9" t="s">
        <v>1909</v>
      </c>
      <c r="H559" s="95" t="s">
        <v>2757</v>
      </c>
      <c r="I559" s="95" t="s">
        <v>2758</v>
      </c>
      <c r="J559" s="169" t="s">
        <v>20</v>
      </c>
      <c r="K559" s="169" t="s">
        <v>21</v>
      </c>
      <c r="L559" s="169" t="s">
        <v>22</v>
      </c>
      <c r="M559" s="93">
        <v>0</v>
      </c>
      <c r="N559" s="93">
        <v>0</v>
      </c>
      <c r="O559" s="93">
        <v>0</v>
      </c>
      <c r="P559" s="93">
        <v>0</v>
      </c>
      <c r="Q559" s="92">
        <v>243.94</v>
      </c>
      <c r="R559" s="110">
        <f t="shared" si="79"/>
        <v>225.85000000000002</v>
      </c>
      <c r="S559" s="108">
        <v>13.92</v>
      </c>
      <c r="T559" s="108">
        <v>4.17</v>
      </c>
      <c r="U559" s="108">
        <v>0</v>
      </c>
      <c r="V559" s="110">
        <f t="shared" si="80"/>
        <v>240.48</v>
      </c>
      <c r="W559" s="93">
        <v>0</v>
      </c>
      <c r="X559" s="93">
        <v>3.46</v>
      </c>
      <c r="Y559" s="93">
        <v>0</v>
      </c>
      <c r="Z559" s="170" t="s">
        <v>829</v>
      </c>
      <c r="AA559" s="171" t="s">
        <v>2217</v>
      </c>
      <c r="AB559" s="11" t="str">
        <f t="shared" si="81"/>
        <v>14/07/2007</v>
      </c>
      <c r="AC559" s="9" t="str">
        <f t="shared" si="82"/>
        <v>05/03/2023</v>
      </c>
      <c r="AD559" s="40">
        <v>42.95</v>
      </c>
      <c r="AE559" s="40">
        <v>42.95</v>
      </c>
      <c r="AF559" s="920">
        <v>0</v>
      </c>
      <c r="AG559" s="40"/>
      <c r="AH559" s="40"/>
      <c r="AI559" s="40"/>
      <c r="AJ559" s="960">
        <v>45002</v>
      </c>
      <c r="AK559" s="124">
        <v>45006</v>
      </c>
      <c r="AL559" s="9">
        <f t="shared" si="83"/>
        <v>3</v>
      </c>
      <c r="AM559" s="9">
        <v>2</v>
      </c>
      <c r="AN559" s="9" t="s">
        <v>1223</v>
      </c>
    </row>
    <row r="560" spans="1:40" ht="15" customHeight="1">
      <c r="A560" s="37">
        <v>17027</v>
      </c>
      <c r="B560" s="9" t="s">
        <v>1911</v>
      </c>
      <c r="C560" s="9">
        <v>27125201453</v>
      </c>
      <c r="D560" s="9" t="s">
        <v>1912</v>
      </c>
      <c r="E560" s="9" t="s">
        <v>42</v>
      </c>
      <c r="F560" s="9" t="s">
        <v>375</v>
      </c>
      <c r="G560" s="9" t="s">
        <v>1913</v>
      </c>
      <c r="H560" s="18" t="s">
        <v>3331</v>
      </c>
      <c r="I560" s="18" t="s">
        <v>3332</v>
      </c>
      <c r="J560" s="43" t="s">
        <v>20</v>
      </c>
      <c r="K560" s="43" t="s">
        <v>21</v>
      </c>
      <c r="L560" s="43" t="s">
        <v>22</v>
      </c>
      <c r="M560" s="65">
        <v>0</v>
      </c>
      <c r="N560" s="65">
        <v>0</v>
      </c>
      <c r="O560" s="65">
        <v>236.79</v>
      </c>
      <c r="P560" s="65">
        <v>236.79</v>
      </c>
      <c r="Q560" s="123">
        <v>1171.57</v>
      </c>
      <c r="R560" s="64">
        <f t="shared" si="79"/>
        <v>564.44999999999993</v>
      </c>
      <c r="S560" s="62">
        <v>338.48</v>
      </c>
      <c r="T560" s="62">
        <v>15.22</v>
      </c>
      <c r="U560" s="62">
        <v>16.63</v>
      </c>
      <c r="V560" s="64">
        <f t="shared" si="80"/>
        <v>627.41</v>
      </c>
      <c r="W560" s="65">
        <v>275.52</v>
      </c>
      <c r="X560" s="65">
        <v>15.22</v>
      </c>
      <c r="Y560" s="65">
        <v>16.63</v>
      </c>
      <c r="Z560" s="53" t="s">
        <v>193</v>
      </c>
      <c r="AA560" s="40" t="s">
        <v>2644</v>
      </c>
      <c r="AB560" s="105">
        <v>39277</v>
      </c>
      <c r="AC560" s="124">
        <v>44997</v>
      </c>
      <c r="AD560" s="40">
        <v>307.38</v>
      </c>
      <c r="AE560" s="40">
        <v>307.38</v>
      </c>
      <c r="AF560" s="920">
        <v>0</v>
      </c>
      <c r="AG560" s="40"/>
      <c r="AH560" s="40"/>
      <c r="AI560" s="40"/>
      <c r="AJ560" s="960">
        <v>45002</v>
      </c>
      <c r="AK560" s="410">
        <v>45008</v>
      </c>
      <c r="AL560" s="411">
        <f t="shared" si="83"/>
        <v>5</v>
      </c>
      <c r="AM560" s="9">
        <v>2</v>
      </c>
      <c r="AN560" s="9" t="s">
        <v>1223</v>
      </c>
    </row>
    <row r="561" spans="1:40" ht="15" customHeight="1">
      <c r="A561" s="37">
        <v>17036</v>
      </c>
      <c r="B561" s="9" t="s">
        <v>95</v>
      </c>
      <c r="C561" s="9">
        <v>30708033177</v>
      </c>
      <c r="D561" s="9" t="s">
        <v>1914</v>
      </c>
      <c r="E561" s="9" t="s">
        <v>38</v>
      </c>
      <c r="F561" s="9" t="s">
        <v>70</v>
      </c>
      <c r="G561" s="9" t="s">
        <v>823</v>
      </c>
      <c r="H561" s="18" t="s">
        <v>1915</v>
      </c>
      <c r="I561" s="18" t="s">
        <v>1916</v>
      </c>
      <c r="J561" s="43" t="s">
        <v>20</v>
      </c>
      <c r="K561" s="43" t="s">
        <v>21</v>
      </c>
      <c r="L561" s="43" t="s">
        <v>22</v>
      </c>
      <c r="M561" s="65">
        <v>0</v>
      </c>
      <c r="N561" s="65">
        <v>0</v>
      </c>
      <c r="O561" s="65">
        <v>0</v>
      </c>
      <c r="P561" s="65">
        <v>0</v>
      </c>
      <c r="Q561" s="39">
        <v>39.869999999999997</v>
      </c>
      <c r="R561" s="39">
        <v>39.869999999999997</v>
      </c>
      <c r="S561" s="65">
        <v>0</v>
      </c>
      <c r="T561" s="65">
        <v>0</v>
      </c>
      <c r="U561" s="65">
        <v>0</v>
      </c>
      <c r="V561" s="39">
        <v>39.869999999999997</v>
      </c>
      <c r="W561" s="65">
        <v>0</v>
      </c>
      <c r="X561" s="65">
        <v>0</v>
      </c>
      <c r="Y561" s="65">
        <v>0</v>
      </c>
      <c r="Z561" s="67" t="s">
        <v>1515</v>
      </c>
      <c r="AA561" s="18" t="s">
        <v>1917</v>
      </c>
      <c r="AB561" s="18" t="s">
        <v>56</v>
      </c>
      <c r="AC561" s="18" t="s">
        <v>524</v>
      </c>
      <c r="AD561" s="40">
        <v>39.200000000000003</v>
      </c>
      <c r="AE561" s="40">
        <v>39.200000000000003</v>
      </c>
      <c r="AF561" s="920">
        <v>0</v>
      </c>
      <c r="AG561" s="40"/>
      <c r="AH561" s="40"/>
      <c r="AI561" s="40"/>
      <c r="AJ561" s="960">
        <v>45002</v>
      </c>
      <c r="AK561" s="124">
        <v>45002</v>
      </c>
      <c r="AL561" s="9">
        <f t="shared" si="83"/>
        <v>1</v>
      </c>
      <c r="AM561" s="9">
        <v>2</v>
      </c>
      <c r="AN561" s="9" t="s">
        <v>1223</v>
      </c>
    </row>
    <row r="562" spans="1:40" ht="15" customHeight="1">
      <c r="A562" s="37">
        <v>17037</v>
      </c>
      <c r="B562" s="9" t="s">
        <v>95</v>
      </c>
      <c r="C562" s="9">
        <v>30708033177</v>
      </c>
      <c r="D562" s="9" t="s">
        <v>1918</v>
      </c>
      <c r="E562" s="9" t="s">
        <v>38</v>
      </c>
      <c r="F562" s="9" t="s">
        <v>70</v>
      </c>
      <c r="G562" s="9" t="s">
        <v>823</v>
      </c>
      <c r="H562" s="18" t="s">
        <v>1919</v>
      </c>
      <c r="I562" s="18" t="s">
        <v>1920</v>
      </c>
      <c r="J562" s="43" t="s">
        <v>20</v>
      </c>
      <c r="K562" s="43" t="s">
        <v>21</v>
      </c>
      <c r="L562" s="43" t="s">
        <v>22</v>
      </c>
      <c r="M562" s="65">
        <v>0</v>
      </c>
      <c r="N562" s="65">
        <v>0</v>
      </c>
      <c r="O562" s="65">
        <v>0</v>
      </c>
      <c r="P562" s="65">
        <v>0</v>
      </c>
      <c r="Q562" s="39">
        <v>161.56</v>
      </c>
      <c r="R562" s="39">
        <v>157.68</v>
      </c>
      <c r="S562" s="65">
        <v>0</v>
      </c>
      <c r="T562" s="65">
        <v>0</v>
      </c>
      <c r="U562" s="65">
        <v>3.88</v>
      </c>
      <c r="V562" s="39">
        <v>157.68</v>
      </c>
      <c r="W562" s="65">
        <v>0</v>
      </c>
      <c r="X562" s="65">
        <v>0</v>
      </c>
      <c r="Y562" s="65">
        <v>3.88</v>
      </c>
      <c r="Z562" s="67" t="s">
        <v>193</v>
      </c>
      <c r="AA562" s="18" t="s">
        <v>1921</v>
      </c>
      <c r="AB562" s="18" t="s">
        <v>41</v>
      </c>
      <c r="AC562" s="18" t="s">
        <v>525</v>
      </c>
      <c r="AD562" s="40">
        <v>152.93</v>
      </c>
      <c r="AE562" s="40">
        <v>152.93</v>
      </c>
      <c r="AF562" s="920">
        <v>0</v>
      </c>
      <c r="AG562" s="40"/>
      <c r="AH562" s="40"/>
      <c r="AI562" s="40"/>
      <c r="AJ562" s="960">
        <v>45002</v>
      </c>
      <c r="AK562" s="124">
        <v>45002</v>
      </c>
      <c r="AL562" s="9">
        <f t="shared" si="83"/>
        <v>1</v>
      </c>
      <c r="AM562" s="9">
        <v>2</v>
      </c>
      <c r="AN562" s="9" t="s">
        <v>1223</v>
      </c>
    </row>
    <row r="563" spans="1:40" ht="15" customHeight="1">
      <c r="A563" s="37">
        <v>17038</v>
      </c>
      <c r="B563" s="9" t="s">
        <v>95</v>
      </c>
      <c r="C563" s="9">
        <v>30708033177</v>
      </c>
      <c r="D563" s="9" t="s">
        <v>1922</v>
      </c>
      <c r="E563" s="9" t="s">
        <v>38</v>
      </c>
      <c r="F563" s="9" t="s">
        <v>70</v>
      </c>
      <c r="G563" s="9" t="s">
        <v>823</v>
      </c>
      <c r="H563" s="18" t="s">
        <v>1923</v>
      </c>
      <c r="I563" s="18" t="s">
        <v>1924</v>
      </c>
      <c r="J563" s="43" t="s">
        <v>20</v>
      </c>
      <c r="K563" s="43" t="s">
        <v>21</v>
      </c>
      <c r="L563" s="43" t="s">
        <v>22</v>
      </c>
      <c r="M563" s="65">
        <v>0</v>
      </c>
      <c r="N563" s="65">
        <v>0</v>
      </c>
      <c r="O563" s="65">
        <v>0</v>
      </c>
      <c r="P563" s="65">
        <v>0</v>
      </c>
      <c r="Q563" s="39">
        <v>158.78</v>
      </c>
      <c r="R563" s="39">
        <v>109.27000000000001</v>
      </c>
      <c r="S563" s="65">
        <v>47.57</v>
      </c>
      <c r="T563" s="65">
        <v>0</v>
      </c>
      <c r="U563" s="65">
        <v>1.94</v>
      </c>
      <c r="V563" s="39">
        <v>156.38</v>
      </c>
      <c r="W563" s="65">
        <v>2.4</v>
      </c>
      <c r="X563" s="65">
        <v>0</v>
      </c>
      <c r="Y563" s="65">
        <v>0</v>
      </c>
      <c r="Z563" s="67" t="s">
        <v>69</v>
      </c>
      <c r="AA563" s="18" t="s">
        <v>1921</v>
      </c>
      <c r="AB563" s="138" t="s">
        <v>56</v>
      </c>
      <c r="AC563" s="18" t="s">
        <v>525</v>
      </c>
      <c r="AD563" s="40">
        <v>109.27</v>
      </c>
      <c r="AE563" s="40">
        <v>109.27</v>
      </c>
      <c r="AF563" s="920">
        <v>0</v>
      </c>
      <c r="AG563" s="40"/>
      <c r="AH563" s="40"/>
      <c r="AI563" s="40"/>
      <c r="AJ563" s="960">
        <v>45002</v>
      </c>
      <c r="AK563" s="124">
        <v>45002</v>
      </c>
      <c r="AL563" s="9">
        <f t="shared" si="83"/>
        <v>1</v>
      </c>
      <c r="AM563" s="9">
        <v>2</v>
      </c>
      <c r="AN563" s="9" t="s">
        <v>1223</v>
      </c>
    </row>
    <row r="564" spans="1:40" ht="15" customHeight="1">
      <c r="A564" s="37">
        <v>17039</v>
      </c>
      <c r="B564" s="9" t="s">
        <v>95</v>
      </c>
      <c r="C564" s="9">
        <v>30708033177</v>
      </c>
      <c r="D564" s="9" t="s">
        <v>1925</v>
      </c>
      <c r="E564" s="9" t="s">
        <v>38</v>
      </c>
      <c r="F564" s="9" t="s">
        <v>70</v>
      </c>
      <c r="G564" s="9" t="s">
        <v>823</v>
      </c>
      <c r="H564" s="18" t="s">
        <v>1926</v>
      </c>
      <c r="I564" s="18" t="s">
        <v>1927</v>
      </c>
      <c r="J564" s="43" t="s">
        <v>20</v>
      </c>
      <c r="K564" s="43" t="s">
        <v>21</v>
      </c>
      <c r="L564" s="43" t="s">
        <v>22</v>
      </c>
      <c r="M564" s="65">
        <v>0</v>
      </c>
      <c r="N564" s="65">
        <v>0</v>
      </c>
      <c r="O564" s="65">
        <v>14.3</v>
      </c>
      <c r="P564" s="65">
        <v>14.3</v>
      </c>
      <c r="Q564" s="39">
        <v>88.36</v>
      </c>
      <c r="R564" s="39">
        <v>47.290000000000006</v>
      </c>
      <c r="S564" s="65">
        <v>26.77</v>
      </c>
      <c r="T564" s="65">
        <v>0</v>
      </c>
      <c r="U564" s="65">
        <v>0</v>
      </c>
      <c r="V564" s="39">
        <v>56.75</v>
      </c>
      <c r="W564" s="65">
        <v>17.309999999999999</v>
      </c>
      <c r="X564" s="65">
        <v>0</v>
      </c>
      <c r="Y564" s="65">
        <v>0</v>
      </c>
      <c r="Z564" s="67" t="s">
        <v>193</v>
      </c>
      <c r="AA564" s="18" t="s">
        <v>735</v>
      </c>
      <c r="AB564" s="18" t="s">
        <v>41</v>
      </c>
      <c r="AC564" s="18" t="s">
        <v>520</v>
      </c>
      <c r="AD564" s="40">
        <v>47.24</v>
      </c>
      <c r="AE564" s="40">
        <v>47.24</v>
      </c>
      <c r="AF564" s="920">
        <v>0</v>
      </c>
      <c r="AG564" s="40"/>
      <c r="AH564" s="40"/>
      <c r="AI564" s="40"/>
      <c r="AJ564" s="960">
        <v>45002</v>
      </c>
      <c r="AK564" s="124">
        <v>45002</v>
      </c>
      <c r="AL564" s="9">
        <f t="shared" si="83"/>
        <v>1</v>
      </c>
      <c r="AM564" s="9">
        <v>2</v>
      </c>
      <c r="AN564" s="9" t="s">
        <v>1223</v>
      </c>
    </row>
    <row r="565" spans="1:40" ht="15" customHeight="1">
      <c r="A565" s="37">
        <v>17040</v>
      </c>
      <c r="B565" s="9" t="s">
        <v>95</v>
      </c>
      <c r="C565" s="9">
        <v>30708033177</v>
      </c>
      <c r="D565" s="9" t="s">
        <v>1928</v>
      </c>
      <c r="E565" s="9" t="s">
        <v>38</v>
      </c>
      <c r="F565" s="9" t="s">
        <v>70</v>
      </c>
      <c r="G565" s="9" t="s">
        <v>823</v>
      </c>
      <c r="H565" s="18" t="s">
        <v>1929</v>
      </c>
      <c r="I565" s="18" t="s">
        <v>1930</v>
      </c>
      <c r="J565" s="43" t="s">
        <v>20</v>
      </c>
      <c r="K565" s="43" t="s">
        <v>21</v>
      </c>
      <c r="L565" s="43" t="s">
        <v>22</v>
      </c>
      <c r="M565" s="65">
        <v>0</v>
      </c>
      <c r="N565" s="65">
        <v>0</v>
      </c>
      <c r="O565" s="65">
        <v>0</v>
      </c>
      <c r="P565" s="65">
        <v>0</v>
      </c>
      <c r="Q565" s="39">
        <v>137.72</v>
      </c>
      <c r="R565" s="39">
        <v>132.26</v>
      </c>
      <c r="S565" s="65">
        <v>2.4</v>
      </c>
      <c r="T565" s="65">
        <v>0.86</v>
      </c>
      <c r="U565" s="65">
        <v>2.2000000000000002</v>
      </c>
      <c r="V565" s="39">
        <v>133.07999999999998</v>
      </c>
      <c r="W565" s="65">
        <v>3.78</v>
      </c>
      <c r="X565" s="65">
        <v>0.86</v>
      </c>
      <c r="Y565" s="65">
        <v>0</v>
      </c>
      <c r="Z565" s="67" t="s">
        <v>1931</v>
      </c>
      <c r="AA565" s="18" t="s">
        <v>1932</v>
      </c>
      <c r="AB565" s="18" t="s">
        <v>1933</v>
      </c>
      <c r="AC565" s="18" t="s">
        <v>524</v>
      </c>
      <c r="AD565" s="18">
        <v>130.18</v>
      </c>
      <c r="AE565" s="18">
        <v>130.18</v>
      </c>
      <c r="AF565" s="68">
        <v>0</v>
      </c>
      <c r="AG565" s="18"/>
      <c r="AH565" s="18"/>
      <c r="AI565" s="18"/>
      <c r="AJ565" s="960">
        <v>45002</v>
      </c>
      <c r="AK565" s="124">
        <v>45002</v>
      </c>
      <c r="AL565" s="9">
        <f t="shared" si="83"/>
        <v>1</v>
      </c>
      <c r="AM565" s="9">
        <v>2</v>
      </c>
      <c r="AN565" s="9" t="s">
        <v>1223</v>
      </c>
    </row>
    <row r="566" spans="1:40" ht="15" customHeight="1">
      <c r="A566" s="37">
        <v>17041</v>
      </c>
      <c r="B566" s="9" t="s">
        <v>95</v>
      </c>
      <c r="C566" s="9">
        <v>30708033177</v>
      </c>
      <c r="D566" s="9" t="s">
        <v>1934</v>
      </c>
      <c r="E566" s="9" t="s">
        <v>42</v>
      </c>
      <c r="F566" s="9" t="s">
        <v>375</v>
      </c>
      <c r="G566" s="9" t="s">
        <v>1913</v>
      </c>
      <c r="H566" s="18" t="s">
        <v>1935</v>
      </c>
      <c r="I566" s="18" t="s">
        <v>1936</v>
      </c>
      <c r="J566" s="43" t="s">
        <v>20</v>
      </c>
      <c r="K566" s="43" t="s">
        <v>21</v>
      </c>
      <c r="L566" s="43" t="s">
        <v>22</v>
      </c>
      <c r="M566" s="65">
        <v>0</v>
      </c>
      <c r="N566" s="65">
        <v>0</v>
      </c>
      <c r="O566" s="65">
        <v>0</v>
      </c>
      <c r="P566" s="65">
        <v>3.63</v>
      </c>
      <c r="Q566" s="39">
        <v>814.46</v>
      </c>
      <c r="R566" s="39">
        <v>788.1</v>
      </c>
      <c r="S566" s="65">
        <v>21.76</v>
      </c>
      <c r="T566" s="65">
        <v>4.5999999999999996</v>
      </c>
      <c r="U566" s="65">
        <v>0</v>
      </c>
      <c r="V566" s="39">
        <v>799.29</v>
      </c>
      <c r="W566" s="65">
        <v>9.33</v>
      </c>
      <c r="X566" s="65">
        <v>2.21</v>
      </c>
      <c r="Y566" s="65">
        <v>0</v>
      </c>
      <c r="Z566" s="67" t="s">
        <v>820</v>
      </c>
      <c r="AA566" s="18" t="s">
        <v>1937</v>
      </c>
      <c r="AB566" s="145">
        <v>39325</v>
      </c>
      <c r="AC566" s="18" t="s">
        <v>690</v>
      </c>
      <c r="AD566" s="18">
        <v>775.41</v>
      </c>
      <c r="AE566" s="18">
        <v>775.41</v>
      </c>
      <c r="AF566" s="68">
        <v>0</v>
      </c>
      <c r="AG566" s="18"/>
      <c r="AH566" s="18"/>
      <c r="AI566" s="18"/>
      <c r="AJ566" s="960">
        <v>45002</v>
      </c>
      <c r="AK566" s="124">
        <v>45002</v>
      </c>
      <c r="AL566" s="9">
        <f t="shared" si="83"/>
        <v>1</v>
      </c>
      <c r="AM566" s="9">
        <v>2</v>
      </c>
      <c r="AN566" s="9" t="s">
        <v>1223</v>
      </c>
    </row>
    <row r="567" spans="1:40" ht="15" customHeight="1">
      <c r="A567" s="37">
        <v>17042</v>
      </c>
      <c r="B567" s="9" t="s">
        <v>95</v>
      </c>
      <c r="C567" s="9">
        <v>30708033177</v>
      </c>
      <c r="D567" s="9" t="s">
        <v>1938</v>
      </c>
      <c r="E567" s="9" t="s">
        <v>38</v>
      </c>
      <c r="F567" s="9" t="s">
        <v>70</v>
      </c>
      <c r="G567" s="9" t="s">
        <v>823</v>
      </c>
      <c r="H567" s="18" t="s">
        <v>1939</v>
      </c>
      <c r="I567" s="18" t="s">
        <v>1940</v>
      </c>
      <c r="J567" s="43" t="s">
        <v>20</v>
      </c>
      <c r="K567" s="43" t="s">
        <v>21</v>
      </c>
      <c r="L567" s="43" t="s">
        <v>22</v>
      </c>
      <c r="M567" s="65">
        <v>0</v>
      </c>
      <c r="N567" s="65">
        <v>0</v>
      </c>
      <c r="O567" s="65">
        <v>8.35</v>
      </c>
      <c r="P567" s="65">
        <v>8.35</v>
      </c>
      <c r="Q567" s="39">
        <v>203.38</v>
      </c>
      <c r="R567" s="39">
        <v>122.63</v>
      </c>
      <c r="S567" s="65">
        <v>72.400000000000006</v>
      </c>
      <c r="T567" s="65">
        <v>0</v>
      </c>
      <c r="U567" s="65">
        <v>0</v>
      </c>
      <c r="V567" s="39">
        <v>155.25</v>
      </c>
      <c r="W567" s="65">
        <v>39.78</v>
      </c>
      <c r="X567" s="65">
        <v>0</v>
      </c>
      <c r="Y567" s="65">
        <v>0</v>
      </c>
      <c r="Z567" s="67" t="s">
        <v>193</v>
      </c>
      <c r="AA567" s="18" t="s">
        <v>735</v>
      </c>
      <c r="AB567" s="18" t="s">
        <v>41</v>
      </c>
      <c r="AC567" s="18" t="s">
        <v>520</v>
      </c>
      <c r="AD567" s="40">
        <v>119.78</v>
      </c>
      <c r="AE567" s="40">
        <v>119.78</v>
      </c>
      <c r="AF567" s="920">
        <v>0</v>
      </c>
      <c r="AG567" s="40"/>
      <c r="AH567" s="40"/>
      <c r="AI567" s="40"/>
      <c r="AJ567" s="960">
        <v>45002</v>
      </c>
      <c r="AK567" s="124">
        <v>45002</v>
      </c>
      <c r="AL567" s="9">
        <f t="shared" si="83"/>
        <v>1</v>
      </c>
      <c r="AM567" s="9">
        <v>2</v>
      </c>
      <c r="AN567" s="9" t="s">
        <v>1223</v>
      </c>
    </row>
    <row r="568" spans="1:40" ht="15" customHeight="1">
      <c r="A568" s="37">
        <v>17043</v>
      </c>
      <c r="B568" s="9" t="s">
        <v>95</v>
      </c>
      <c r="C568" s="9">
        <v>30708033177</v>
      </c>
      <c r="D568" s="9" t="s">
        <v>1941</v>
      </c>
      <c r="E568" s="9" t="s">
        <v>38</v>
      </c>
      <c r="F568" s="9" t="s">
        <v>70</v>
      </c>
      <c r="G568" s="9" t="s">
        <v>823</v>
      </c>
      <c r="H568" s="18" t="s">
        <v>1942</v>
      </c>
      <c r="I568" s="18" t="s">
        <v>1943</v>
      </c>
      <c r="J568" s="43" t="s">
        <v>20</v>
      </c>
      <c r="K568" s="43" t="s">
        <v>21</v>
      </c>
      <c r="L568" s="43" t="s">
        <v>22</v>
      </c>
      <c r="M568" s="65">
        <v>0</v>
      </c>
      <c r="N568" s="65">
        <v>0</v>
      </c>
      <c r="O568" s="65">
        <v>0</v>
      </c>
      <c r="P568" s="65">
        <v>0</v>
      </c>
      <c r="Q568" s="39">
        <v>146.02000000000001</v>
      </c>
      <c r="R568" s="39">
        <v>144.58000000000001</v>
      </c>
      <c r="S568" s="65">
        <v>0.56000000000000005</v>
      </c>
      <c r="T568" s="65">
        <v>0</v>
      </c>
      <c r="U568" s="65">
        <v>0.88</v>
      </c>
      <c r="V568" s="39">
        <v>145.14000000000001</v>
      </c>
      <c r="W568" s="65">
        <v>0</v>
      </c>
      <c r="X568" s="65">
        <v>0</v>
      </c>
      <c r="Y568" s="65">
        <v>0.88</v>
      </c>
      <c r="Z568" s="67" t="s">
        <v>193</v>
      </c>
      <c r="AA568" s="18" t="s">
        <v>735</v>
      </c>
      <c r="AB568" s="18" t="s">
        <v>41</v>
      </c>
      <c r="AC568" s="18" t="s">
        <v>520</v>
      </c>
      <c r="AD568" s="40">
        <v>143.25</v>
      </c>
      <c r="AE568" s="40">
        <v>143.25</v>
      </c>
      <c r="AF568" s="920">
        <v>0</v>
      </c>
      <c r="AG568" s="40"/>
      <c r="AH568" s="40"/>
      <c r="AI568" s="40"/>
      <c r="AJ568" s="960">
        <v>45002</v>
      </c>
      <c r="AK568" s="124">
        <v>45002</v>
      </c>
      <c r="AL568" s="9">
        <f t="shared" si="83"/>
        <v>1</v>
      </c>
      <c r="AM568" s="9">
        <v>2</v>
      </c>
      <c r="AN568" s="9" t="s">
        <v>1223</v>
      </c>
    </row>
    <row r="569" spans="1:40" ht="15" customHeight="1">
      <c r="A569" s="37">
        <v>17044</v>
      </c>
      <c r="B569" s="9" t="s">
        <v>95</v>
      </c>
      <c r="C569" s="9">
        <v>30708033177</v>
      </c>
      <c r="D569" s="9" t="s">
        <v>1944</v>
      </c>
      <c r="E569" s="9" t="s">
        <v>38</v>
      </c>
      <c r="F569" s="9" t="s">
        <v>70</v>
      </c>
      <c r="G569" s="9" t="s">
        <v>1611</v>
      </c>
      <c r="H569" s="18" t="s">
        <v>1945</v>
      </c>
      <c r="I569" s="18" t="s">
        <v>1946</v>
      </c>
      <c r="J569" s="43" t="s">
        <v>20</v>
      </c>
      <c r="K569" s="43" t="s">
        <v>21</v>
      </c>
      <c r="L569" s="43" t="s">
        <v>22</v>
      </c>
      <c r="M569" s="65">
        <v>0</v>
      </c>
      <c r="N569" s="65">
        <v>0</v>
      </c>
      <c r="O569" s="65">
        <v>0</v>
      </c>
      <c r="P569" s="65">
        <v>0</v>
      </c>
      <c r="Q569" s="39">
        <v>192.69</v>
      </c>
      <c r="R569" s="39">
        <v>165.66</v>
      </c>
      <c r="S569" s="65">
        <v>25.13</v>
      </c>
      <c r="T569" s="65">
        <v>1.9</v>
      </c>
      <c r="U569" s="65">
        <v>0</v>
      </c>
      <c r="V569" s="39">
        <v>189.82</v>
      </c>
      <c r="W569" s="65">
        <v>1.54</v>
      </c>
      <c r="X569" s="65">
        <v>1.33</v>
      </c>
      <c r="Y569" s="65">
        <v>0</v>
      </c>
      <c r="Z569" s="67" t="s">
        <v>46</v>
      </c>
      <c r="AA569" s="18" t="s">
        <v>632</v>
      </c>
      <c r="AB569" s="24">
        <v>39277</v>
      </c>
      <c r="AC569" s="18" t="s">
        <v>626</v>
      </c>
      <c r="AD569" s="18">
        <v>143.25</v>
      </c>
      <c r="AE569" s="18">
        <v>143.25</v>
      </c>
      <c r="AF569" s="68">
        <v>0</v>
      </c>
      <c r="AG569" s="18"/>
      <c r="AH569" s="18"/>
      <c r="AI569" s="18"/>
      <c r="AJ569" s="960">
        <v>45002</v>
      </c>
      <c r="AK569" s="124">
        <v>45002</v>
      </c>
      <c r="AL569" s="9">
        <f t="shared" si="83"/>
        <v>1</v>
      </c>
      <c r="AM569" s="9">
        <v>2</v>
      </c>
      <c r="AN569" s="9" t="s">
        <v>1223</v>
      </c>
    </row>
    <row r="570" spans="1:40" ht="15" customHeight="1">
      <c r="A570" s="37">
        <v>17045</v>
      </c>
      <c r="B570" s="9" t="s">
        <v>95</v>
      </c>
      <c r="C570" s="9">
        <v>30708033177</v>
      </c>
      <c r="D570" s="9" t="s">
        <v>1947</v>
      </c>
      <c r="E570" s="9" t="s">
        <v>339</v>
      </c>
      <c r="F570" s="9" t="s">
        <v>1143</v>
      </c>
      <c r="G570" s="9" t="s">
        <v>1144</v>
      </c>
      <c r="H570" s="18" t="s">
        <v>1948</v>
      </c>
      <c r="I570" s="18" t="s">
        <v>1949</v>
      </c>
      <c r="J570" s="43" t="s">
        <v>20</v>
      </c>
      <c r="K570" s="43" t="s">
        <v>21</v>
      </c>
      <c r="L570" s="43" t="s">
        <v>22</v>
      </c>
      <c r="M570" s="65">
        <v>0</v>
      </c>
      <c r="N570" s="65">
        <v>0</v>
      </c>
      <c r="O570" s="65">
        <v>0</v>
      </c>
      <c r="P570" s="65">
        <v>0</v>
      </c>
      <c r="Q570" s="39">
        <v>286.33</v>
      </c>
      <c r="R570" s="39">
        <v>283.45</v>
      </c>
      <c r="S570" s="65">
        <v>2.88</v>
      </c>
      <c r="T570" s="65">
        <v>0</v>
      </c>
      <c r="U570" s="65">
        <v>0</v>
      </c>
      <c r="V570" s="39">
        <v>285.22999999999996</v>
      </c>
      <c r="W570" s="65">
        <v>1.1000000000000001</v>
      </c>
      <c r="X570" s="65">
        <v>0</v>
      </c>
      <c r="Y570" s="65">
        <v>0</v>
      </c>
      <c r="Z570" s="67" t="s">
        <v>820</v>
      </c>
      <c r="AA570" s="18" t="s">
        <v>1950</v>
      </c>
      <c r="AB570" s="135">
        <v>39325</v>
      </c>
      <c r="AC570" s="18" t="s">
        <v>520</v>
      </c>
      <c r="AD570" s="18">
        <v>283.16000000000003</v>
      </c>
      <c r="AE570" s="18">
        <v>283.16000000000003</v>
      </c>
      <c r="AF570" s="68">
        <v>0</v>
      </c>
      <c r="AG570" s="18"/>
      <c r="AH570" s="18"/>
      <c r="AI570" s="18"/>
      <c r="AJ570" s="960">
        <v>45002</v>
      </c>
      <c r="AK570" s="124">
        <v>45002</v>
      </c>
      <c r="AL570" s="9">
        <f t="shared" si="83"/>
        <v>1</v>
      </c>
      <c r="AM570" s="9">
        <v>2</v>
      </c>
      <c r="AN570" s="9" t="s">
        <v>1223</v>
      </c>
    </row>
    <row r="571" spans="1:40" ht="15" customHeight="1">
      <c r="A571" s="37">
        <v>17046</v>
      </c>
      <c r="B571" s="9" t="s">
        <v>95</v>
      </c>
      <c r="C571" s="9">
        <v>30708033177</v>
      </c>
      <c r="D571" s="9" t="s">
        <v>1951</v>
      </c>
      <c r="E571" s="9" t="s">
        <v>339</v>
      </c>
      <c r="F571" s="9" t="s">
        <v>1143</v>
      </c>
      <c r="G571" s="9" t="s">
        <v>1632</v>
      </c>
      <c r="H571" s="18" t="s">
        <v>1952</v>
      </c>
      <c r="I571" s="18" t="s">
        <v>1953</v>
      </c>
      <c r="J571" s="43" t="s">
        <v>20</v>
      </c>
      <c r="K571" s="43" t="s">
        <v>21</v>
      </c>
      <c r="L571" s="43" t="s">
        <v>22</v>
      </c>
      <c r="M571" s="65">
        <v>0</v>
      </c>
      <c r="N571" s="65">
        <v>0</v>
      </c>
      <c r="O571" s="65">
        <v>0</v>
      </c>
      <c r="P571" s="65">
        <v>0</v>
      </c>
      <c r="Q571" s="39">
        <v>200.54</v>
      </c>
      <c r="R571" s="39">
        <v>161.33999999999997</v>
      </c>
      <c r="S571" s="65">
        <v>39.200000000000003</v>
      </c>
      <c r="T571" s="65">
        <v>0</v>
      </c>
      <c r="U571" s="65">
        <v>0</v>
      </c>
      <c r="V571" s="39">
        <v>198.6</v>
      </c>
      <c r="W571" s="65">
        <v>1.94</v>
      </c>
      <c r="X571" s="65">
        <v>0</v>
      </c>
      <c r="Y571" s="65">
        <v>0</v>
      </c>
      <c r="Z571" s="67" t="s">
        <v>820</v>
      </c>
      <c r="AA571" s="18" t="s">
        <v>1950</v>
      </c>
      <c r="AB571" s="145">
        <v>39325</v>
      </c>
      <c r="AC571" s="18" t="s">
        <v>520</v>
      </c>
      <c r="AD571" s="18">
        <v>161.21</v>
      </c>
      <c r="AE571" s="18">
        <v>161.21</v>
      </c>
      <c r="AF571" s="68">
        <v>0</v>
      </c>
      <c r="AG571" s="18"/>
      <c r="AH571" s="18"/>
      <c r="AI571" s="18"/>
      <c r="AJ571" s="960">
        <v>45002</v>
      </c>
      <c r="AK571" s="124">
        <v>45002</v>
      </c>
      <c r="AL571" s="9">
        <f t="shared" si="83"/>
        <v>1</v>
      </c>
      <c r="AM571" s="9">
        <v>2</v>
      </c>
      <c r="AN571" s="9" t="s">
        <v>1223</v>
      </c>
    </row>
    <row r="572" spans="1:40" ht="15" customHeight="1">
      <c r="A572" s="37">
        <v>17047</v>
      </c>
      <c r="B572" s="9" t="s">
        <v>95</v>
      </c>
      <c r="C572" s="9">
        <v>30708033177</v>
      </c>
      <c r="D572" s="9" t="s">
        <v>1954</v>
      </c>
      <c r="E572" s="9" t="s">
        <v>38</v>
      </c>
      <c r="F572" s="9" t="s">
        <v>70</v>
      </c>
      <c r="G572" s="9" t="s">
        <v>1732</v>
      </c>
      <c r="H572" s="18" t="s">
        <v>1955</v>
      </c>
      <c r="I572" s="18" t="s">
        <v>1956</v>
      </c>
      <c r="J572" s="43" t="s">
        <v>20</v>
      </c>
      <c r="K572" s="43" t="s">
        <v>21</v>
      </c>
      <c r="L572" s="43" t="s">
        <v>22</v>
      </c>
      <c r="M572" s="65">
        <v>0</v>
      </c>
      <c r="N572" s="65">
        <v>0</v>
      </c>
      <c r="O572" s="65">
        <v>0</v>
      </c>
      <c r="P572" s="65">
        <v>0</v>
      </c>
      <c r="Q572" s="39">
        <v>199.7</v>
      </c>
      <c r="R572" s="39">
        <v>148.24999999999997</v>
      </c>
      <c r="S572" s="65">
        <v>47.67</v>
      </c>
      <c r="T572" s="65">
        <v>2.19</v>
      </c>
      <c r="U572" s="65">
        <v>1.59</v>
      </c>
      <c r="V572" s="39">
        <v>183.26999999999998</v>
      </c>
      <c r="W572" s="65">
        <v>12.3</v>
      </c>
      <c r="X572" s="65">
        <v>1.4</v>
      </c>
      <c r="Y572" s="65">
        <v>2.73</v>
      </c>
      <c r="Z572" s="67" t="s">
        <v>46</v>
      </c>
      <c r="AA572" s="18" t="s">
        <v>735</v>
      </c>
      <c r="AB572" s="146" t="s">
        <v>41</v>
      </c>
      <c r="AC572" s="18" t="s">
        <v>520</v>
      </c>
      <c r="AD572" s="18">
        <v>147.43</v>
      </c>
      <c r="AE572" s="18">
        <v>147.43</v>
      </c>
      <c r="AF572" s="68">
        <v>0</v>
      </c>
      <c r="AG572" s="18"/>
      <c r="AH572" s="18"/>
      <c r="AI572" s="18"/>
      <c r="AJ572" s="960">
        <v>45002</v>
      </c>
      <c r="AK572" s="124">
        <v>45002</v>
      </c>
      <c r="AL572" s="9">
        <f t="shared" si="83"/>
        <v>1</v>
      </c>
      <c r="AM572" s="9">
        <v>2</v>
      </c>
      <c r="AN572" s="9" t="s">
        <v>1223</v>
      </c>
    </row>
    <row r="573" spans="1:40" ht="15" customHeight="1">
      <c r="A573" s="38">
        <v>17048</v>
      </c>
      <c r="B573" s="34" t="s">
        <v>95</v>
      </c>
      <c r="C573" s="34">
        <v>30708033177</v>
      </c>
      <c r="D573" s="34" t="s">
        <v>1059</v>
      </c>
      <c r="E573" s="34" t="s">
        <v>42</v>
      </c>
      <c r="F573" s="34" t="s">
        <v>375</v>
      </c>
      <c r="G573" s="34" t="s">
        <v>1957</v>
      </c>
      <c r="H573" s="23" t="s">
        <v>1958</v>
      </c>
      <c r="I573" s="23" t="s">
        <v>1959</v>
      </c>
      <c r="J573" s="44" t="s">
        <v>20</v>
      </c>
      <c r="K573" s="832" t="s">
        <v>8563</v>
      </c>
      <c r="L573" s="44" t="s">
        <v>23</v>
      </c>
      <c r="M573" s="69">
        <v>0</v>
      </c>
      <c r="N573" s="69">
        <v>0</v>
      </c>
      <c r="O573" s="69">
        <v>0</v>
      </c>
      <c r="P573" s="69">
        <v>0</v>
      </c>
      <c r="Q573" s="70">
        <v>535.04</v>
      </c>
      <c r="R573" s="70">
        <v>493.37999999999994</v>
      </c>
      <c r="S573" s="69">
        <v>8.49</v>
      </c>
      <c r="T573" s="69">
        <v>28.3</v>
      </c>
      <c r="U573" s="69">
        <v>4.87</v>
      </c>
      <c r="V573" s="70">
        <v>502.67999999999995</v>
      </c>
      <c r="W573" s="69">
        <v>0</v>
      </c>
      <c r="X573" s="69">
        <v>28.38</v>
      </c>
      <c r="Y573" s="69">
        <v>3.98</v>
      </c>
      <c r="Z573" s="45" t="s">
        <v>1960</v>
      </c>
      <c r="AA573" s="147" t="s">
        <v>1961</v>
      </c>
      <c r="AB573" s="148">
        <v>39302</v>
      </c>
      <c r="AC573" s="26">
        <v>44922</v>
      </c>
      <c r="AD573" s="76">
        <v>372.84</v>
      </c>
      <c r="AE573" s="76">
        <v>372.84</v>
      </c>
      <c r="AF573" s="926">
        <v>0</v>
      </c>
      <c r="AG573" s="76"/>
      <c r="AH573" s="76"/>
      <c r="AI573" s="76"/>
      <c r="AJ573" s="917">
        <v>45002</v>
      </c>
      <c r="AK573" s="122">
        <v>45002</v>
      </c>
      <c r="AL573" s="34">
        <f t="shared" si="83"/>
        <v>1</v>
      </c>
      <c r="AM573" s="34">
        <v>2</v>
      </c>
      <c r="AN573" s="34" t="s">
        <v>1223</v>
      </c>
    </row>
    <row r="574" spans="1:40" ht="15" customHeight="1">
      <c r="A574" s="37">
        <v>17049</v>
      </c>
      <c r="B574" s="9" t="s">
        <v>95</v>
      </c>
      <c r="C574" s="9">
        <v>30708033177</v>
      </c>
      <c r="D574" s="9" t="s">
        <v>1962</v>
      </c>
      <c r="E574" s="9" t="s">
        <v>339</v>
      </c>
      <c r="F574" s="9" t="s">
        <v>1143</v>
      </c>
      <c r="G574" s="9" t="s">
        <v>1144</v>
      </c>
      <c r="H574" s="18" t="s">
        <v>1963</v>
      </c>
      <c r="I574" s="18" t="s">
        <v>1964</v>
      </c>
      <c r="J574" s="43" t="s">
        <v>20</v>
      </c>
      <c r="K574" s="43" t="s">
        <v>21</v>
      </c>
      <c r="L574" s="43" t="s">
        <v>22</v>
      </c>
      <c r="M574" s="65">
        <v>0</v>
      </c>
      <c r="N574" s="65">
        <v>0</v>
      </c>
      <c r="O574" s="65">
        <v>0</v>
      </c>
      <c r="P574" s="65">
        <v>0</v>
      </c>
      <c r="Q574" s="39">
        <v>97.61</v>
      </c>
      <c r="R574" s="39">
        <v>91.91</v>
      </c>
      <c r="S574" s="65">
        <v>5.7</v>
      </c>
      <c r="T574" s="65">
        <v>0</v>
      </c>
      <c r="U574" s="65">
        <v>0</v>
      </c>
      <c r="V574" s="39">
        <v>93.57</v>
      </c>
      <c r="W574" s="65">
        <v>4.04</v>
      </c>
      <c r="X574" s="65">
        <v>0</v>
      </c>
      <c r="Y574" s="65">
        <v>0</v>
      </c>
      <c r="Z574" s="67" t="s">
        <v>820</v>
      </c>
      <c r="AA574" s="18" t="s">
        <v>1044</v>
      </c>
      <c r="AB574" s="127">
        <v>39325</v>
      </c>
      <c r="AC574" s="18" t="s">
        <v>522</v>
      </c>
      <c r="AD574" s="18">
        <v>88.83</v>
      </c>
      <c r="AE574" s="18">
        <v>88.83</v>
      </c>
      <c r="AF574" s="68">
        <v>0</v>
      </c>
      <c r="AG574" s="18"/>
      <c r="AH574" s="18"/>
      <c r="AI574" s="18"/>
      <c r="AJ574" s="960">
        <v>45002</v>
      </c>
      <c r="AK574" s="124">
        <v>45002</v>
      </c>
      <c r="AL574" s="9">
        <f t="shared" si="83"/>
        <v>1</v>
      </c>
      <c r="AM574" s="9">
        <v>2</v>
      </c>
      <c r="AN574" s="9" t="s">
        <v>1223</v>
      </c>
    </row>
    <row r="575" spans="1:40" ht="15" customHeight="1">
      <c r="A575" s="37">
        <v>17050</v>
      </c>
      <c r="B575" s="9" t="s">
        <v>95</v>
      </c>
      <c r="C575" s="9">
        <v>30708033177</v>
      </c>
      <c r="D575" s="9" t="s">
        <v>1965</v>
      </c>
      <c r="E575" s="9" t="s">
        <v>42</v>
      </c>
      <c r="F575" s="9" t="s">
        <v>1966</v>
      </c>
      <c r="G575" s="9" t="s">
        <v>1965</v>
      </c>
      <c r="H575" s="18" t="s">
        <v>1967</v>
      </c>
      <c r="I575" s="18" t="s">
        <v>1968</v>
      </c>
      <c r="J575" s="43" t="s">
        <v>20</v>
      </c>
      <c r="K575" s="43" t="s">
        <v>21</v>
      </c>
      <c r="L575" s="43" t="s">
        <v>22</v>
      </c>
      <c r="M575" s="65">
        <v>0.2</v>
      </c>
      <c r="N575" s="65">
        <v>0</v>
      </c>
      <c r="O575" s="65">
        <v>0</v>
      </c>
      <c r="P575" s="65">
        <v>0</v>
      </c>
      <c r="Q575" s="39">
        <v>197.67</v>
      </c>
      <c r="R575" s="39">
        <v>197.38</v>
      </c>
      <c r="S575" s="65">
        <v>0</v>
      </c>
      <c r="T575" s="65">
        <v>0.28999999999999998</v>
      </c>
      <c r="U575" s="65">
        <v>0</v>
      </c>
      <c r="V575" s="39">
        <v>197.14</v>
      </c>
      <c r="W575" s="65">
        <v>0</v>
      </c>
      <c r="X575" s="65">
        <v>0.53</v>
      </c>
      <c r="Y575" s="65">
        <v>0</v>
      </c>
      <c r="Z575" s="67" t="s">
        <v>1960</v>
      </c>
      <c r="AA575" s="18" t="s">
        <v>1969</v>
      </c>
      <c r="AB575" s="149">
        <v>39302</v>
      </c>
      <c r="AC575" s="18" t="s">
        <v>690</v>
      </c>
      <c r="AD575" s="18">
        <v>196.16</v>
      </c>
      <c r="AE575" s="18">
        <v>196.16</v>
      </c>
      <c r="AF575" s="68">
        <v>0</v>
      </c>
      <c r="AG575" s="18"/>
      <c r="AH575" s="18"/>
      <c r="AI575" s="18"/>
      <c r="AJ575" s="960">
        <v>45002</v>
      </c>
      <c r="AK575" s="124">
        <v>45002</v>
      </c>
      <c r="AL575" s="9">
        <f t="shared" si="83"/>
        <v>1</v>
      </c>
      <c r="AM575" s="9">
        <v>2</v>
      </c>
      <c r="AN575" s="9" t="s">
        <v>1223</v>
      </c>
    </row>
    <row r="576" spans="1:40" ht="15" customHeight="1">
      <c r="A576" s="37">
        <v>17051</v>
      </c>
      <c r="B576" s="9" t="s">
        <v>95</v>
      </c>
      <c r="C576" s="9">
        <v>30708033177</v>
      </c>
      <c r="D576" s="9" t="s">
        <v>1970</v>
      </c>
      <c r="E576" s="9" t="s">
        <v>339</v>
      </c>
      <c r="F576" s="9" t="s">
        <v>1143</v>
      </c>
      <c r="G576" s="9" t="s">
        <v>1971</v>
      </c>
      <c r="H576" s="18" t="s">
        <v>1972</v>
      </c>
      <c r="I576" s="18" t="s">
        <v>1973</v>
      </c>
      <c r="J576" s="43" t="s">
        <v>20</v>
      </c>
      <c r="K576" s="43" t="s">
        <v>21</v>
      </c>
      <c r="L576" s="43" t="s">
        <v>22</v>
      </c>
      <c r="M576" s="65">
        <v>0</v>
      </c>
      <c r="N576" s="65">
        <v>0</v>
      </c>
      <c r="O576" s="65">
        <v>0</v>
      </c>
      <c r="P576" s="65">
        <v>0</v>
      </c>
      <c r="Q576" s="39">
        <v>158.25</v>
      </c>
      <c r="R576" s="39">
        <v>153.44999999999999</v>
      </c>
      <c r="S576" s="65">
        <v>2.27</v>
      </c>
      <c r="T576" s="65">
        <v>0.26</v>
      </c>
      <c r="U576" s="65">
        <v>2.27</v>
      </c>
      <c r="V576" s="39">
        <v>157.80000000000001</v>
      </c>
      <c r="W576" s="65">
        <v>0.2</v>
      </c>
      <c r="X576" s="65">
        <v>0.25</v>
      </c>
      <c r="Y576" s="65">
        <v>0</v>
      </c>
      <c r="Z576" s="67" t="s">
        <v>820</v>
      </c>
      <c r="AA576" s="18" t="s">
        <v>1635</v>
      </c>
      <c r="AB576" s="24">
        <v>39325</v>
      </c>
      <c r="AC576" s="18" t="s">
        <v>530</v>
      </c>
      <c r="AD576" s="40">
        <v>150.69</v>
      </c>
      <c r="AE576" s="40">
        <v>150.69</v>
      </c>
      <c r="AF576" s="920">
        <v>0</v>
      </c>
      <c r="AG576" s="40"/>
      <c r="AH576" s="40"/>
      <c r="AI576" s="40"/>
      <c r="AJ576" s="960">
        <v>45002</v>
      </c>
      <c r="AK576" s="124">
        <v>45002</v>
      </c>
      <c r="AL576" s="9">
        <f t="shared" si="83"/>
        <v>1</v>
      </c>
      <c r="AM576" s="9">
        <v>2</v>
      </c>
      <c r="AN576" s="9" t="s">
        <v>1223</v>
      </c>
    </row>
    <row r="577" spans="1:40" ht="15" customHeight="1">
      <c r="A577" s="38">
        <v>17052</v>
      </c>
      <c r="B577" s="34" t="s">
        <v>95</v>
      </c>
      <c r="C577" s="34">
        <v>30708033177</v>
      </c>
      <c r="D577" s="34" t="s">
        <v>1974</v>
      </c>
      <c r="E577" s="34" t="s">
        <v>42</v>
      </c>
      <c r="F577" s="34" t="s">
        <v>105</v>
      </c>
      <c r="G577" s="34" t="s">
        <v>1975</v>
      </c>
      <c r="H577" s="23" t="s">
        <v>1976</v>
      </c>
      <c r="I577" s="23" t="s">
        <v>1977</v>
      </c>
      <c r="J577" s="44" t="s">
        <v>20</v>
      </c>
      <c r="K577" s="831" t="s">
        <v>8231</v>
      </c>
      <c r="L577" s="44" t="s">
        <v>23</v>
      </c>
      <c r="M577" s="69">
        <v>0</v>
      </c>
      <c r="N577" s="69">
        <v>0</v>
      </c>
      <c r="O577" s="69">
        <v>0</v>
      </c>
      <c r="P577" s="69">
        <v>0</v>
      </c>
      <c r="Q577" s="70">
        <v>522.37</v>
      </c>
      <c r="R577" s="70">
        <v>505.21999999999997</v>
      </c>
      <c r="S577" s="69">
        <v>13.38</v>
      </c>
      <c r="T577" s="69">
        <v>2.41</v>
      </c>
      <c r="U577" s="69">
        <v>1.36</v>
      </c>
      <c r="V577" s="70">
        <v>511.19000000000005</v>
      </c>
      <c r="W577" s="69">
        <v>7.41</v>
      </c>
      <c r="X577" s="69">
        <v>2.41</v>
      </c>
      <c r="Y577" s="69">
        <v>1.36</v>
      </c>
      <c r="Z577" s="45" t="s">
        <v>65</v>
      </c>
      <c r="AA577" s="23" t="s">
        <v>1063</v>
      </c>
      <c r="AB577" s="23" t="s">
        <v>899</v>
      </c>
      <c r="AC577" s="23" t="s">
        <v>519</v>
      </c>
      <c r="AD577" s="23">
        <v>277.38</v>
      </c>
      <c r="AE577" s="23">
        <v>277.38</v>
      </c>
      <c r="AF577" s="823">
        <v>0</v>
      </c>
      <c r="AG577" s="23"/>
      <c r="AH577" s="23"/>
      <c r="AI577" s="23"/>
      <c r="AJ577" s="917">
        <v>45002</v>
      </c>
      <c r="AK577" s="122">
        <v>45002</v>
      </c>
      <c r="AL577" s="34">
        <f t="shared" si="83"/>
        <v>1</v>
      </c>
      <c r="AM577" s="34">
        <v>2</v>
      </c>
      <c r="AN577" s="34" t="s">
        <v>1223</v>
      </c>
    </row>
    <row r="578" spans="1:40" ht="15" customHeight="1">
      <c r="A578" s="37">
        <v>17053</v>
      </c>
      <c r="B578" s="9" t="s">
        <v>95</v>
      </c>
      <c r="C578" s="9">
        <v>30708033177</v>
      </c>
      <c r="D578" s="9" t="s">
        <v>1978</v>
      </c>
      <c r="E578" s="9" t="s">
        <v>339</v>
      </c>
      <c r="F578" s="9" t="s">
        <v>1143</v>
      </c>
      <c r="G578" s="9" t="s">
        <v>1144</v>
      </c>
      <c r="H578" s="18" t="s">
        <v>1979</v>
      </c>
      <c r="I578" s="18" t="s">
        <v>1980</v>
      </c>
      <c r="J578" s="43" t="s">
        <v>20</v>
      </c>
      <c r="K578" s="43" t="s">
        <v>21</v>
      </c>
      <c r="L578" s="43" t="s">
        <v>22</v>
      </c>
      <c r="M578" s="65">
        <v>0</v>
      </c>
      <c r="N578" s="65">
        <v>0</v>
      </c>
      <c r="O578" s="65">
        <v>0</v>
      </c>
      <c r="P578" s="65">
        <v>0</v>
      </c>
      <c r="Q578" s="66">
        <v>171.49</v>
      </c>
      <c r="R578" s="39">
        <v>159.01</v>
      </c>
      <c r="S578" s="65">
        <v>9.52</v>
      </c>
      <c r="T578" s="65">
        <v>0.06</v>
      </c>
      <c r="U578" s="65">
        <v>2.9</v>
      </c>
      <c r="V578" s="39">
        <v>171.49</v>
      </c>
      <c r="W578" s="65">
        <v>0</v>
      </c>
      <c r="X578" s="65">
        <v>0</v>
      </c>
      <c r="Y578" s="65">
        <v>0</v>
      </c>
      <c r="Z578" s="53" t="s">
        <v>820</v>
      </c>
      <c r="AA578" s="40" t="s">
        <v>1635</v>
      </c>
      <c r="AB578" s="24">
        <v>39325</v>
      </c>
      <c r="AC578" s="40" t="s">
        <v>530</v>
      </c>
      <c r="AD578" s="40">
        <v>159.01</v>
      </c>
      <c r="AE578" s="40">
        <v>159.01</v>
      </c>
      <c r="AF578" s="920">
        <v>0</v>
      </c>
      <c r="AG578" s="40"/>
      <c r="AH578" s="40"/>
      <c r="AI578" s="40"/>
      <c r="AJ578" s="960">
        <v>45002</v>
      </c>
      <c r="AK578" s="124">
        <v>45002</v>
      </c>
      <c r="AL578" s="9">
        <f t="shared" si="83"/>
        <v>1</v>
      </c>
      <c r="AM578" s="9">
        <v>2</v>
      </c>
      <c r="AN578" s="9" t="s">
        <v>1223</v>
      </c>
    </row>
    <row r="579" spans="1:40" ht="15" customHeight="1">
      <c r="A579" s="37">
        <v>17054</v>
      </c>
      <c r="B579" s="9" t="s">
        <v>95</v>
      </c>
      <c r="C579" s="9">
        <v>30708033177</v>
      </c>
      <c r="D579" s="9" t="s">
        <v>1981</v>
      </c>
      <c r="E579" s="9" t="s">
        <v>339</v>
      </c>
      <c r="F579" s="9" t="s">
        <v>1143</v>
      </c>
      <c r="G579" s="9" t="s">
        <v>1632</v>
      </c>
      <c r="H579" s="18" t="s">
        <v>1982</v>
      </c>
      <c r="I579" s="18" t="s">
        <v>1983</v>
      </c>
      <c r="J579" s="72" t="s">
        <v>20</v>
      </c>
      <c r="K579" s="72" t="s">
        <v>21</v>
      </c>
      <c r="L579" s="72" t="s">
        <v>22</v>
      </c>
      <c r="M579" s="73">
        <v>0</v>
      </c>
      <c r="N579" s="73">
        <v>0</v>
      </c>
      <c r="O579" s="73">
        <v>0</v>
      </c>
      <c r="P579" s="73">
        <v>0</v>
      </c>
      <c r="Q579" s="74">
        <v>174.46</v>
      </c>
      <c r="R579" s="74">
        <v>153.46000000000004</v>
      </c>
      <c r="S579" s="73">
        <v>20.61</v>
      </c>
      <c r="T579" s="73">
        <v>0.39</v>
      </c>
      <c r="U579" s="73">
        <v>0</v>
      </c>
      <c r="V579" s="74">
        <v>174.46</v>
      </c>
      <c r="W579" s="73">
        <v>0</v>
      </c>
      <c r="X579" s="73">
        <v>0</v>
      </c>
      <c r="Y579" s="73">
        <v>0</v>
      </c>
      <c r="Z579" s="150" t="s">
        <v>1293</v>
      </c>
      <c r="AA579" s="151" t="s">
        <v>1635</v>
      </c>
      <c r="AB579" s="85" t="s">
        <v>56</v>
      </c>
      <c r="AC579" s="18" t="s">
        <v>530</v>
      </c>
      <c r="AD579" s="18">
        <v>153.01</v>
      </c>
      <c r="AE579" s="18">
        <v>153.01</v>
      </c>
      <c r="AF579" s="68">
        <v>0</v>
      </c>
      <c r="AG579" s="18"/>
      <c r="AH579" s="18"/>
      <c r="AI579" s="18"/>
      <c r="AJ579" s="960">
        <v>45002</v>
      </c>
      <c r="AK579" s="124">
        <v>45002</v>
      </c>
      <c r="AL579" s="9">
        <f t="shared" si="83"/>
        <v>1</v>
      </c>
      <c r="AM579" s="9">
        <v>2</v>
      </c>
      <c r="AN579" s="9" t="s">
        <v>1223</v>
      </c>
    </row>
    <row r="580" spans="1:40" ht="15" customHeight="1">
      <c r="A580" s="37">
        <v>17055</v>
      </c>
      <c r="B580" s="9" t="s">
        <v>95</v>
      </c>
      <c r="C580" s="9">
        <v>30708033177</v>
      </c>
      <c r="D580" s="9" t="s">
        <v>1984</v>
      </c>
      <c r="E580" s="9" t="s">
        <v>339</v>
      </c>
      <c r="F580" s="9" t="s">
        <v>1143</v>
      </c>
      <c r="G580" s="9" t="s">
        <v>1144</v>
      </c>
      <c r="H580" s="18" t="s">
        <v>1985</v>
      </c>
      <c r="I580" s="18" t="s">
        <v>1986</v>
      </c>
      <c r="J580" s="43" t="s">
        <v>20</v>
      </c>
      <c r="K580" s="43" t="s">
        <v>21</v>
      </c>
      <c r="L580" s="43" t="s">
        <v>22</v>
      </c>
      <c r="M580" s="65">
        <v>0</v>
      </c>
      <c r="N580" s="65">
        <v>0</v>
      </c>
      <c r="O580" s="65">
        <v>0</v>
      </c>
      <c r="P580" s="65">
        <v>0</v>
      </c>
      <c r="Q580" s="39">
        <v>293.25</v>
      </c>
      <c r="R580" s="39">
        <v>277.72999999999996</v>
      </c>
      <c r="S580" s="65">
        <v>12.86</v>
      </c>
      <c r="T580" s="65">
        <v>1.17</v>
      </c>
      <c r="U580" s="65">
        <v>1.49</v>
      </c>
      <c r="V580" s="39">
        <v>290.48</v>
      </c>
      <c r="W580" s="65">
        <v>1.99</v>
      </c>
      <c r="X580" s="65">
        <v>0.78</v>
      </c>
      <c r="Y580" s="65">
        <v>0</v>
      </c>
      <c r="Z580" s="67" t="s">
        <v>820</v>
      </c>
      <c r="AA580" s="18" t="s">
        <v>1950</v>
      </c>
      <c r="AB580" s="146">
        <v>39325</v>
      </c>
      <c r="AC580" s="18" t="s">
        <v>520</v>
      </c>
      <c r="AD580" s="18">
        <v>273.64</v>
      </c>
      <c r="AE580" s="18">
        <v>273.64</v>
      </c>
      <c r="AF580" s="68">
        <v>0</v>
      </c>
      <c r="AG580" s="18"/>
      <c r="AH580" s="18"/>
      <c r="AI580" s="18"/>
      <c r="AJ580" s="960">
        <v>45002</v>
      </c>
      <c r="AK580" s="124">
        <v>45002</v>
      </c>
      <c r="AL580" s="9">
        <f t="shared" si="83"/>
        <v>1</v>
      </c>
      <c r="AM580" s="9">
        <v>2</v>
      </c>
      <c r="AN580" s="9" t="s">
        <v>1223</v>
      </c>
    </row>
    <row r="581" spans="1:40" ht="15" customHeight="1">
      <c r="A581" s="37">
        <v>17068</v>
      </c>
      <c r="B581" s="9" t="s">
        <v>95</v>
      </c>
      <c r="C581" s="9">
        <v>30708033177</v>
      </c>
      <c r="D581" s="9" t="s">
        <v>1987</v>
      </c>
      <c r="E581" s="9" t="s">
        <v>38</v>
      </c>
      <c r="F581" s="9" t="s">
        <v>70</v>
      </c>
      <c r="G581" s="9" t="s">
        <v>823</v>
      </c>
      <c r="H581" s="18" t="s">
        <v>1988</v>
      </c>
      <c r="I581" s="18" t="s">
        <v>1989</v>
      </c>
      <c r="J581" s="43" t="s">
        <v>20</v>
      </c>
      <c r="K581" s="43" t="s">
        <v>21</v>
      </c>
      <c r="L581" s="43" t="s">
        <v>22</v>
      </c>
      <c r="M581" s="65">
        <v>0</v>
      </c>
      <c r="N581" s="65">
        <v>0</v>
      </c>
      <c r="O581" s="65">
        <v>0</v>
      </c>
      <c r="P581" s="65">
        <v>0</v>
      </c>
      <c r="Q581" s="39">
        <v>98.22</v>
      </c>
      <c r="R581" s="39">
        <v>68.239999999999995</v>
      </c>
      <c r="S581" s="65">
        <v>29.98</v>
      </c>
      <c r="T581" s="65">
        <v>0</v>
      </c>
      <c r="U581" s="65">
        <v>0</v>
      </c>
      <c r="V581" s="39">
        <v>87.9</v>
      </c>
      <c r="W581" s="65">
        <v>10.32</v>
      </c>
      <c r="X581" s="65">
        <v>0</v>
      </c>
      <c r="Y581" s="65">
        <v>0</v>
      </c>
      <c r="Z581" s="67" t="s">
        <v>193</v>
      </c>
      <c r="AA581" s="18" t="s">
        <v>1921</v>
      </c>
      <c r="AB581" s="18" t="s">
        <v>41</v>
      </c>
      <c r="AC581" s="18" t="s">
        <v>525</v>
      </c>
      <c r="AD581" s="40">
        <v>68.239999999999995</v>
      </c>
      <c r="AE581" s="40">
        <v>68.239999999999995</v>
      </c>
      <c r="AF581" s="920">
        <v>0</v>
      </c>
      <c r="AG581" s="40"/>
      <c r="AH581" s="40"/>
      <c r="AI581" s="40"/>
      <c r="AJ581" s="960">
        <v>45002</v>
      </c>
      <c r="AK581" s="124">
        <v>45002</v>
      </c>
      <c r="AL581" s="9">
        <f t="shared" si="83"/>
        <v>1</v>
      </c>
      <c r="AM581" s="9">
        <v>2</v>
      </c>
      <c r="AN581" s="9" t="s">
        <v>1223</v>
      </c>
    </row>
    <row r="582" spans="1:40" ht="15" customHeight="1">
      <c r="A582" s="37">
        <v>17069</v>
      </c>
      <c r="B582" s="9" t="s">
        <v>95</v>
      </c>
      <c r="C582" s="9">
        <v>30708033177</v>
      </c>
      <c r="D582" s="9" t="s">
        <v>1990</v>
      </c>
      <c r="E582" s="9" t="s">
        <v>38</v>
      </c>
      <c r="F582" s="9" t="s">
        <v>70</v>
      </c>
      <c r="G582" s="9" t="s">
        <v>1732</v>
      </c>
      <c r="H582" s="95" t="s">
        <v>2759</v>
      </c>
      <c r="I582" s="95" t="s">
        <v>2760</v>
      </c>
      <c r="J582" s="169" t="s">
        <v>20</v>
      </c>
      <c r="K582" s="169" t="s">
        <v>21</v>
      </c>
      <c r="L582" s="169" t="s">
        <v>22</v>
      </c>
      <c r="M582" s="93">
        <v>0</v>
      </c>
      <c r="N582" s="93">
        <v>0</v>
      </c>
      <c r="O582" s="93">
        <v>0</v>
      </c>
      <c r="P582" s="93">
        <v>0</v>
      </c>
      <c r="Q582" s="92">
        <v>118.82</v>
      </c>
      <c r="R582" s="110">
        <f t="shared" ref="R582:R596" si="84">Q582-O582-S582-T582-U582</f>
        <v>109.14999999999999</v>
      </c>
      <c r="S582" s="108">
        <v>7.84</v>
      </c>
      <c r="T582" s="108">
        <v>0.14000000000000001</v>
      </c>
      <c r="U582" s="93">
        <v>1.69</v>
      </c>
      <c r="V582" s="110">
        <f t="shared" ref="V582:V596" si="85">Q582-P582-W582-X582-Y582</f>
        <v>116.99</v>
      </c>
      <c r="W582" s="93">
        <v>0</v>
      </c>
      <c r="X582" s="108">
        <v>0.14000000000000001</v>
      </c>
      <c r="Y582" s="93">
        <v>1.69</v>
      </c>
      <c r="Z582" s="170" t="s">
        <v>2729</v>
      </c>
      <c r="AA582" s="171" t="s">
        <v>2761</v>
      </c>
      <c r="AB582" s="11" t="str">
        <f t="shared" ref="AB582:AB596" si="86">+_xlfn.CONCAT(MID(Z582,24,2),"/",MID(Z582,22,2),"/",MID(Z582,18,4))</f>
        <v>31/08/2007</v>
      </c>
      <c r="AC582" s="9" t="str">
        <f t="shared" ref="AC582:AC596" si="87">+_xlfn.CONCAT(MID(AA582,16,2),"/",MID(AA582,14,2),"/",MID(AA582,10,4))</f>
        <v>15/03/2023</v>
      </c>
      <c r="AD582" s="40">
        <v>108.44</v>
      </c>
      <c r="AE582" s="40">
        <v>108.44</v>
      </c>
      <c r="AF582" s="920">
        <v>0</v>
      </c>
      <c r="AG582" s="40"/>
      <c r="AH582" s="40"/>
      <c r="AI582" s="40"/>
      <c r="AJ582" s="960">
        <v>45002</v>
      </c>
      <c r="AK582" s="124">
        <v>45006</v>
      </c>
      <c r="AL582" s="9">
        <f t="shared" si="83"/>
        <v>3</v>
      </c>
      <c r="AM582" s="9">
        <v>2</v>
      </c>
      <c r="AN582" s="9" t="s">
        <v>1223</v>
      </c>
    </row>
    <row r="583" spans="1:40" ht="15" customHeight="1">
      <c r="A583" s="37">
        <v>17070</v>
      </c>
      <c r="B583" s="9" t="s">
        <v>95</v>
      </c>
      <c r="C583" s="9">
        <v>30708033177</v>
      </c>
      <c r="D583" s="9" t="s">
        <v>1991</v>
      </c>
      <c r="E583" s="9" t="s">
        <v>38</v>
      </c>
      <c r="F583" s="9" t="s">
        <v>70</v>
      </c>
      <c r="G583" s="9" t="s">
        <v>1732</v>
      </c>
      <c r="H583" s="95" t="s">
        <v>2762</v>
      </c>
      <c r="I583" s="95" t="s">
        <v>2763</v>
      </c>
      <c r="J583" s="169" t="s">
        <v>20</v>
      </c>
      <c r="K583" s="169" t="s">
        <v>21</v>
      </c>
      <c r="L583" s="169" t="s">
        <v>22</v>
      </c>
      <c r="M583" s="93">
        <v>0</v>
      </c>
      <c r="N583" s="93">
        <v>0</v>
      </c>
      <c r="O583" s="93">
        <v>0</v>
      </c>
      <c r="P583" s="93">
        <v>0</v>
      </c>
      <c r="Q583" s="92">
        <v>84.2</v>
      </c>
      <c r="R583" s="110">
        <f t="shared" si="84"/>
        <v>76.36</v>
      </c>
      <c r="S583" s="108">
        <v>7.84</v>
      </c>
      <c r="T583" s="108">
        <v>0</v>
      </c>
      <c r="U583" s="108">
        <v>0</v>
      </c>
      <c r="V583" s="110">
        <f t="shared" si="85"/>
        <v>84.2</v>
      </c>
      <c r="W583" s="93">
        <v>0</v>
      </c>
      <c r="X583" s="93">
        <v>0</v>
      </c>
      <c r="Y583" s="93">
        <v>0</v>
      </c>
      <c r="Z583" s="170" t="s">
        <v>2729</v>
      </c>
      <c r="AA583" s="171" t="s">
        <v>2761</v>
      </c>
      <c r="AB583" s="11" t="str">
        <f t="shared" si="86"/>
        <v>31/08/2007</v>
      </c>
      <c r="AC583" s="9" t="str">
        <f t="shared" si="87"/>
        <v>15/03/2023</v>
      </c>
      <c r="AD583" s="40">
        <v>67.88</v>
      </c>
      <c r="AE583" s="40">
        <v>67.88</v>
      </c>
      <c r="AF583" s="920">
        <v>0</v>
      </c>
      <c r="AG583" s="40"/>
      <c r="AH583" s="40"/>
      <c r="AI583" s="40"/>
      <c r="AJ583" s="960">
        <v>45002</v>
      </c>
      <c r="AK583" s="124">
        <v>45006</v>
      </c>
      <c r="AL583" s="9">
        <f t="shared" si="83"/>
        <v>3</v>
      </c>
      <c r="AM583" s="9">
        <v>2</v>
      </c>
      <c r="AN583" s="9" t="s">
        <v>1223</v>
      </c>
    </row>
    <row r="584" spans="1:40" ht="15" customHeight="1">
      <c r="A584" s="37">
        <v>17071</v>
      </c>
      <c r="B584" s="9" t="s">
        <v>95</v>
      </c>
      <c r="C584" s="9">
        <v>30708033177</v>
      </c>
      <c r="D584" s="9" t="s">
        <v>1992</v>
      </c>
      <c r="E584" s="9" t="s">
        <v>38</v>
      </c>
      <c r="F584" s="9" t="s">
        <v>70</v>
      </c>
      <c r="G584" s="9" t="s">
        <v>1732</v>
      </c>
      <c r="H584" s="95" t="s">
        <v>2764</v>
      </c>
      <c r="I584" s="95" t="s">
        <v>2765</v>
      </c>
      <c r="J584" s="169" t="s">
        <v>20</v>
      </c>
      <c r="K584" s="169" t="s">
        <v>21</v>
      </c>
      <c r="L584" s="169" t="s">
        <v>22</v>
      </c>
      <c r="M584" s="93">
        <v>0</v>
      </c>
      <c r="N584" s="93">
        <v>0</v>
      </c>
      <c r="O584" s="93">
        <v>0</v>
      </c>
      <c r="P584" s="93">
        <v>0</v>
      </c>
      <c r="Q584" s="92">
        <v>34.71</v>
      </c>
      <c r="R584" s="110">
        <f t="shared" si="84"/>
        <v>34.71</v>
      </c>
      <c r="S584" s="108">
        <v>0</v>
      </c>
      <c r="T584" s="108">
        <v>0</v>
      </c>
      <c r="U584" s="108">
        <v>0</v>
      </c>
      <c r="V584" s="110">
        <f t="shared" si="85"/>
        <v>34.71</v>
      </c>
      <c r="W584" s="93">
        <v>0</v>
      </c>
      <c r="X584" s="93">
        <v>0</v>
      </c>
      <c r="Y584" s="93">
        <v>0</v>
      </c>
      <c r="Z584" s="170" t="s">
        <v>2729</v>
      </c>
      <c r="AA584" s="171" t="s">
        <v>2761</v>
      </c>
      <c r="AB584" s="11" t="str">
        <f t="shared" si="86"/>
        <v>31/08/2007</v>
      </c>
      <c r="AC584" s="9" t="str">
        <f t="shared" si="87"/>
        <v>15/03/2023</v>
      </c>
      <c r="AD584" s="40">
        <v>34.71</v>
      </c>
      <c r="AE584" s="40">
        <v>34.71</v>
      </c>
      <c r="AF584" s="920">
        <v>0</v>
      </c>
      <c r="AG584" s="40"/>
      <c r="AH584" s="40"/>
      <c r="AI584" s="40"/>
      <c r="AJ584" s="960">
        <v>45002</v>
      </c>
      <c r="AK584" s="124">
        <v>45006</v>
      </c>
      <c r="AL584" s="9">
        <f t="shared" si="83"/>
        <v>3</v>
      </c>
      <c r="AM584" s="9">
        <v>2</v>
      </c>
      <c r="AN584" s="9" t="s">
        <v>1223</v>
      </c>
    </row>
    <row r="585" spans="1:40" ht="15" customHeight="1">
      <c r="A585" s="37">
        <v>17072</v>
      </c>
      <c r="B585" s="9" t="s">
        <v>95</v>
      </c>
      <c r="C585" s="9">
        <v>30708033177</v>
      </c>
      <c r="D585" s="9" t="s">
        <v>1993</v>
      </c>
      <c r="E585" s="9" t="s">
        <v>38</v>
      </c>
      <c r="F585" s="9" t="s">
        <v>70</v>
      </c>
      <c r="G585" s="9" t="s">
        <v>1732</v>
      </c>
      <c r="H585" s="95" t="s">
        <v>2766</v>
      </c>
      <c r="I585" s="95" t="s">
        <v>2767</v>
      </c>
      <c r="J585" s="169" t="s">
        <v>20</v>
      </c>
      <c r="K585" s="169" t="s">
        <v>21</v>
      </c>
      <c r="L585" s="169" t="s">
        <v>22</v>
      </c>
      <c r="M585" s="93">
        <v>0</v>
      </c>
      <c r="N585" s="93">
        <v>0</v>
      </c>
      <c r="O585" s="93">
        <v>0</v>
      </c>
      <c r="P585" s="93">
        <v>0</v>
      </c>
      <c r="Q585" s="92">
        <v>41.03</v>
      </c>
      <c r="R585" s="110">
        <f t="shared" si="84"/>
        <v>32.370000000000005</v>
      </c>
      <c r="S585" s="108">
        <v>8.66</v>
      </c>
      <c r="T585" s="108">
        <v>0</v>
      </c>
      <c r="U585" s="108">
        <v>0</v>
      </c>
      <c r="V585" s="110">
        <f t="shared" si="85"/>
        <v>36.260000000000005</v>
      </c>
      <c r="W585" s="93">
        <v>4.7699999999999996</v>
      </c>
      <c r="X585" s="93">
        <v>0</v>
      </c>
      <c r="Y585" s="93">
        <v>0</v>
      </c>
      <c r="Z585" s="170" t="s">
        <v>1515</v>
      </c>
      <c r="AA585" s="171" t="s">
        <v>2761</v>
      </c>
      <c r="AB585" s="11" t="str">
        <f t="shared" si="86"/>
        <v>31/08/2007</v>
      </c>
      <c r="AC585" s="9" t="str">
        <f t="shared" si="87"/>
        <v>15/03/2023</v>
      </c>
      <c r="AD585" s="40">
        <v>32.31</v>
      </c>
      <c r="AE585" s="40">
        <v>32.31</v>
      </c>
      <c r="AF585" s="920">
        <v>0</v>
      </c>
      <c r="AG585" s="40"/>
      <c r="AH585" s="40"/>
      <c r="AI585" s="40"/>
      <c r="AJ585" s="960">
        <v>45002</v>
      </c>
      <c r="AK585" s="124">
        <v>45006</v>
      </c>
      <c r="AL585" s="9">
        <f t="shared" si="83"/>
        <v>3</v>
      </c>
      <c r="AM585" s="9">
        <v>2</v>
      </c>
      <c r="AN585" s="9" t="s">
        <v>1223</v>
      </c>
    </row>
    <row r="586" spans="1:40" ht="15" customHeight="1">
      <c r="A586" s="37">
        <v>17073</v>
      </c>
      <c r="B586" s="9" t="s">
        <v>95</v>
      </c>
      <c r="C586" s="9">
        <v>30708033177</v>
      </c>
      <c r="D586" s="9" t="s">
        <v>1994</v>
      </c>
      <c r="E586" s="9" t="s">
        <v>38</v>
      </c>
      <c r="F586" s="9" t="s">
        <v>70</v>
      </c>
      <c r="G586" s="9" t="s">
        <v>1732</v>
      </c>
      <c r="H586" s="95" t="s">
        <v>2768</v>
      </c>
      <c r="I586" s="95" t="s">
        <v>2769</v>
      </c>
      <c r="J586" s="169" t="s">
        <v>20</v>
      </c>
      <c r="K586" s="169" t="s">
        <v>21</v>
      </c>
      <c r="L586" s="169" t="s">
        <v>22</v>
      </c>
      <c r="M586" s="93">
        <v>0</v>
      </c>
      <c r="N586" s="93">
        <v>0</v>
      </c>
      <c r="O586" s="93">
        <v>0</v>
      </c>
      <c r="P586" s="93">
        <v>0</v>
      </c>
      <c r="Q586" s="92">
        <v>71.7</v>
      </c>
      <c r="R586" s="110">
        <f t="shared" si="84"/>
        <v>65.45</v>
      </c>
      <c r="S586" s="108">
        <v>6.25</v>
      </c>
      <c r="T586" s="108">
        <v>0</v>
      </c>
      <c r="U586" s="108">
        <v>0</v>
      </c>
      <c r="V586" s="110">
        <f t="shared" si="85"/>
        <v>71.7</v>
      </c>
      <c r="W586" s="93">
        <v>0</v>
      </c>
      <c r="X586" s="93">
        <v>0</v>
      </c>
      <c r="Y586" s="93">
        <v>0</v>
      </c>
      <c r="Z586" s="170" t="s">
        <v>2729</v>
      </c>
      <c r="AA586" s="171" t="s">
        <v>2761</v>
      </c>
      <c r="AB586" s="11" t="str">
        <f t="shared" si="86"/>
        <v>31/08/2007</v>
      </c>
      <c r="AC586" s="9" t="str">
        <f t="shared" si="87"/>
        <v>15/03/2023</v>
      </c>
      <c r="AD586" s="40">
        <v>64.66</v>
      </c>
      <c r="AE586" s="40">
        <v>64.66</v>
      </c>
      <c r="AF586" s="920">
        <v>0</v>
      </c>
      <c r="AG586" s="40"/>
      <c r="AH586" s="40"/>
      <c r="AI586" s="40"/>
      <c r="AJ586" s="960">
        <v>45002</v>
      </c>
      <c r="AK586" s="124">
        <v>45006</v>
      </c>
      <c r="AL586" s="9">
        <f t="shared" si="83"/>
        <v>3</v>
      </c>
      <c r="AM586" s="9">
        <v>2</v>
      </c>
      <c r="AN586" s="9" t="s">
        <v>1223</v>
      </c>
    </row>
    <row r="587" spans="1:40" ht="15" customHeight="1">
      <c r="A587" s="37">
        <v>17074</v>
      </c>
      <c r="B587" s="9" t="s">
        <v>95</v>
      </c>
      <c r="C587" s="9">
        <v>30708033177</v>
      </c>
      <c r="D587" s="9" t="s">
        <v>1995</v>
      </c>
      <c r="E587" s="9" t="s">
        <v>38</v>
      </c>
      <c r="F587" s="9" t="s">
        <v>70</v>
      </c>
      <c r="G587" s="9" t="s">
        <v>1996</v>
      </c>
      <c r="H587" s="18" t="s">
        <v>2770</v>
      </c>
      <c r="I587" s="18" t="s">
        <v>2771</v>
      </c>
      <c r="J587" s="43" t="s">
        <v>20</v>
      </c>
      <c r="K587" s="43" t="s">
        <v>21</v>
      </c>
      <c r="L587" s="43" t="s">
        <v>22</v>
      </c>
      <c r="M587" s="65">
        <v>0</v>
      </c>
      <c r="N587" s="65">
        <v>0</v>
      </c>
      <c r="O587" s="65">
        <v>0</v>
      </c>
      <c r="P587" s="65">
        <v>0</v>
      </c>
      <c r="Q587" s="123">
        <v>76.91</v>
      </c>
      <c r="R587" s="64">
        <f t="shared" si="84"/>
        <v>76.039999999999992</v>
      </c>
      <c r="S587" s="62">
        <v>0</v>
      </c>
      <c r="T587" s="62">
        <v>0.87</v>
      </c>
      <c r="U587" s="62">
        <v>0</v>
      </c>
      <c r="V587" s="64">
        <f t="shared" si="85"/>
        <v>76.06</v>
      </c>
      <c r="W587" s="65">
        <v>0</v>
      </c>
      <c r="X587" s="65">
        <v>0.85</v>
      </c>
      <c r="Y587" s="65">
        <v>0</v>
      </c>
      <c r="Z587" s="53" t="s">
        <v>1264</v>
      </c>
      <c r="AA587" s="40" t="s">
        <v>1937</v>
      </c>
      <c r="AB587" s="11" t="str">
        <f t="shared" si="86"/>
        <v>15/08/2007</v>
      </c>
      <c r="AC587" s="9" t="str">
        <f t="shared" si="87"/>
        <v>25/02/2023</v>
      </c>
      <c r="AD587" s="40">
        <v>35.67</v>
      </c>
      <c r="AE587" s="40">
        <v>35.67</v>
      </c>
      <c r="AF587" s="920">
        <v>0</v>
      </c>
      <c r="AG587" s="40"/>
      <c r="AH587" s="40"/>
      <c r="AI587" s="40"/>
      <c r="AJ587" s="960">
        <v>45002</v>
      </c>
      <c r="AK587" s="124">
        <v>45006</v>
      </c>
      <c r="AL587" s="9">
        <f t="shared" si="83"/>
        <v>3</v>
      </c>
      <c r="AM587" s="9">
        <v>2</v>
      </c>
      <c r="AN587" s="9" t="s">
        <v>1223</v>
      </c>
    </row>
    <row r="588" spans="1:40" ht="15" customHeight="1">
      <c r="A588" s="37">
        <v>17075</v>
      </c>
      <c r="B588" s="9" t="s">
        <v>95</v>
      </c>
      <c r="C588" s="9">
        <v>30708033177</v>
      </c>
      <c r="D588" s="9" t="s">
        <v>1997</v>
      </c>
      <c r="E588" s="9" t="s">
        <v>38</v>
      </c>
      <c r="F588" s="9" t="s">
        <v>70</v>
      </c>
      <c r="G588" s="9" t="s">
        <v>1996</v>
      </c>
      <c r="H588" s="18" t="s">
        <v>2772</v>
      </c>
      <c r="I588" s="18" t="s">
        <v>2773</v>
      </c>
      <c r="J588" s="43" t="s">
        <v>20</v>
      </c>
      <c r="K588" s="43" t="s">
        <v>21</v>
      </c>
      <c r="L588" s="43" t="s">
        <v>22</v>
      </c>
      <c r="M588" s="65">
        <v>0</v>
      </c>
      <c r="N588" s="65">
        <v>0</v>
      </c>
      <c r="O588" s="65">
        <v>0</v>
      </c>
      <c r="P588" s="65">
        <v>0</v>
      </c>
      <c r="Q588" s="123">
        <v>26.91</v>
      </c>
      <c r="R588" s="64">
        <f t="shared" si="84"/>
        <v>26.91</v>
      </c>
      <c r="S588" s="62">
        <v>0</v>
      </c>
      <c r="T588" s="62">
        <v>0</v>
      </c>
      <c r="U588" s="62">
        <v>0</v>
      </c>
      <c r="V588" s="64">
        <f t="shared" si="85"/>
        <v>26.91</v>
      </c>
      <c r="W588" s="65">
        <v>0</v>
      </c>
      <c r="X588" s="65">
        <v>0</v>
      </c>
      <c r="Y588" s="65">
        <v>0</v>
      </c>
      <c r="Z588" s="53" t="s">
        <v>1264</v>
      </c>
      <c r="AA588" s="40" t="s">
        <v>1937</v>
      </c>
      <c r="AB588" s="11" t="str">
        <f t="shared" si="86"/>
        <v>15/08/2007</v>
      </c>
      <c r="AC588" s="9" t="str">
        <f t="shared" si="87"/>
        <v>25/02/2023</v>
      </c>
      <c r="AD588" s="40">
        <v>26.72</v>
      </c>
      <c r="AE588" s="40">
        <v>26.72</v>
      </c>
      <c r="AF588" s="920">
        <v>0</v>
      </c>
      <c r="AG588" s="40"/>
      <c r="AH588" s="40"/>
      <c r="AI588" s="40"/>
      <c r="AJ588" s="960">
        <v>45002</v>
      </c>
      <c r="AK588" s="124">
        <v>45006</v>
      </c>
      <c r="AL588" s="9">
        <f t="shared" si="83"/>
        <v>3</v>
      </c>
      <c r="AM588" s="9">
        <v>2</v>
      </c>
      <c r="AN588" s="9" t="s">
        <v>1223</v>
      </c>
    </row>
    <row r="589" spans="1:40" ht="15" customHeight="1">
      <c r="A589" s="37">
        <v>17076</v>
      </c>
      <c r="B589" s="9" t="s">
        <v>95</v>
      </c>
      <c r="C589" s="9">
        <v>30708033177</v>
      </c>
      <c r="D589" s="9" t="s">
        <v>1998</v>
      </c>
      <c r="E589" s="9" t="s">
        <v>38</v>
      </c>
      <c r="F589" s="9" t="s">
        <v>70</v>
      </c>
      <c r="G589" s="9" t="s">
        <v>1996</v>
      </c>
      <c r="H589" s="18" t="s">
        <v>2774</v>
      </c>
      <c r="I589" s="18" t="s">
        <v>2775</v>
      </c>
      <c r="J589" s="43" t="s">
        <v>20</v>
      </c>
      <c r="K589" s="43" t="s">
        <v>21</v>
      </c>
      <c r="L589" s="43" t="s">
        <v>22</v>
      </c>
      <c r="M589" s="65">
        <v>0</v>
      </c>
      <c r="N589" s="65">
        <v>0</v>
      </c>
      <c r="O589" s="65">
        <v>0</v>
      </c>
      <c r="P589" s="65">
        <v>0</v>
      </c>
      <c r="Q589" s="123">
        <v>56.08</v>
      </c>
      <c r="R589" s="64">
        <f t="shared" si="84"/>
        <v>48.489999999999995</v>
      </c>
      <c r="S589" s="62">
        <v>5.17</v>
      </c>
      <c r="T589" s="62">
        <v>2.42</v>
      </c>
      <c r="U589" s="62">
        <v>0</v>
      </c>
      <c r="V589" s="64">
        <f t="shared" si="85"/>
        <v>54.97</v>
      </c>
      <c r="W589" s="65">
        <v>0</v>
      </c>
      <c r="X589" s="65">
        <v>1.1100000000000001</v>
      </c>
      <c r="Y589" s="65">
        <v>0</v>
      </c>
      <c r="Z589" s="53" t="s">
        <v>2682</v>
      </c>
      <c r="AA589" s="40" t="s">
        <v>1937</v>
      </c>
      <c r="AB589" s="11" t="str">
        <f t="shared" si="86"/>
        <v>15/08/2007</v>
      </c>
      <c r="AC589" s="9" t="str">
        <f t="shared" si="87"/>
        <v>25/02/2023</v>
      </c>
      <c r="AD589" s="66">
        <v>48.489999999999995</v>
      </c>
      <c r="AE589" s="66">
        <v>48.489999999999995</v>
      </c>
      <c r="AF589" s="920">
        <v>0</v>
      </c>
      <c r="AG589" s="40"/>
      <c r="AH589" s="40"/>
      <c r="AI589" s="40"/>
      <c r="AJ589" s="960">
        <v>45002</v>
      </c>
      <c r="AK589" s="124">
        <v>45006</v>
      </c>
      <c r="AL589" s="9">
        <f t="shared" si="83"/>
        <v>3</v>
      </c>
      <c r="AM589" s="9">
        <v>2</v>
      </c>
      <c r="AN589" s="9" t="s">
        <v>1223</v>
      </c>
    </row>
    <row r="590" spans="1:40" ht="15" customHeight="1">
      <c r="A590" s="37">
        <v>17077</v>
      </c>
      <c r="B590" s="9" t="s">
        <v>95</v>
      </c>
      <c r="C590" s="9">
        <v>30708033177</v>
      </c>
      <c r="D590" s="9" t="s">
        <v>1999</v>
      </c>
      <c r="E590" s="9" t="s">
        <v>38</v>
      </c>
      <c r="F590" s="9" t="s">
        <v>70</v>
      </c>
      <c r="G590" s="9" t="s">
        <v>1996</v>
      </c>
      <c r="H590" s="18" t="s">
        <v>2776</v>
      </c>
      <c r="I590" s="18" t="s">
        <v>2777</v>
      </c>
      <c r="J590" s="43" t="s">
        <v>20</v>
      </c>
      <c r="K590" s="43" t="s">
        <v>21</v>
      </c>
      <c r="L590" s="43" t="s">
        <v>22</v>
      </c>
      <c r="M590" s="65">
        <v>0</v>
      </c>
      <c r="N590" s="65">
        <v>0</v>
      </c>
      <c r="O590" s="65">
        <v>0</v>
      </c>
      <c r="P590" s="65">
        <v>0</v>
      </c>
      <c r="Q590" s="123">
        <v>64.819999999999993</v>
      </c>
      <c r="R590" s="64">
        <f t="shared" si="84"/>
        <v>64.819999999999993</v>
      </c>
      <c r="S590" s="62">
        <v>0</v>
      </c>
      <c r="T590" s="62">
        <v>0</v>
      </c>
      <c r="U590" s="62">
        <v>0</v>
      </c>
      <c r="V590" s="64">
        <f t="shared" si="85"/>
        <v>64.819999999999993</v>
      </c>
      <c r="W590" s="65">
        <v>0</v>
      </c>
      <c r="X590" s="65">
        <v>0</v>
      </c>
      <c r="Y590" s="65">
        <v>0</v>
      </c>
      <c r="Z590" s="53" t="s">
        <v>2682</v>
      </c>
      <c r="AA590" s="40" t="s">
        <v>1937</v>
      </c>
      <c r="AB590" s="11" t="str">
        <f t="shared" si="86"/>
        <v>15/08/2007</v>
      </c>
      <c r="AC590" s="9" t="str">
        <f t="shared" si="87"/>
        <v>25/02/2023</v>
      </c>
      <c r="AD590" s="66">
        <v>64.819999999999993</v>
      </c>
      <c r="AE590" s="66">
        <v>64.819999999999993</v>
      </c>
      <c r="AF590" s="920">
        <v>0</v>
      </c>
      <c r="AG590" s="40"/>
      <c r="AH590" s="40"/>
      <c r="AI590" s="40"/>
      <c r="AJ590" s="960">
        <v>45002</v>
      </c>
      <c r="AK590" s="124">
        <v>45006</v>
      </c>
      <c r="AL590" s="9">
        <f t="shared" si="83"/>
        <v>3</v>
      </c>
      <c r="AM590" s="9">
        <v>2</v>
      </c>
      <c r="AN590" s="9" t="s">
        <v>1223</v>
      </c>
    </row>
    <row r="591" spans="1:40" ht="15" customHeight="1">
      <c r="A591" s="37">
        <v>17078</v>
      </c>
      <c r="B591" s="9" t="s">
        <v>95</v>
      </c>
      <c r="C591" s="9">
        <v>30708033177</v>
      </c>
      <c r="D591" s="9" t="s">
        <v>2000</v>
      </c>
      <c r="E591" s="9" t="s">
        <v>38</v>
      </c>
      <c r="F591" s="9" t="s">
        <v>70</v>
      </c>
      <c r="G591" s="9" t="s">
        <v>1996</v>
      </c>
      <c r="H591" s="18" t="s">
        <v>2778</v>
      </c>
      <c r="I591" s="18" t="s">
        <v>2779</v>
      </c>
      <c r="J591" s="43" t="s">
        <v>20</v>
      </c>
      <c r="K591" s="43" t="s">
        <v>21</v>
      </c>
      <c r="L591" s="43" t="s">
        <v>22</v>
      </c>
      <c r="M591" s="65">
        <v>0</v>
      </c>
      <c r="N591" s="65">
        <v>0</v>
      </c>
      <c r="O591" s="65">
        <v>0</v>
      </c>
      <c r="P591" s="65">
        <v>0</v>
      </c>
      <c r="Q591" s="123">
        <v>50.52</v>
      </c>
      <c r="R591" s="64">
        <f t="shared" si="84"/>
        <v>44.570000000000007</v>
      </c>
      <c r="S591" s="62">
        <v>0</v>
      </c>
      <c r="T591" s="62">
        <v>3.23</v>
      </c>
      <c r="U591" s="62">
        <v>2.72</v>
      </c>
      <c r="V591" s="64">
        <f t="shared" si="85"/>
        <v>45.4</v>
      </c>
      <c r="W591" s="65">
        <v>0</v>
      </c>
      <c r="X591" s="65">
        <v>1.2</v>
      </c>
      <c r="Y591" s="65">
        <v>3.92</v>
      </c>
      <c r="Z591" s="53" t="s">
        <v>2682</v>
      </c>
      <c r="AA591" s="40" t="s">
        <v>1937</v>
      </c>
      <c r="AB591" s="11" t="str">
        <f t="shared" si="86"/>
        <v>15/08/2007</v>
      </c>
      <c r="AC591" s="9" t="str">
        <f t="shared" si="87"/>
        <v>25/02/2023</v>
      </c>
      <c r="AD591" s="66">
        <v>44.570000000000007</v>
      </c>
      <c r="AE591" s="66">
        <v>44.570000000000007</v>
      </c>
      <c r="AF591" s="920">
        <v>0</v>
      </c>
      <c r="AG591" s="40"/>
      <c r="AH591" s="40"/>
      <c r="AI591" s="40"/>
      <c r="AJ591" s="960">
        <v>45002</v>
      </c>
      <c r="AK591" s="124">
        <v>45006</v>
      </c>
      <c r="AL591" s="9">
        <f t="shared" si="83"/>
        <v>3</v>
      </c>
      <c r="AM591" s="9">
        <v>2</v>
      </c>
      <c r="AN591" s="9" t="s">
        <v>1223</v>
      </c>
    </row>
    <row r="592" spans="1:40" ht="15" customHeight="1">
      <c r="A592" s="37">
        <v>17079</v>
      </c>
      <c r="B592" s="9" t="s">
        <v>95</v>
      </c>
      <c r="C592" s="9">
        <v>30708033177</v>
      </c>
      <c r="D592" s="9" t="s">
        <v>2001</v>
      </c>
      <c r="E592" s="9" t="s">
        <v>38</v>
      </c>
      <c r="F592" s="9" t="s">
        <v>70</v>
      </c>
      <c r="G592" s="9" t="s">
        <v>1996</v>
      </c>
      <c r="H592" s="18" t="s">
        <v>2780</v>
      </c>
      <c r="I592" s="18" t="s">
        <v>2781</v>
      </c>
      <c r="J592" s="43" t="s">
        <v>20</v>
      </c>
      <c r="K592" s="43" t="s">
        <v>21</v>
      </c>
      <c r="L592" s="43" t="s">
        <v>22</v>
      </c>
      <c r="M592" s="65">
        <v>0</v>
      </c>
      <c r="N592" s="65">
        <v>0</v>
      </c>
      <c r="O592" s="65">
        <v>0</v>
      </c>
      <c r="P592" s="65">
        <v>0</v>
      </c>
      <c r="Q592" s="123">
        <v>74.22</v>
      </c>
      <c r="R592" s="64">
        <f t="shared" si="84"/>
        <v>74.22</v>
      </c>
      <c r="S592" s="62">
        <v>0</v>
      </c>
      <c r="T592" s="62">
        <v>0</v>
      </c>
      <c r="U592" s="62">
        <v>0</v>
      </c>
      <c r="V592" s="64">
        <f t="shared" si="85"/>
        <v>74.22</v>
      </c>
      <c r="W592" s="65">
        <v>0</v>
      </c>
      <c r="X592" s="65">
        <v>0</v>
      </c>
      <c r="Y592" s="65">
        <v>0</v>
      </c>
      <c r="Z592" s="53" t="s">
        <v>2682</v>
      </c>
      <c r="AA592" s="40" t="s">
        <v>1937</v>
      </c>
      <c r="AB592" s="11" t="str">
        <f t="shared" si="86"/>
        <v>15/08/2007</v>
      </c>
      <c r="AC592" s="9" t="str">
        <f t="shared" si="87"/>
        <v>25/02/2023</v>
      </c>
      <c r="AD592" s="40">
        <v>74.22</v>
      </c>
      <c r="AE592" s="40">
        <v>74.22</v>
      </c>
      <c r="AF592" s="920">
        <v>0</v>
      </c>
      <c r="AG592" s="40"/>
      <c r="AH592" s="40"/>
      <c r="AI592" s="40"/>
      <c r="AJ592" s="960">
        <v>45002</v>
      </c>
      <c r="AK592" s="124">
        <v>45006</v>
      </c>
      <c r="AL592" s="9">
        <f t="shared" si="83"/>
        <v>3</v>
      </c>
      <c r="AM592" s="9">
        <v>2</v>
      </c>
      <c r="AN592" s="9" t="s">
        <v>1223</v>
      </c>
    </row>
    <row r="593" spans="1:40" ht="15" customHeight="1">
      <c r="A593" s="37">
        <v>17236</v>
      </c>
      <c r="B593" s="9" t="s">
        <v>2002</v>
      </c>
      <c r="C593" s="9">
        <v>30589587029</v>
      </c>
      <c r="D593" s="9" t="s">
        <v>2003</v>
      </c>
      <c r="E593" s="9" t="s">
        <v>38</v>
      </c>
      <c r="F593" s="9" t="s">
        <v>60</v>
      </c>
      <c r="G593" s="9" t="s">
        <v>230</v>
      </c>
      <c r="H593" s="18" t="s">
        <v>2782</v>
      </c>
      <c r="I593" s="18" t="s">
        <v>2783</v>
      </c>
      <c r="J593" s="43" t="s">
        <v>20</v>
      </c>
      <c r="K593" s="43" t="s">
        <v>21</v>
      </c>
      <c r="L593" s="43" t="s">
        <v>22</v>
      </c>
      <c r="M593" s="65">
        <v>0</v>
      </c>
      <c r="N593" s="65">
        <v>0</v>
      </c>
      <c r="O593" s="65">
        <v>0</v>
      </c>
      <c r="P593" s="65">
        <v>0</v>
      </c>
      <c r="Q593" s="123">
        <v>196.09</v>
      </c>
      <c r="R593" s="64">
        <f t="shared" si="84"/>
        <v>196.09</v>
      </c>
      <c r="S593" s="62">
        <v>0</v>
      </c>
      <c r="T593" s="62">
        <v>0</v>
      </c>
      <c r="U593" s="62">
        <v>0</v>
      </c>
      <c r="V593" s="64">
        <f t="shared" si="85"/>
        <v>196.09</v>
      </c>
      <c r="W593" s="65">
        <v>0</v>
      </c>
      <c r="X593" s="65">
        <v>0</v>
      </c>
      <c r="Y593" s="65">
        <v>0</v>
      </c>
      <c r="Z593" s="53" t="s">
        <v>2784</v>
      </c>
      <c r="AA593" s="40" t="s">
        <v>2681</v>
      </c>
      <c r="AB593" s="11" t="str">
        <f t="shared" si="86"/>
        <v>07/09/2007</v>
      </c>
      <c r="AC593" s="9" t="str">
        <f t="shared" si="87"/>
        <v>28/02/2023</v>
      </c>
      <c r="AD593" s="66">
        <v>196.09</v>
      </c>
      <c r="AE593" s="66">
        <v>196.09</v>
      </c>
      <c r="AF593" s="920">
        <v>0</v>
      </c>
      <c r="AG593" s="40"/>
      <c r="AH593" s="40"/>
      <c r="AI593" s="40"/>
      <c r="AJ593" s="960">
        <v>45002</v>
      </c>
      <c r="AK593" s="124">
        <v>45006</v>
      </c>
      <c r="AL593" s="9">
        <f t="shared" si="83"/>
        <v>3</v>
      </c>
      <c r="AM593" s="9">
        <v>2</v>
      </c>
      <c r="AN593" s="9" t="s">
        <v>1223</v>
      </c>
    </row>
    <row r="594" spans="1:40" ht="15" customHeight="1">
      <c r="A594" s="37">
        <v>17237</v>
      </c>
      <c r="B594" s="9" t="s">
        <v>2002</v>
      </c>
      <c r="C594" s="9">
        <v>30589587029</v>
      </c>
      <c r="D594" s="9" t="s">
        <v>2004</v>
      </c>
      <c r="E594" s="9" t="s">
        <v>38</v>
      </c>
      <c r="F594" s="9" t="s">
        <v>60</v>
      </c>
      <c r="G594" s="9" t="s">
        <v>230</v>
      </c>
      <c r="H594" s="18" t="s">
        <v>2785</v>
      </c>
      <c r="I594" s="18" t="s">
        <v>2786</v>
      </c>
      <c r="J594" s="43" t="s">
        <v>20</v>
      </c>
      <c r="K594" s="43" t="s">
        <v>21</v>
      </c>
      <c r="L594" s="43" t="s">
        <v>22</v>
      </c>
      <c r="M594" s="65">
        <v>0</v>
      </c>
      <c r="N594" s="65">
        <v>0</v>
      </c>
      <c r="O594" s="65">
        <v>0</v>
      </c>
      <c r="P594" s="65">
        <v>0</v>
      </c>
      <c r="Q594" s="123">
        <v>65.37</v>
      </c>
      <c r="R594" s="64">
        <f t="shared" si="84"/>
        <v>65.12</v>
      </c>
      <c r="S594" s="62">
        <v>0</v>
      </c>
      <c r="T594" s="62">
        <v>0.25</v>
      </c>
      <c r="U594" s="62">
        <v>0</v>
      </c>
      <c r="V594" s="64">
        <f t="shared" si="85"/>
        <v>65.12</v>
      </c>
      <c r="W594" s="65">
        <v>0</v>
      </c>
      <c r="X594" s="65">
        <v>0.25</v>
      </c>
      <c r="Y594" s="65">
        <v>0</v>
      </c>
      <c r="Z594" s="53" t="s">
        <v>2784</v>
      </c>
      <c r="AA594" s="40" t="s">
        <v>2681</v>
      </c>
      <c r="AB594" s="11" t="str">
        <f t="shared" si="86"/>
        <v>07/09/2007</v>
      </c>
      <c r="AC594" s="9" t="str">
        <f t="shared" si="87"/>
        <v>28/02/2023</v>
      </c>
      <c r="AD594" s="66">
        <v>65.12</v>
      </c>
      <c r="AE594" s="66">
        <v>65.12</v>
      </c>
      <c r="AF594" s="920">
        <v>0</v>
      </c>
      <c r="AG594" s="40"/>
      <c r="AH594" s="40"/>
      <c r="AI594" s="40"/>
      <c r="AJ594" s="960">
        <v>45002</v>
      </c>
      <c r="AK594" s="124">
        <v>45006</v>
      </c>
      <c r="AL594" s="9">
        <f t="shared" si="83"/>
        <v>3</v>
      </c>
      <c r="AM594" s="9">
        <v>2</v>
      </c>
      <c r="AN594" s="9" t="s">
        <v>1223</v>
      </c>
    </row>
    <row r="595" spans="1:40" ht="15" customHeight="1">
      <c r="A595" s="38">
        <v>17248</v>
      </c>
      <c r="B595" s="34" t="s">
        <v>2005</v>
      </c>
      <c r="C595" s="34">
        <v>30709960217</v>
      </c>
      <c r="D595" s="34" t="s">
        <v>1512</v>
      </c>
      <c r="E595" s="34" t="s">
        <v>38</v>
      </c>
      <c r="F595" s="34" t="s">
        <v>1040</v>
      </c>
      <c r="G595" s="34" t="s">
        <v>905</v>
      </c>
      <c r="H595" s="23" t="s">
        <v>2006</v>
      </c>
      <c r="I595" s="23" t="s">
        <v>2007</v>
      </c>
      <c r="J595" s="44" t="s">
        <v>20</v>
      </c>
      <c r="K595" s="44" t="s">
        <v>8232</v>
      </c>
      <c r="L595" s="44" t="s">
        <v>23</v>
      </c>
      <c r="M595" s="69">
        <v>0</v>
      </c>
      <c r="N595" s="69">
        <v>0</v>
      </c>
      <c r="O595" s="69">
        <v>26.49</v>
      </c>
      <c r="P595" s="69">
        <v>26.49</v>
      </c>
      <c r="Q595" s="152">
        <v>6191.71</v>
      </c>
      <c r="R595" s="178">
        <f t="shared" si="84"/>
        <v>5296.8300000000008</v>
      </c>
      <c r="S595" s="179">
        <v>779.92</v>
      </c>
      <c r="T595" s="179">
        <v>76.819999999999993</v>
      </c>
      <c r="U595" s="179">
        <v>11.65</v>
      </c>
      <c r="V595" s="178">
        <f t="shared" si="85"/>
        <v>5307.920000000001</v>
      </c>
      <c r="W595" s="69">
        <v>768.83</v>
      </c>
      <c r="X595" s="69">
        <v>76.819999999999993</v>
      </c>
      <c r="Y595" s="69">
        <v>11.65</v>
      </c>
      <c r="Z595" s="45" t="s">
        <v>2032</v>
      </c>
      <c r="AA595" s="23" t="s">
        <v>726</v>
      </c>
      <c r="AB595" s="34" t="str">
        <f t="shared" si="86"/>
        <v>22/08/2007</v>
      </c>
      <c r="AC595" s="34" t="str">
        <f t="shared" si="87"/>
        <v>28/02/2023</v>
      </c>
      <c r="AD595" s="23">
        <v>2164.64</v>
      </c>
      <c r="AE595" s="23">
        <v>2164.64</v>
      </c>
      <c r="AF595" s="823">
        <v>0</v>
      </c>
      <c r="AG595" s="23"/>
      <c r="AH595" s="23"/>
      <c r="AI595" s="23"/>
      <c r="AJ595" s="917">
        <v>45002</v>
      </c>
      <c r="AK595" s="122">
        <v>45002</v>
      </c>
      <c r="AL595" s="34">
        <f t="shared" si="83"/>
        <v>1</v>
      </c>
      <c r="AM595" s="34">
        <v>2</v>
      </c>
      <c r="AN595" s="34" t="s">
        <v>1223</v>
      </c>
    </row>
    <row r="596" spans="1:40" ht="15" customHeight="1">
      <c r="A596" s="38">
        <v>17248</v>
      </c>
      <c r="B596" s="34" t="s">
        <v>2009</v>
      </c>
      <c r="C596" s="34">
        <v>30716297639</v>
      </c>
      <c r="D596" s="34" t="s">
        <v>1512</v>
      </c>
      <c r="E596" s="34" t="s">
        <v>38</v>
      </c>
      <c r="F596" s="34" t="s">
        <v>1040</v>
      </c>
      <c r="G596" s="34" t="s">
        <v>905</v>
      </c>
      <c r="H596" s="23" t="s">
        <v>2787</v>
      </c>
      <c r="I596" s="23" t="s">
        <v>2788</v>
      </c>
      <c r="J596" s="44" t="s">
        <v>20</v>
      </c>
      <c r="K596" s="44" t="s">
        <v>8232</v>
      </c>
      <c r="L596" s="44" t="s">
        <v>23</v>
      </c>
      <c r="M596" s="69">
        <v>0</v>
      </c>
      <c r="N596" s="69">
        <v>0</v>
      </c>
      <c r="O596" s="69">
        <v>26.49</v>
      </c>
      <c r="P596" s="69">
        <v>26.49</v>
      </c>
      <c r="Q596" s="152">
        <v>6191.71</v>
      </c>
      <c r="R596" s="178">
        <f t="shared" si="84"/>
        <v>5296.8300000000008</v>
      </c>
      <c r="S596" s="179">
        <v>779.92</v>
      </c>
      <c r="T596" s="179">
        <v>76.819999999999993</v>
      </c>
      <c r="U596" s="179">
        <v>11.65</v>
      </c>
      <c r="V596" s="178">
        <f t="shared" si="85"/>
        <v>5307.920000000001</v>
      </c>
      <c r="W596" s="69">
        <v>768.83</v>
      </c>
      <c r="X596" s="69">
        <v>76.819999999999993</v>
      </c>
      <c r="Y596" s="69">
        <v>11.65</v>
      </c>
      <c r="Z596" s="45" t="s">
        <v>2032</v>
      </c>
      <c r="AA596" s="23" t="s">
        <v>726</v>
      </c>
      <c r="AB596" s="34" t="str">
        <f t="shared" si="86"/>
        <v>22/08/2007</v>
      </c>
      <c r="AC596" s="34" t="str">
        <f t="shared" si="87"/>
        <v>28/02/2023</v>
      </c>
      <c r="AD596" s="23">
        <v>2164.64</v>
      </c>
      <c r="AE596" s="23">
        <v>2164.64</v>
      </c>
      <c r="AF596" s="823">
        <v>0</v>
      </c>
      <c r="AG596" s="23"/>
      <c r="AH596" s="23"/>
      <c r="AI596" s="23"/>
      <c r="AJ596" s="917">
        <v>45002</v>
      </c>
      <c r="AK596" s="122">
        <v>45006</v>
      </c>
      <c r="AL596" s="34">
        <f t="shared" si="83"/>
        <v>3</v>
      </c>
      <c r="AM596" s="34">
        <v>2</v>
      </c>
      <c r="AN596" s="34" t="s">
        <v>1223</v>
      </c>
    </row>
    <row r="597" spans="1:40" ht="15" customHeight="1">
      <c r="A597" s="37">
        <v>17249</v>
      </c>
      <c r="B597" s="9" t="s">
        <v>2005</v>
      </c>
      <c r="C597" s="9">
        <v>30709960217</v>
      </c>
      <c r="D597" s="9" t="s">
        <v>2010</v>
      </c>
      <c r="E597" s="9" t="s">
        <v>38</v>
      </c>
      <c r="F597" s="9" t="s">
        <v>1040</v>
      </c>
      <c r="G597" s="9" t="s">
        <v>905</v>
      </c>
      <c r="H597" s="18" t="s">
        <v>2011</v>
      </c>
      <c r="I597" s="18" t="s">
        <v>2012</v>
      </c>
      <c r="J597" s="43" t="s">
        <v>20</v>
      </c>
      <c r="K597" s="43" t="s">
        <v>21</v>
      </c>
      <c r="L597" s="43" t="s">
        <v>22</v>
      </c>
      <c r="M597" s="65">
        <v>0</v>
      </c>
      <c r="N597" s="65">
        <v>0</v>
      </c>
      <c r="O597" s="65">
        <v>0</v>
      </c>
      <c r="P597" s="65">
        <v>0</v>
      </c>
      <c r="Q597" s="66">
        <v>444.04</v>
      </c>
      <c r="R597" s="39">
        <v>436.17</v>
      </c>
      <c r="S597" s="65">
        <v>7.87</v>
      </c>
      <c r="T597" s="65">
        <v>0</v>
      </c>
      <c r="U597" s="65">
        <v>0</v>
      </c>
      <c r="V597" s="39">
        <v>439.40000000000003</v>
      </c>
      <c r="W597" s="65">
        <v>4.6399999999999997</v>
      </c>
      <c r="X597" s="65">
        <v>0</v>
      </c>
      <c r="Y597" s="65">
        <v>0</v>
      </c>
      <c r="Z597" s="53" t="s">
        <v>908</v>
      </c>
      <c r="AA597" s="40" t="s">
        <v>726</v>
      </c>
      <c r="AB597" s="40" t="s">
        <v>909</v>
      </c>
      <c r="AC597" s="40" t="s">
        <v>520</v>
      </c>
      <c r="AD597" s="40">
        <v>435.2</v>
      </c>
      <c r="AE597" s="40">
        <v>435.2</v>
      </c>
      <c r="AF597" s="920">
        <v>0</v>
      </c>
      <c r="AG597" s="40"/>
      <c r="AH597" s="40"/>
      <c r="AI597" s="40"/>
      <c r="AJ597" s="960">
        <v>45002</v>
      </c>
      <c r="AK597" s="124">
        <v>45002</v>
      </c>
      <c r="AL597" s="9">
        <f t="shared" si="83"/>
        <v>1</v>
      </c>
      <c r="AM597" s="9">
        <v>2</v>
      </c>
      <c r="AN597" s="9" t="s">
        <v>1223</v>
      </c>
    </row>
    <row r="598" spans="1:40" ht="15" customHeight="1">
      <c r="A598" s="37">
        <v>17250</v>
      </c>
      <c r="B598" s="9" t="s">
        <v>2005</v>
      </c>
      <c r="C598" s="9">
        <v>30709960217</v>
      </c>
      <c r="D598" s="9" t="s">
        <v>2013</v>
      </c>
      <c r="E598" s="9" t="s">
        <v>38</v>
      </c>
      <c r="F598" s="9" t="s">
        <v>66</v>
      </c>
      <c r="G598" s="9" t="s">
        <v>2014</v>
      </c>
      <c r="H598" s="18" t="s">
        <v>2015</v>
      </c>
      <c r="I598" s="18" t="s">
        <v>2016</v>
      </c>
      <c r="J598" s="43" t="s">
        <v>20</v>
      </c>
      <c r="K598" s="43" t="s">
        <v>21</v>
      </c>
      <c r="L598" s="43" t="s">
        <v>22</v>
      </c>
      <c r="M598" s="65">
        <v>0</v>
      </c>
      <c r="N598" s="65">
        <v>0</v>
      </c>
      <c r="O598" s="65">
        <v>0</v>
      </c>
      <c r="P598" s="65">
        <v>0</v>
      </c>
      <c r="Q598" s="66">
        <v>153.03</v>
      </c>
      <c r="R598" s="39">
        <v>153.03</v>
      </c>
      <c r="S598" s="65">
        <v>0</v>
      </c>
      <c r="T598" s="65">
        <v>0</v>
      </c>
      <c r="U598" s="65">
        <v>0</v>
      </c>
      <c r="V598" s="39">
        <v>153.03</v>
      </c>
      <c r="W598" s="65">
        <v>0</v>
      </c>
      <c r="X598" s="65">
        <v>0</v>
      </c>
      <c r="Y598" s="65">
        <v>0</v>
      </c>
      <c r="Z598" s="53" t="s">
        <v>163</v>
      </c>
      <c r="AA598" s="40" t="s">
        <v>2017</v>
      </c>
      <c r="AB598" s="40" t="s">
        <v>90</v>
      </c>
      <c r="AC598" s="40" t="s">
        <v>520</v>
      </c>
      <c r="AD598" s="40">
        <v>153.03</v>
      </c>
      <c r="AE598" s="40">
        <v>153.03</v>
      </c>
      <c r="AF598" s="920">
        <v>0</v>
      </c>
      <c r="AG598" s="40"/>
      <c r="AH598" s="40"/>
      <c r="AI598" s="40"/>
      <c r="AJ598" s="960">
        <v>45002</v>
      </c>
      <c r="AK598" s="124">
        <v>45002</v>
      </c>
      <c r="AL598" s="9">
        <f t="shared" si="83"/>
        <v>1</v>
      </c>
      <c r="AM598" s="9">
        <v>2</v>
      </c>
      <c r="AN598" s="9" t="s">
        <v>1223</v>
      </c>
    </row>
    <row r="599" spans="1:40" ht="15" customHeight="1">
      <c r="A599" s="37">
        <v>17251</v>
      </c>
      <c r="B599" s="9" t="s">
        <v>2005</v>
      </c>
      <c r="C599" s="9">
        <v>30709960217</v>
      </c>
      <c r="D599" s="9" t="s">
        <v>2018</v>
      </c>
      <c r="E599" s="9" t="s">
        <v>37</v>
      </c>
      <c r="F599" s="9" t="s">
        <v>952</v>
      </c>
      <c r="G599" s="9" t="s">
        <v>2019</v>
      </c>
      <c r="H599" s="18" t="s">
        <v>2020</v>
      </c>
      <c r="I599" s="18" t="s">
        <v>2021</v>
      </c>
      <c r="J599" s="43" t="s">
        <v>20</v>
      </c>
      <c r="K599" s="43" t="s">
        <v>21</v>
      </c>
      <c r="L599" s="43" t="s">
        <v>22</v>
      </c>
      <c r="M599" s="65">
        <v>0</v>
      </c>
      <c r="N599" s="65">
        <v>0</v>
      </c>
      <c r="O599" s="65">
        <v>0</v>
      </c>
      <c r="P599" s="65">
        <v>0</v>
      </c>
      <c r="Q599" s="66">
        <v>33.93</v>
      </c>
      <c r="R599" s="39">
        <v>33.93</v>
      </c>
      <c r="S599" s="65">
        <v>0</v>
      </c>
      <c r="T599" s="65">
        <v>0</v>
      </c>
      <c r="U599" s="65">
        <v>0</v>
      </c>
      <c r="V599" s="39">
        <v>33.93</v>
      </c>
      <c r="W599" s="65">
        <v>0</v>
      </c>
      <c r="X599" s="65">
        <v>0</v>
      </c>
      <c r="Y599" s="65">
        <v>0</v>
      </c>
      <c r="Z599" s="65" t="s">
        <v>2022</v>
      </c>
      <c r="AA599" s="65" t="s">
        <v>2023</v>
      </c>
      <c r="AB599" s="40" t="s">
        <v>2024</v>
      </c>
      <c r="AC599" s="40" t="s">
        <v>2025</v>
      </c>
      <c r="AD599" s="40">
        <v>33.22</v>
      </c>
      <c r="AE599" s="40">
        <v>33.22</v>
      </c>
      <c r="AF599" s="920">
        <v>0</v>
      </c>
      <c r="AG599" s="40"/>
      <c r="AH599" s="40"/>
      <c r="AI599" s="40"/>
      <c r="AJ599" s="960">
        <v>45002</v>
      </c>
      <c r="AK599" s="124">
        <v>45002</v>
      </c>
      <c r="AL599" s="9">
        <f t="shared" si="83"/>
        <v>1</v>
      </c>
      <c r="AM599" s="9">
        <v>2</v>
      </c>
      <c r="AN599" s="9" t="s">
        <v>1223</v>
      </c>
    </row>
    <row r="600" spans="1:40" ht="15" customHeight="1">
      <c r="A600" s="37">
        <v>17252</v>
      </c>
      <c r="B600" s="9" t="s">
        <v>2005</v>
      </c>
      <c r="C600" s="9">
        <v>30709960217</v>
      </c>
      <c r="D600" s="9" t="s">
        <v>1865</v>
      </c>
      <c r="E600" s="9" t="s">
        <v>38</v>
      </c>
      <c r="F600" s="9" t="s">
        <v>66</v>
      </c>
      <c r="G600" s="9" t="s">
        <v>2014</v>
      </c>
      <c r="H600" s="18" t="s">
        <v>2026</v>
      </c>
      <c r="I600" s="18" t="s">
        <v>2027</v>
      </c>
      <c r="J600" s="43" t="s">
        <v>20</v>
      </c>
      <c r="K600" s="43" t="s">
        <v>21</v>
      </c>
      <c r="L600" s="43" t="s">
        <v>22</v>
      </c>
      <c r="M600" s="65">
        <v>0</v>
      </c>
      <c r="N600" s="65">
        <v>0</v>
      </c>
      <c r="O600" s="65">
        <v>0</v>
      </c>
      <c r="P600" s="65">
        <v>0</v>
      </c>
      <c r="Q600" s="66">
        <v>622.16999999999996</v>
      </c>
      <c r="R600" s="39">
        <v>622.16999999999996</v>
      </c>
      <c r="S600" s="65">
        <v>0</v>
      </c>
      <c r="T600" s="65">
        <v>0</v>
      </c>
      <c r="U600" s="65">
        <v>0</v>
      </c>
      <c r="V600" s="39">
        <v>622.16999999999996</v>
      </c>
      <c r="W600" s="65">
        <v>0</v>
      </c>
      <c r="X600" s="65">
        <v>0</v>
      </c>
      <c r="Y600" s="65">
        <v>0</v>
      </c>
      <c r="Z600" s="53" t="s">
        <v>1496</v>
      </c>
      <c r="AA600" s="40" t="s">
        <v>2028</v>
      </c>
      <c r="AB600" s="40" t="s">
        <v>44</v>
      </c>
      <c r="AC600" s="40" t="s">
        <v>668</v>
      </c>
      <c r="AD600" s="40">
        <v>494.78</v>
      </c>
      <c r="AE600" s="40">
        <v>494.78</v>
      </c>
      <c r="AF600" s="920">
        <v>0</v>
      </c>
      <c r="AG600" s="40"/>
      <c r="AH600" s="40"/>
      <c r="AI600" s="40"/>
      <c r="AJ600" s="960">
        <v>45002</v>
      </c>
      <c r="AK600" s="124">
        <v>45002</v>
      </c>
      <c r="AL600" s="9">
        <f t="shared" si="83"/>
        <v>1</v>
      </c>
      <c r="AM600" s="9">
        <v>2</v>
      </c>
      <c r="AN600" s="9" t="s">
        <v>1223</v>
      </c>
    </row>
    <row r="601" spans="1:40" ht="15" customHeight="1">
      <c r="A601" s="37">
        <v>17253</v>
      </c>
      <c r="B601" s="9" t="s">
        <v>2005</v>
      </c>
      <c r="C601" s="9">
        <v>30709960217</v>
      </c>
      <c r="D601" s="9" t="s">
        <v>2029</v>
      </c>
      <c r="E601" s="9" t="s">
        <v>38</v>
      </c>
      <c r="F601" s="9" t="s">
        <v>1040</v>
      </c>
      <c r="G601" s="9" t="s">
        <v>905</v>
      </c>
      <c r="H601" s="71" t="s">
        <v>2030</v>
      </c>
      <c r="I601" s="71" t="s">
        <v>2031</v>
      </c>
      <c r="J601" s="43" t="s">
        <v>20</v>
      </c>
      <c r="K601" s="43" t="s">
        <v>21</v>
      </c>
      <c r="L601" s="43" t="s">
        <v>22</v>
      </c>
      <c r="M601" s="65">
        <v>0</v>
      </c>
      <c r="N601" s="65">
        <v>0</v>
      </c>
      <c r="O601" s="65">
        <v>0</v>
      </c>
      <c r="P601" s="65">
        <v>0</v>
      </c>
      <c r="Q601" s="39">
        <v>98.3</v>
      </c>
      <c r="R601" s="39">
        <v>95.08</v>
      </c>
      <c r="S601" s="65">
        <v>2.46</v>
      </c>
      <c r="T601" s="65">
        <v>0</v>
      </c>
      <c r="U601" s="65">
        <v>0.76</v>
      </c>
      <c r="V601" s="39">
        <v>98.3</v>
      </c>
      <c r="W601" s="65">
        <v>0</v>
      </c>
      <c r="X601" s="65">
        <v>0</v>
      </c>
      <c r="Y601" s="65">
        <v>0</v>
      </c>
      <c r="Z601" s="53" t="s">
        <v>2032</v>
      </c>
      <c r="AA601" s="40" t="s">
        <v>2033</v>
      </c>
      <c r="AB601" s="18" t="s">
        <v>44</v>
      </c>
      <c r="AC601" s="18" t="s">
        <v>530</v>
      </c>
      <c r="AD601" s="40">
        <v>94.8</v>
      </c>
      <c r="AE601" s="40">
        <v>94.8</v>
      </c>
      <c r="AF601" s="920">
        <v>0</v>
      </c>
      <c r="AG601" s="40"/>
      <c r="AH601" s="40"/>
      <c r="AI601" s="40"/>
      <c r="AJ601" s="960">
        <v>45002</v>
      </c>
      <c r="AK601" s="124">
        <v>45002</v>
      </c>
      <c r="AL601" s="9">
        <f t="shared" si="83"/>
        <v>1</v>
      </c>
      <c r="AM601" s="9">
        <v>2</v>
      </c>
      <c r="AN601" s="9" t="s">
        <v>1223</v>
      </c>
    </row>
    <row r="602" spans="1:40" ht="15" customHeight="1">
      <c r="A602" s="37">
        <v>17254</v>
      </c>
      <c r="B602" s="9" t="s">
        <v>2005</v>
      </c>
      <c r="C602" s="9">
        <v>30709960217</v>
      </c>
      <c r="D602" s="9" t="s">
        <v>2034</v>
      </c>
      <c r="E602" s="9" t="s">
        <v>38</v>
      </c>
      <c r="F602" s="9" t="s">
        <v>1040</v>
      </c>
      <c r="G602" s="9" t="s">
        <v>905</v>
      </c>
      <c r="H602" s="71" t="s">
        <v>2035</v>
      </c>
      <c r="I602" s="71" t="s">
        <v>2036</v>
      </c>
      <c r="J602" s="43" t="s">
        <v>20</v>
      </c>
      <c r="K602" s="43" t="s">
        <v>21</v>
      </c>
      <c r="L602" s="43" t="s">
        <v>22</v>
      </c>
      <c r="M602" s="65">
        <v>0</v>
      </c>
      <c r="N602" s="65">
        <v>0</v>
      </c>
      <c r="O602" s="65">
        <v>0</v>
      </c>
      <c r="P602" s="65">
        <v>0</v>
      </c>
      <c r="Q602" s="39">
        <v>95</v>
      </c>
      <c r="R602" s="39">
        <v>93.38</v>
      </c>
      <c r="S602" s="65">
        <v>1.62</v>
      </c>
      <c r="T602" s="65">
        <v>0</v>
      </c>
      <c r="U602" s="65">
        <v>0</v>
      </c>
      <c r="V602" s="39">
        <v>95</v>
      </c>
      <c r="W602" s="65">
        <v>0</v>
      </c>
      <c r="X602" s="65">
        <v>0</v>
      </c>
      <c r="Y602" s="65">
        <v>0</v>
      </c>
      <c r="Z602" s="53" t="s">
        <v>2032</v>
      </c>
      <c r="AA602" s="40" t="s">
        <v>2033</v>
      </c>
      <c r="AB602" s="18" t="s">
        <v>44</v>
      </c>
      <c r="AC602" s="18" t="s">
        <v>530</v>
      </c>
      <c r="AD602" s="40">
        <v>41.5</v>
      </c>
      <c r="AE602" s="40">
        <v>41.5</v>
      </c>
      <c r="AF602" s="920">
        <v>0</v>
      </c>
      <c r="AG602" s="40"/>
      <c r="AH602" s="40"/>
      <c r="AI602" s="40"/>
      <c r="AJ602" s="960">
        <v>45002</v>
      </c>
      <c r="AK602" s="124">
        <v>45002</v>
      </c>
      <c r="AL602" s="9">
        <f t="shared" si="83"/>
        <v>1</v>
      </c>
      <c r="AM602" s="9">
        <v>2</v>
      </c>
      <c r="AN602" s="9" t="s">
        <v>1223</v>
      </c>
    </row>
    <row r="603" spans="1:40" ht="15" customHeight="1">
      <c r="A603" s="37">
        <v>17258</v>
      </c>
      <c r="B603" s="9" t="s">
        <v>2037</v>
      </c>
      <c r="C603" s="9">
        <v>20084394956</v>
      </c>
      <c r="D603" s="9" t="s">
        <v>2038</v>
      </c>
      <c r="E603" s="9" t="s">
        <v>38</v>
      </c>
      <c r="F603" s="9" t="s">
        <v>45</v>
      </c>
      <c r="G603" s="9" t="s">
        <v>2039</v>
      </c>
      <c r="H603" s="239" t="s">
        <v>2040</v>
      </c>
      <c r="I603" s="239" t="s">
        <v>2041</v>
      </c>
      <c r="J603" s="339" t="s">
        <v>20</v>
      </c>
      <c r="K603" s="339" t="s">
        <v>21</v>
      </c>
      <c r="L603" s="339" t="s">
        <v>22</v>
      </c>
      <c r="M603" s="340">
        <v>0</v>
      </c>
      <c r="N603" s="340">
        <v>0</v>
      </c>
      <c r="O603" s="340">
        <v>0</v>
      </c>
      <c r="P603" s="340">
        <v>0</v>
      </c>
      <c r="Q603" s="341">
        <v>104.86</v>
      </c>
      <c r="R603" s="341">
        <v>104.29</v>
      </c>
      <c r="S603" s="340">
        <v>0</v>
      </c>
      <c r="T603" s="340">
        <v>0.56999999999999995</v>
      </c>
      <c r="U603" s="340">
        <v>0</v>
      </c>
      <c r="V603" s="341">
        <v>104.29</v>
      </c>
      <c r="W603" s="340">
        <v>0</v>
      </c>
      <c r="X603" s="340">
        <v>0.56999999999999995</v>
      </c>
      <c r="Y603" s="340">
        <v>0</v>
      </c>
      <c r="Z603" s="83" t="s">
        <v>2042</v>
      </c>
      <c r="AA603" s="239" t="s">
        <v>2043</v>
      </c>
      <c r="AB603" s="18" t="s">
        <v>1743</v>
      </c>
      <c r="AC603" s="18" t="s">
        <v>2044</v>
      </c>
      <c r="AD603" s="18">
        <v>98.99</v>
      </c>
      <c r="AE603" s="40">
        <v>98.99</v>
      </c>
      <c r="AF603" s="920">
        <v>0</v>
      </c>
      <c r="AG603" s="40"/>
      <c r="AH603" s="40"/>
      <c r="AI603" s="40"/>
      <c r="AJ603" s="960">
        <v>45002</v>
      </c>
      <c r="AK603" s="124">
        <v>45002</v>
      </c>
      <c r="AL603" s="9">
        <f t="shared" si="83"/>
        <v>1</v>
      </c>
      <c r="AM603" s="9">
        <v>2</v>
      </c>
      <c r="AN603" s="9" t="s">
        <v>1223</v>
      </c>
    </row>
    <row r="604" spans="1:40" ht="15" customHeight="1">
      <c r="A604" s="38">
        <v>17259</v>
      </c>
      <c r="B604" s="34" t="s">
        <v>2045</v>
      </c>
      <c r="C604" s="34">
        <v>20215153275</v>
      </c>
      <c r="D604" s="34" t="s">
        <v>2046</v>
      </c>
      <c r="E604" s="34" t="s">
        <v>37</v>
      </c>
      <c r="F604" s="34" t="s">
        <v>2047</v>
      </c>
      <c r="G604" s="34" t="s">
        <v>2048</v>
      </c>
      <c r="H604" s="23" t="s">
        <v>2049</v>
      </c>
      <c r="I604" s="23" t="s">
        <v>2050</v>
      </c>
      <c r="J604" s="44" t="s">
        <v>20</v>
      </c>
      <c r="K604" s="44" t="s">
        <v>21</v>
      </c>
      <c r="L604" s="44" t="s">
        <v>23</v>
      </c>
      <c r="M604" s="69">
        <v>0</v>
      </c>
      <c r="N604" s="69">
        <v>5.96</v>
      </c>
      <c r="O604" s="69">
        <v>0</v>
      </c>
      <c r="P604" s="69">
        <v>0</v>
      </c>
      <c r="Q604" s="70">
        <v>765.11</v>
      </c>
      <c r="R604" s="70">
        <v>751.4</v>
      </c>
      <c r="S604" s="69">
        <v>9.2200000000000006</v>
      </c>
      <c r="T604" s="69">
        <v>1.95</v>
      </c>
      <c r="U604" s="69">
        <v>2.54</v>
      </c>
      <c r="V604" s="70">
        <v>746.56000000000006</v>
      </c>
      <c r="W604" s="69">
        <v>16.010000000000002</v>
      </c>
      <c r="X604" s="69">
        <v>0</v>
      </c>
      <c r="Y604" s="69">
        <v>2.54</v>
      </c>
      <c r="Z604" s="45" t="s">
        <v>874</v>
      </c>
      <c r="AA604" s="23" t="s">
        <v>2051</v>
      </c>
      <c r="AB604" s="23" t="s">
        <v>2052</v>
      </c>
      <c r="AC604" s="26">
        <v>44993</v>
      </c>
      <c r="AD604" s="23">
        <v>200.74</v>
      </c>
      <c r="AE604" s="23">
        <v>200.74</v>
      </c>
      <c r="AF604" s="823">
        <v>0</v>
      </c>
      <c r="AG604" s="23"/>
      <c r="AH604" s="23"/>
      <c r="AI604" s="23"/>
      <c r="AJ604" s="917">
        <v>45002</v>
      </c>
      <c r="AK604" s="122">
        <v>45002</v>
      </c>
      <c r="AL604" s="34">
        <f t="shared" si="83"/>
        <v>1</v>
      </c>
      <c r="AM604" s="34">
        <v>2</v>
      </c>
      <c r="AN604" s="34" t="s">
        <v>1223</v>
      </c>
    </row>
    <row r="605" spans="1:40" ht="15" customHeight="1">
      <c r="A605" s="37">
        <v>17260</v>
      </c>
      <c r="B605" s="9" t="s">
        <v>2053</v>
      </c>
      <c r="C605" s="9">
        <v>20174718602</v>
      </c>
      <c r="D605" s="9" t="s">
        <v>2054</v>
      </c>
      <c r="E605" s="9" t="s">
        <v>38</v>
      </c>
      <c r="F605" s="9" t="s">
        <v>66</v>
      </c>
      <c r="G605" s="9" t="s">
        <v>1131</v>
      </c>
      <c r="H605" s="18" t="s">
        <v>2055</v>
      </c>
      <c r="I605" s="18" t="s">
        <v>2056</v>
      </c>
      <c r="J605" s="43" t="s">
        <v>20</v>
      </c>
      <c r="K605" s="43" t="s">
        <v>21</v>
      </c>
      <c r="L605" s="43" t="s">
        <v>22</v>
      </c>
      <c r="M605" s="65">
        <v>0</v>
      </c>
      <c r="N605" s="65">
        <v>0</v>
      </c>
      <c r="O605" s="65">
        <v>0</v>
      </c>
      <c r="P605" s="65">
        <v>0</v>
      </c>
      <c r="Q605" s="66">
        <v>205.88</v>
      </c>
      <c r="R605" s="39">
        <v>205.88</v>
      </c>
      <c r="S605" s="65">
        <v>0</v>
      </c>
      <c r="T605" s="65">
        <v>0</v>
      </c>
      <c r="U605" s="65">
        <v>0</v>
      </c>
      <c r="V605" s="39">
        <v>205.88</v>
      </c>
      <c r="W605" s="65">
        <v>0</v>
      </c>
      <c r="X605" s="65">
        <v>0</v>
      </c>
      <c r="Y605" s="65">
        <v>0</v>
      </c>
      <c r="Z605" s="53" t="s">
        <v>163</v>
      </c>
      <c r="AA605" s="40" t="s">
        <v>723</v>
      </c>
      <c r="AB605" s="40" t="s">
        <v>90</v>
      </c>
      <c r="AC605" s="40" t="s">
        <v>520</v>
      </c>
      <c r="AD605" s="40">
        <v>205.08</v>
      </c>
      <c r="AE605" s="40">
        <v>205.08</v>
      </c>
      <c r="AF605" s="920">
        <v>0</v>
      </c>
      <c r="AG605" s="40"/>
      <c r="AH605" s="40"/>
      <c r="AI605" s="40"/>
      <c r="AJ605" s="960">
        <v>45002</v>
      </c>
      <c r="AK605" s="124">
        <v>45002</v>
      </c>
      <c r="AL605" s="9">
        <f t="shared" si="83"/>
        <v>1</v>
      </c>
      <c r="AM605" s="9">
        <v>2</v>
      </c>
      <c r="AN605" s="9" t="s">
        <v>1223</v>
      </c>
    </row>
    <row r="606" spans="1:40" ht="15" customHeight="1">
      <c r="A606" s="37">
        <v>17261</v>
      </c>
      <c r="B606" s="9" t="s">
        <v>996</v>
      </c>
      <c r="C606" s="9">
        <v>30708809531</v>
      </c>
      <c r="D606" s="9" t="s">
        <v>2057</v>
      </c>
      <c r="E606" s="9" t="s">
        <v>38</v>
      </c>
      <c r="F606" s="9" t="s">
        <v>45</v>
      </c>
      <c r="G606" s="9" t="s">
        <v>2058</v>
      </c>
      <c r="H606" s="18" t="s">
        <v>2059</v>
      </c>
      <c r="I606" s="18" t="s">
        <v>2060</v>
      </c>
      <c r="J606" s="43" t="s">
        <v>20</v>
      </c>
      <c r="K606" s="43" t="s">
        <v>21</v>
      </c>
      <c r="L606" s="43" t="s">
        <v>22</v>
      </c>
      <c r="M606" s="65">
        <v>0</v>
      </c>
      <c r="N606" s="65">
        <v>0</v>
      </c>
      <c r="O606" s="65">
        <v>0</v>
      </c>
      <c r="P606" s="65">
        <v>0</v>
      </c>
      <c r="Q606" s="66">
        <v>56.03</v>
      </c>
      <c r="R606" s="39">
        <v>55.64</v>
      </c>
      <c r="S606" s="65">
        <v>0</v>
      </c>
      <c r="T606" s="65">
        <v>0.08</v>
      </c>
      <c r="U606" s="65">
        <v>0.31</v>
      </c>
      <c r="V606" s="39">
        <v>55.95</v>
      </c>
      <c r="W606" s="65">
        <v>0</v>
      </c>
      <c r="X606" s="65">
        <v>0.08</v>
      </c>
      <c r="Y606" s="65">
        <v>0</v>
      </c>
      <c r="Z606" s="53" t="s">
        <v>1003</v>
      </c>
      <c r="AA606" s="40" t="s">
        <v>968</v>
      </c>
      <c r="AB606" s="24" t="s">
        <v>2061</v>
      </c>
      <c r="AC606" s="40" t="s">
        <v>523</v>
      </c>
      <c r="AD606" s="40">
        <v>53.1</v>
      </c>
      <c r="AE606" s="40">
        <v>53.1</v>
      </c>
      <c r="AF606" s="920">
        <v>0</v>
      </c>
      <c r="AG606" s="40"/>
      <c r="AH606" s="40"/>
      <c r="AI606" s="40"/>
      <c r="AJ606" s="960">
        <v>45002</v>
      </c>
      <c r="AK606" s="124">
        <v>45002</v>
      </c>
      <c r="AL606" s="9">
        <f t="shared" si="83"/>
        <v>1</v>
      </c>
      <c r="AM606" s="9">
        <v>2</v>
      </c>
      <c r="AN606" s="9" t="s">
        <v>1223</v>
      </c>
    </row>
    <row r="607" spans="1:40" ht="15" customHeight="1">
      <c r="A607" s="37">
        <v>17262</v>
      </c>
      <c r="B607" s="9" t="s">
        <v>996</v>
      </c>
      <c r="C607" s="9">
        <v>30708809531</v>
      </c>
      <c r="D607" s="9" t="s">
        <v>2062</v>
      </c>
      <c r="E607" s="9" t="s">
        <v>38</v>
      </c>
      <c r="F607" s="9" t="s">
        <v>45</v>
      </c>
      <c r="G607" s="9" t="s">
        <v>2039</v>
      </c>
      <c r="H607" s="18" t="s">
        <v>2063</v>
      </c>
      <c r="I607" s="18" t="s">
        <v>2064</v>
      </c>
      <c r="J607" s="43" t="s">
        <v>20</v>
      </c>
      <c r="K607" s="43" t="s">
        <v>21</v>
      </c>
      <c r="L607" s="43" t="s">
        <v>22</v>
      </c>
      <c r="M607" s="65">
        <v>0</v>
      </c>
      <c r="N607" s="65">
        <v>0</v>
      </c>
      <c r="O607" s="65">
        <v>0</v>
      </c>
      <c r="P607" s="65">
        <v>0</v>
      </c>
      <c r="Q607" s="39">
        <v>38.4</v>
      </c>
      <c r="R607" s="39">
        <v>38.4</v>
      </c>
      <c r="S607" s="65">
        <v>0</v>
      </c>
      <c r="T607" s="65">
        <v>0</v>
      </c>
      <c r="U607" s="65">
        <v>0</v>
      </c>
      <c r="V607" s="39">
        <v>38.4</v>
      </c>
      <c r="W607" s="65">
        <v>0</v>
      </c>
      <c r="X607" s="65">
        <v>0</v>
      </c>
      <c r="Y607" s="65">
        <v>0</v>
      </c>
      <c r="Z607" s="53" t="s">
        <v>73</v>
      </c>
      <c r="AA607" s="40" t="s">
        <v>986</v>
      </c>
      <c r="AB607" s="24" t="s">
        <v>1743</v>
      </c>
      <c r="AC607" s="40" t="s">
        <v>589</v>
      </c>
      <c r="AD607" s="40">
        <v>37.85</v>
      </c>
      <c r="AE607" s="40">
        <v>37.85</v>
      </c>
      <c r="AF607" s="920">
        <v>0</v>
      </c>
      <c r="AG607" s="40"/>
      <c r="AH607" s="40"/>
      <c r="AI607" s="40"/>
      <c r="AJ607" s="960">
        <v>45002</v>
      </c>
      <c r="AK607" s="124">
        <v>45002</v>
      </c>
      <c r="AL607" s="9">
        <f t="shared" si="83"/>
        <v>1</v>
      </c>
      <c r="AM607" s="9">
        <v>2</v>
      </c>
      <c r="AN607" s="9" t="s">
        <v>1223</v>
      </c>
    </row>
    <row r="608" spans="1:40" ht="15" customHeight="1">
      <c r="A608" s="37">
        <v>17263</v>
      </c>
      <c r="B608" s="9" t="s">
        <v>996</v>
      </c>
      <c r="C608" s="9">
        <v>30708809531</v>
      </c>
      <c r="D608" s="9" t="s">
        <v>2065</v>
      </c>
      <c r="E608" s="9" t="s">
        <v>38</v>
      </c>
      <c r="F608" s="9" t="s">
        <v>45</v>
      </c>
      <c r="G608" s="9" t="s">
        <v>964</v>
      </c>
      <c r="H608" s="18" t="s">
        <v>1015</v>
      </c>
      <c r="I608" s="18" t="s">
        <v>1016</v>
      </c>
      <c r="J608" s="43" t="s">
        <v>20</v>
      </c>
      <c r="K608" s="43" t="s">
        <v>21</v>
      </c>
      <c r="L608" s="43" t="s">
        <v>22</v>
      </c>
      <c r="M608" s="65">
        <v>0</v>
      </c>
      <c r="N608" s="65">
        <v>0</v>
      </c>
      <c r="O608" s="65">
        <v>0</v>
      </c>
      <c r="P608" s="65">
        <v>0</v>
      </c>
      <c r="Q608" s="66">
        <v>84.11</v>
      </c>
      <c r="R608" s="39">
        <v>71.539999999999992</v>
      </c>
      <c r="S608" s="65">
        <v>9.9</v>
      </c>
      <c r="T608" s="65">
        <v>0.33</v>
      </c>
      <c r="U608" s="65">
        <v>2.34</v>
      </c>
      <c r="V608" s="39">
        <v>83.36</v>
      </c>
      <c r="W608" s="65">
        <v>0</v>
      </c>
      <c r="X608" s="65">
        <v>0.16</v>
      </c>
      <c r="Y608" s="65">
        <v>0.59</v>
      </c>
      <c r="Z608" s="53" t="s">
        <v>73</v>
      </c>
      <c r="AA608" s="40" t="s">
        <v>639</v>
      </c>
      <c r="AB608" s="24">
        <v>39357</v>
      </c>
      <c r="AC608" s="40" t="s">
        <v>530</v>
      </c>
      <c r="AD608" s="40">
        <v>70.95</v>
      </c>
      <c r="AE608" s="40">
        <v>70.95</v>
      </c>
      <c r="AF608" s="40">
        <v>0</v>
      </c>
      <c r="AG608" s="124"/>
      <c r="AH608" s="124"/>
      <c r="AI608" s="40"/>
      <c r="AJ608" s="960">
        <v>45002</v>
      </c>
      <c r="AK608" s="124">
        <v>45002</v>
      </c>
      <c r="AL608" s="9">
        <f t="shared" si="83"/>
        <v>1</v>
      </c>
      <c r="AM608" s="9">
        <v>2</v>
      </c>
      <c r="AN608" s="9" t="s">
        <v>1223</v>
      </c>
    </row>
    <row r="609" spans="1:40" ht="15" customHeight="1">
      <c r="A609" s="37">
        <v>17264</v>
      </c>
      <c r="B609" s="9" t="s">
        <v>996</v>
      </c>
      <c r="C609" s="9">
        <v>30708809531</v>
      </c>
      <c r="D609" s="9" t="s">
        <v>2066</v>
      </c>
      <c r="E609" s="9" t="s">
        <v>38</v>
      </c>
      <c r="F609" s="9" t="s">
        <v>45</v>
      </c>
      <c r="G609" s="9" t="s">
        <v>964</v>
      </c>
      <c r="H609" s="18" t="s">
        <v>2067</v>
      </c>
      <c r="I609" s="18" t="s">
        <v>2068</v>
      </c>
      <c r="J609" s="43" t="s">
        <v>20</v>
      </c>
      <c r="K609" s="43" t="s">
        <v>21</v>
      </c>
      <c r="L609" s="43" t="s">
        <v>22</v>
      </c>
      <c r="M609" s="65">
        <v>0</v>
      </c>
      <c r="N609" s="65">
        <v>0</v>
      </c>
      <c r="O609" s="65">
        <v>0</v>
      </c>
      <c r="P609" s="65">
        <v>0</v>
      </c>
      <c r="Q609" s="66">
        <v>72.849999999999994</v>
      </c>
      <c r="R609" s="39">
        <v>71.39</v>
      </c>
      <c r="S609" s="65">
        <v>0</v>
      </c>
      <c r="T609" s="65">
        <v>7.0000000000000007E-2</v>
      </c>
      <c r="U609" s="65">
        <v>1.39</v>
      </c>
      <c r="V609" s="39">
        <v>71.75</v>
      </c>
      <c r="W609" s="65">
        <v>0</v>
      </c>
      <c r="X609" s="65">
        <v>0</v>
      </c>
      <c r="Y609" s="65">
        <v>1.1000000000000001</v>
      </c>
      <c r="Z609" s="53" t="s">
        <v>1003</v>
      </c>
      <c r="AA609" s="40" t="s">
        <v>968</v>
      </c>
      <c r="AB609" s="24">
        <v>38998</v>
      </c>
      <c r="AC609" s="40" t="s">
        <v>523</v>
      </c>
      <c r="AD609" s="40">
        <v>70.849999999999994</v>
      </c>
      <c r="AE609" s="40">
        <v>70.849999999999994</v>
      </c>
      <c r="AF609" s="920">
        <v>0</v>
      </c>
      <c r="AG609" s="40"/>
      <c r="AH609" s="40"/>
      <c r="AI609" s="40"/>
      <c r="AJ609" s="960">
        <v>45002</v>
      </c>
      <c r="AK609" s="124">
        <v>45002</v>
      </c>
      <c r="AL609" s="9">
        <f t="shared" si="83"/>
        <v>1</v>
      </c>
      <c r="AM609" s="9">
        <v>2</v>
      </c>
      <c r="AN609" s="9" t="s">
        <v>1223</v>
      </c>
    </row>
    <row r="610" spans="1:40" ht="15" customHeight="1">
      <c r="A610" s="37">
        <v>17265</v>
      </c>
      <c r="B610" s="9" t="s">
        <v>996</v>
      </c>
      <c r="C610" s="9">
        <v>30708809531</v>
      </c>
      <c r="D610" s="9" t="s">
        <v>2069</v>
      </c>
      <c r="E610" s="9" t="s">
        <v>38</v>
      </c>
      <c r="F610" s="9" t="s">
        <v>45</v>
      </c>
      <c r="G610" s="9" t="s">
        <v>964</v>
      </c>
      <c r="H610" s="18" t="s">
        <v>2070</v>
      </c>
      <c r="I610" s="18" t="s">
        <v>2071</v>
      </c>
      <c r="J610" s="43" t="s">
        <v>20</v>
      </c>
      <c r="K610" s="43" t="s">
        <v>21</v>
      </c>
      <c r="L610" s="43" t="s">
        <v>22</v>
      </c>
      <c r="M610" s="65">
        <v>0</v>
      </c>
      <c r="N610" s="65">
        <v>0</v>
      </c>
      <c r="O610" s="65">
        <v>0</v>
      </c>
      <c r="P610" s="65">
        <v>0</v>
      </c>
      <c r="Q610" s="66">
        <v>101.23</v>
      </c>
      <c r="R610" s="39">
        <v>93.070000000000007</v>
      </c>
      <c r="S610" s="65">
        <v>7.93</v>
      </c>
      <c r="T610" s="65">
        <v>0.23</v>
      </c>
      <c r="U610" s="65">
        <v>0</v>
      </c>
      <c r="V610" s="39">
        <v>99.65</v>
      </c>
      <c r="W610" s="65">
        <v>1.21</v>
      </c>
      <c r="X610" s="65">
        <v>0.37</v>
      </c>
      <c r="Y610" s="65">
        <v>0</v>
      </c>
      <c r="Z610" s="53" t="s">
        <v>967</v>
      </c>
      <c r="AA610" s="40" t="s">
        <v>968</v>
      </c>
      <c r="AB610" s="24">
        <v>39277</v>
      </c>
      <c r="AC610" s="40" t="s">
        <v>523</v>
      </c>
      <c r="AD610" s="40">
        <v>79.900000000000006</v>
      </c>
      <c r="AE610" s="40">
        <v>79.900000000000006</v>
      </c>
      <c r="AF610" s="920">
        <v>0</v>
      </c>
      <c r="AG610" s="40"/>
      <c r="AH610" s="40"/>
      <c r="AI610" s="40"/>
      <c r="AJ610" s="960">
        <v>45002</v>
      </c>
      <c r="AK610" s="124">
        <v>45002</v>
      </c>
      <c r="AL610" s="9">
        <f t="shared" si="83"/>
        <v>1</v>
      </c>
      <c r="AM610" s="9">
        <v>2</v>
      </c>
      <c r="AN610" s="9" t="s">
        <v>1223</v>
      </c>
    </row>
    <row r="611" spans="1:40" ht="15" customHeight="1">
      <c r="A611" s="37">
        <v>17266</v>
      </c>
      <c r="B611" s="9" t="s">
        <v>2072</v>
      </c>
      <c r="C611" s="9">
        <v>27205869013</v>
      </c>
      <c r="D611" s="9" t="s">
        <v>2073</v>
      </c>
      <c r="E611" s="9" t="s">
        <v>38</v>
      </c>
      <c r="F611" s="9" t="s">
        <v>45</v>
      </c>
      <c r="G611" s="9" t="s">
        <v>2074</v>
      </c>
      <c r="H611" s="18" t="s">
        <v>2075</v>
      </c>
      <c r="I611" s="18" t="s">
        <v>2076</v>
      </c>
      <c r="J611" s="43" t="s">
        <v>20</v>
      </c>
      <c r="K611" s="43" t="s">
        <v>21</v>
      </c>
      <c r="L611" s="43" t="s">
        <v>22</v>
      </c>
      <c r="M611" s="65">
        <v>0</v>
      </c>
      <c r="N611" s="65">
        <v>0</v>
      </c>
      <c r="O611" s="65">
        <v>0</v>
      </c>
      <c r="P611" s="65">
        <v>0</v>
      </c>
      <c r="Q611" s="66">
        <v>50.08</v>
      </c>
      <c r="R611" s="39">
        <v>49.72</v>
      </c>
      <c r="S611" s="65">
        <v>0.36</v>
      </c>
      <c r="T611" s="65">
        <v>0</v>
      </c>
      <c r="U611" s="65">
        <v>0</v>
      </c>
      <c r="V611" s="39">
        <v>50.08</v>
      </c>
      <c r="W611" s="65">
        <v>0</v>
      </c>
      <c r="X611" s="65">
        <v>0</v>
      </c>
      <c r="Y611" s="65">
        <v>0</v>
      </c>
      <c r="Z611" s="53" t="s">
        <v>2077</v>
      </c>
      <c r="AA611" s="40" t="s">
        <v>639</v>
      </c>
      <c r="AB611" s="24">
        <v>39005</v>
      </c>
      <c r="AC611" s="40" t="s">
        <v>530</v>
      </c>
      <c r="AD611" s="40">
        <v>0</v>
      </c>
      <c r="AE611" s="40">
        <v>0</v>
      </c>
      <c r="AF611" s="920">
        <v>0</v>
      </c>
      <c r="AG611" s="40"/>
      <c r="AH611" s="40"/>
      <c r="AI611" s="40"/>
      <c r="AJ611" s="960">
        <v>45002</v>
      </c>
      <c r="AK611" s="124">
        <v>45002</v>
      </c>
      <c r="AL611" s="9">
        <f t="shared" si="83"/>
        <v>1</v>
      </c>
      <c r="AM611" s="9">
        <v>2</v>
      </c>
      <c r="AN611" s="9" t="s">
        <v>1223</v>
      </c>
    </row>
    <row r="612" spans="1:40" ht="15" customHeight="1">
      <c r="A612" s="37">
        <v>17267</v>
      </c>
      <c r="B612" s="9" t="s">
        <v>2072</v>
      </c>
      <c r="C612" s="9">
        <v>27205869013</v>
      </c>
      <c r="D612" s="9" t="s">
        <v>2078</v>
      </c>
      <c r="E612" s="9" t="s">
        <v>38</v>
      </c>
      <c r="F612" s="9" t="s">
        <v>45</v>
      </c>
      <c r="G612" s="9" t="s">
        <v>2058</v>
      </c>
      <c r="H612" s="18" t="s">
        <v>2079</v>
      </c>
      <c r="I612" s="18" t="s">
        <v>2080</v>
      </c>
      <c r="J612" s="43" t="s">
        <v>20</v>
      </c>
      <c r="K612" s="43" t="s">
        <v>21</v>
      </c>
      <c r="L612" s="43" t="s">
        <v>22</v>
      </c>
      <c r="M612" s="65">
        <v>0</v>
      </c>
      <c r="N612" s="65">
        <v>0</v>
      </c>
      <c r="O612" s="65">
        <v>0</v>
      </c>
      <c r="P612" s="65">
        <v>0</v>
      </c>
      <c r="Q612" s="39">
        <v>53.29</v>
      </c>
      <c r="R612" s="39">
        <v>53.29</v>
      </c>
      <c r="S612" s="65">
        <v>0</v>
      </c>
      <c r="T612" s="65">
        <v>0</v>
      </c>
      <c r="U612" s="65">
        <v>0</v>
      </c>
      <c r="V612" s="39">
        <v>53.29</v>
      </c>
      <c r="W612" s="65">
        <v>0</v>
      </c>
      <c r="X612" s="65">
        <v>0</v>
      </c>
      <c r="Y612" s="65">
        <v>0</v>
      </c>
      <c r="Z612" s="53" t="s">
        <v>2077</v>
      </c>
      <c r="AA612" s="40" t="s">
        <v>639</v>
      </c>
      <c r="AB612" s="24">
        <v>39005</v>
      </c>
      <c r="AC612" s="40" t="s">
        <v>530</v>
      </c>
      <c r="AD612" s="40">
        <v>53.29</v>
      </c>
      <c r="AE612" s="40">
        <v>53.29</v>
      </c>
      <c r="AF612" s="920">
        <v>0</v>
      </c>
      <c r="AG612" s="40"/>
      <c r="AH612" s="40"/>
      <c r="AI612" s="40"/>
      <c r="AJ612" s="960">
        <v>45002</v>
      </c>
      <c r="AK612" s="124">
        <v>45002</v>
      </c>
      <c r="AL612" s="9">
        <f t="shared" si="83"/>
        <v>1</v>
      </c>
      <c r="AM612" s="9">
        <v>2</v>
      </c>
      <c r="AN612" s="9" t="s">
        <v>1223</v>
      </c>
    </row>
    <row r="613" spans="1:40" ht="15" customHeight="1">
      <c r="A613" s="37">
        <v>17268</v>
      </c>
      <c r="B613" s="9" t="s">
        <v>1488</v>
      </c>
      <c r="C613" s="9">
        <v>27248578802</v>
      </c>
      <c r="D613" s="9" t="s">
        <v>2081</v>
      </c>
      <c r="E613" s="9" t="s">
        <v>38</v>
      </c>
      <c r="F613" s="9" t="s">
        <v>66</v>
      </c>
      <c r="G613" s="9" t="s">
        <v>1080</v>
      </c>
      <c r="H613" s="18" t="s">
        <v>2789</v>
      </c>
      <c r="I613" s="18" t="s">
        <v>2790</v>
      </c>
      <c r="J613" s="43" t="s">
        <v>20</v>
      </c>
      <c r="K613" s="43" t="s">
        <v>21</v>
      </c>
      <c r="L613" s="43" t="s">
        <v>22</v>
      </c>
      <c r="M613" s="65">
        <v>0</v>
      </c>
      <c r="N613" s="65">
        <v>0</v>
      </c>
      <c r="O613" s="65">
        <v>0</v>
      </c>
      <c r="P613" s="65">
        <v>0</v>
      </c>
      <c r="Q613" s="123">
        <v>14.4</v>
      </c>
      <c r="R613" s="64">
        <f t="shared" ref="R613:R631" si="88">Q613-O613-S613-T613-U613</f>
        <v>13.99</v>
      </c>
      <c r="S613" s="62">
        <v>0</v>
      </c>
      <c r="T613" s="62">
        <v>0.19</v>
      </c>
      <c r="U613" s="62">
        <v>0.22</v>
      </c>
      <c r="V613" s="64">
        <f t="shared" ref="V613:V631" si="89">Q613-P613-W613-X613-Y613</f>
        <v>13.99</v>
      </c>
      <c r="W613" s="65">
        <v>0</v>
      </c>
      <c r="X613" s="62">
        <v>0.19</v>
      </c>
      <c r="Y613" s="65">
        <v>0.22</v>
      </c>
      <c r="Z613" s="53" t="s">
        <v>163</v>
      </c>
      <c r="AA613" s="40" t="s">
        <v>723</v>
      </c>
      <c r="AB613" s="11" t="str">
        <f t="shared" ref="AB613:AB628" si="90">+_xlfn.CONCAT(MID(Z613,24,2),"/",MID(Z613,22,2),"/",MID(Z613,18,4))</f>
        <v>21/07/2007</v>
      </c>
      <c r="AC613" s="9" t="str">
        <f t="shared" ref="AC613:AC628" si="91">+_xlfn.CONCAT(MID(AA613,16,2),"/",MID(AA613,14,2),"/",MID(AA613,10,4))</f>
        <v>28/02/2023</v>
      </c>
      <c r="AD613" s="40">
        <v>13.2</v>
      </c>
      <c r="AE613" s="40">
        <v>13.2</v>
      </c>
      <c r="AF613" s="920">
        <v>0</v>
      </c>
      <c r="AG613" s="40"/>
      <c r="AH613" s="40"/>
      <c r="AI613" s="40"/>
      <c r="AJ613" s="960">
        <v>45002</v>
      </c>
      <c r="AK613" s="124">
        <v>45006</v>
      </c>
      <c r="AL613" s="9">
        <f t="shared" si="83"/>
        <v>3</v>
      </c>
      <c r="AM613" s="9">
        <v>2</v>
      </c>
      <c r="AN613" s="9" t="s">
        <v>1223</v>
      </c>
    </row>
    <row r="614" spans="1:40" ht="15" customHeight="1">
      <c r="A614" s="37">
        <v>17269</v>
      </c>
      <c r="B614" s="9" t="s">
        <v>1488</v>
      </c>
      <c r="C614" s="9">
        <v>27248578802</v>
      </c>
      <c r="D614" s="9" t="s">
        <v>2082</v>
      </c>
      <c r="E614" s="9" t="s">
        <v>38</v>
      </c>
      <c r="F614" s="9" t="s">
        <v>66</v>
      </c>
      <c r="G614" s="9" t="s">
        <v>1080</v>
      </c>
      <c r="H614" s="18" t="s">
        <v>2791</v>
      </c>
      <c r="I614" s="18" t="s">
        <v>2792</v>
      </c>
      <c r="J614" s="43" t="s">
        <v>20</v>
      </c>
      <c r="K614" s="43" t="s">
        <v>21</v>
      </c>
      <c r="L614" s="43" t="s">
        <v>22</v>
      </c>
      <c r="M614" s="65">
        <v>0</v>
      </c>
      <c r="N614" s="65">
        <v>0</v>
      </c>
      <c r="O614" s="65">
        <v>0</v>
      </c>
      <c r="P614" s="65">
        <v>0</v>
      </c>
      <c r="Q614" s="123">
        <v>19.16</v>
      </c>
      <c r="R614" s="64">
        <f t="shared" si="88"/>
        <v>19.16</v>
      </c>
      <c r="S614" s="62">
        <v>0</v>
      </c>
      <c r="T614" s="62">
        <v>0</v>
      </c>
      <c r="U614" s="62">
        <v>0</v>
      </c>
      <c r="V614" s="64">
        <f t="shared" si="89"/>
        <v>19.16</v>
      </c>
      <c r="W614" s="65">
        <v>0</v>
      </c>
      <c r="X614" s="65">
        <v>0</v>
      </c>
      <c r="Y614" s="65">
        <v>0</v>
      </c>
      <c r="Z614" s="53" t="s">
        <v>163</v>
      </c>
      <c r="AA614" s="40" t="s">
        <v>723</v>
      </c>
      <c r="AB614" s="11" t="str">
        <f t="shared" si="90"/>
        <v>21/07/2007</v>
      </c>
      <c r="AC614" s="9" t="str">
        <f t="shared" si="91"/>
        <v>28/02/2023</v>
      </c>
      <c r="AD614" s="40">
        <v>19.13</v>
      </c>
      <c r="AE614" s="40">
        <v>19.13</v>
      </c>
      <c r="AF614" s="920">
        <v>0</v>
      </c>
      <c r="AG614" s="40"/>
      <c r="AH614" s="40"/>
      <c r="AI614" s="40"/>
      <c r="AJ614" s="960">
        <v>45002</v>
      </c>
      <c r="AK614" s="124">
        <v>45006</v>
      </c>
      <c r="AL614" s="9">
        <f t="shared" si="83"/>
        <v>3</v>
      </c>
      <c r="AM614" s="9">
        <v>2</v>
      </c>
      <c r="AN614" s="9" t="s">
        <v>1223</v>
      </c>
    </row>
    <row r="615" spans="1:40" ht="15" customHeight="1">
      <c r="A615" s="37">
        <v>17270</v>
      </c>
      <c r="B615" s="9" t="s">
        <v>1488</v>
      </c>
      <c r="C615" s="9">
        <v>27248578802</v>
      </c>
      <c r="D615" s="9" t="s">
        <v>2083</v>
      </c>
      <c r="E615" s="9" t="s">
        <v>38</v>
      </c>
      <c r="F615" s="9" t="s">
        <v>66</v>
      </c>
      <c r="G615" s="9" t="s">
        <v>1080</v>
      </c>
      <c r="H615" s="18" t="s">
        <v>2793</v>
      </c>
      <c r="I615" s="18" t="s">
        <v>2794</v>
      </c>
      <c r="J615" s="43" t="s">
        <v>20</v>
      </c>
      <c r="K615" s="43" t="s">
        <v>21</v>
      </c>
      <c r="L615" s="43" t="s">
        <v>22</v>
      </c>
      <c r="M615" s="65">
        <v>0</v>
      </c>
      <c r="N615" s="65">
        <v>0</v>
      </c>
      <c r="O615" s="65">
        <v>0</v>
      </c>
      <c r="P615" s="65">
        <v>0</v>
      </c>
      <c r="Q615" s="123">
        <v>34.97</v>
      </c>
      <c r="R615" s="64">
        <f t="shared" si="88"/>
        <v>34.68</v>
      </c>
      <c r="S615" s="62">
        <v>0</v>
      </c>
      <c r="T615" s="62">
        <v>0.28999999999999998</v>
      </c>
      <c r="U615" s="62">
        <v>0</v>
      </c>
      <c r="V615" s="64">
        <f t="shared" si="89"/>
        <v>34.68</v>
      </c>
      <c r="W615" s="65">
        <v>0</v>
      </c>
      <c r="X615" s="65">
        <v>0.28999999999999998</v>
      </c>
      <c r="Y615" s="65">
        <v>0</v>
      </c>
      <c r="Z615" s="53" t="s">
        <v>163</v>
      </c>
      <c r="AA615" s="40" t="s">
        <v>723</v>
      </c>
      <c r="AB615" s="11" t="str">
        <f t="shared" si="90"/>
        <v>21/07/2007</v>
      </c>
      <c r="AC615" s="9" t="str">
        <f t="shared" si="91"/>
        <v>28/02/2023</v>
      </c>
      <c r="AD615" s="40">
        <v>34.6</v>
      </c>
      <c r="AE615" s="40">
        <v>34.6</v>
      </c>
      <c r="AF615" s="920">
        <v>0</v>
      </c>
      <c r="AG615" s="40"/>
      <c r="AH615" s="40"/>
      <c r="AI615" s="40"/>
      <c r="AJ615" s="960">
        <v>45002</v>
      </c>
      <c r="AK615" s="124">
        <v>45006</v>
      </c>
      <c r="AL615" s="9">
        <f t="shared" si="83"/>
        <v>3</v>
      </c>
      <c r="AM615" s="9">
        <v>2</v>
      </c>
      <c r="AN615" s="9" t="s">
        <v>1223</v>
      </c>
    </row>
    <row r="616" spans="1:40" ht="15" customHeight="1">
      <c r="A616" s="37">
        <v>17271</v>
      </c>
      <c r="B616" s="9" t="s">
        <v>2084</v>
      </c>
      <c r="C616" s="9">
        <v>30716791412</v>
      </c>
      <c r="D616" s="9" t="s">
        <v>2085</v>
      </c>
      <c r="E616" s="9" t="s">
        <v>38</v>
      </c>
      <c r="F616" s="9" t="s">
        <v>45</v>
      </c>
      <c r="G616" s="9" t="s">
        <v>2086</v>
      </c>
      <c r="H616" s="18" t="s">
        <v>2795</v>
      </c>
      <c r="I616" s="18" t="s">
        <v>2796</v>
      </c>
      <c r="J616" s="43" t="s">
        <v>20</v>
      </c>
      <c r="K616" s="43" t="s">
        <v>21</v>
      </c>
      <c r="L616" s="43" t="s">
        <v>22</v>
      </c>
      <c r="M616" s="65">
        <v>0</v>
      </c>
      <c r="N616" s="65">
        <v>0</v>
      </c>
      <c r="O616" s="65">
        <v>0</v>
      </c>
      <c r="P616" s="65">
        <v>0</v>
      </c>
      <c r="Q616" s="123">
        <v>397.88799999999998</v>
      </c>
      <c r="R616" s="64">
        <f t="shared" si="88"/>
        <v>362.71800000000002</v>
      </c>
      <c r="S616" s="62">
        <v>23.81</v>
      </c>
      <c r="T616" s="62">
        <v>3.03</v>
      </c>
      <c r="U616" s="62">
        <v>8.33</v>
      </c>
      <c r="V616" s="64">
        <f t="shared" si="89"/>
        <v>364.69799999999998</v>
      </c>
      <c r="W616" s="65">
        <v>22.1</v>
      </c>
      <c r="X616" s="65">
        <v>3.03</v>
      </c>
      <c r="Y616" s="65">
        <v>8.06</v>
      </c>
      <c r="Z616" s="53" t="s">
        <v>1264</v>
      </c>
      <c r="AA616" s="40" t="s">
        <v>735</v>
      </c>
      <c r="AB616" s="11" t="str">
        <f t="shared" si="90"/>
        <v>15/08/2007</v>
      </c>
      <c r="AC616" s="9" t="str">
        <f t="shared" si="91"/>
        <v>28/02/2023</v>
      </c>
      <c r="AD616" s="66">
        <v>362.71800000000002</v>
      </c>
      <c r="AE616" s="66">
        <v>362.71800000000002</v>
      </c>
      <c r="AF616" s="920">
        <v>0</v>
      </c>
      <c r="AG616" s="40"/>
      <c r="AH616" s="40"/>
      <c r="AI616" s="40"/>
      <c r="AJ616" s="960">
        <v>45002</v>
      </c>
      <c r="AK616" s="124">
        <v>45006</v>
      </c>
      <c r="AL616" s="9">
        <f t="shared" si="83"/>
        <v>3</v>
      </c>
      <c r="AM616" s="9">
        <v>2</v>
      </c>
      <c r="AN616" s="9" t="s">
        <v>1223</v>
      </c>
    </row>
    <row r="617" spans="1:40" ht="15" customHeight="1">
      <c r="A617" s="37">
        <v>17272</v>
      </c>
      <c r="B617" s="9" t="s">
        <v>2087</v>
      </c>
      <c r="C617" s="9">
        <v>20131262478</v>
      </c>
      <c r="D617" s="9" t="s">
        <v>2088</v>
      </c>
      <c r="E617" s="9" t="s">
        <v>38</v>
      </c>
      <c r="F617" s="9" t="s">
        <v>45</v>
      </c>
      <c r="G617" s="9" t="s">
        <v>2086</v>
      </c>
      <c r="H617" s="18" t="s">
        <v>2797</v>
      </c>
      <c r="I617" s="18" t="s">
        <v>2798</v>
      </c>
      <c r="J617" s="43" t="s">
        <v>20</v>
      </c>
      <c r="K617" s="43" t="s">
        <v>21</v>
      </c>
      <c r="L617" s="43" t="s">
        <v>22</v>
      </c>
      <c r="M617" s="65">
        <v>0</v>
      </c>
      <c r="N617" s="65">
        <v>0</v>
      </c>
      <c r="O617" s="65">
        <v>0</v>
      </c>
      <c r="P617" s="65">
        <v>0</v>
      </c>
      <c r="Q617" s="123">
        <v>26.33</v>
      </c>
      <c r="R617" s="64">
        <f t="shared" si="88"/>
        <v>24.769999999999996</v>
      </c>
      <c r="S617" s="62">
        <v>0.76</v>
      </c>
      <c r="T617" s="62">
        <v>0</v>
      </c>
      <c r="U617" s="62">
        <v>0.8</v>
      </c>
      <c r="V617" s="64">
        <f t="shared" si="89"/>
        <v>25.835994247915643</v>
      </c>
      <c r="W617" s="65">
        <v>0.49400575208435499</v>
      </c>
      <c r="X617" s="65">
        <v>0</v>
      </c>
      <c r="Y617" s="65">
        <v>0</v>
      </c>
      <c r="Z617" s="53" t="s">
        <v>1264</v>
      </c>
      <c r="AA617" s="40" t="s">
        <v>735</v>
      </c>
      <c r="AB617" s="11" t="str">
        <f t="shared" si="90"/>
        <v>15/08/2007</v>
      </c>
      <c r="AC617" s="9" t="str">
        <f t="shared" si="91"/>
        <v>28/02/2023</v>
      </c>
      <c r="AD617" s="66">
        <v>24.769999999999996</v>
      </c>
      <c r="AE617" s="66">
        <v>24.769999999999996</v>
      </c>
      <c r="AF617" s="920">
        <v>0</v>
      </c>
      <c r="AG617" s="40"/>
      <c r="AH617" s="40"/>
      <c r="AI617" s="40"/>
      <c r="AJ617" s="960">
        <v>45002</v>
      </c>
      <c r="AK617" s="124">
        <v>45006</v>
      </c>
      <c r="AL617" s="9">
        <f t="shared" ref="AL617:AL633" si="92">NETWORKDAYS(AJ617,AK617)</f>
        <v>3</v>
      </c>
      <c r="AM617" s="9">
        <v>2</v>
      </c>
      <c r="AN617" s="9" t="s">
        <v>1223</v>
      </c>
    </row>
    <row r="618" spans="1:40" ht="15" customHeight="1">
      <c r="A618" s="37">
        <v>17273</v>
      </c>
      <c r="B618" s="9" t="s">
        <v>2087</v>
      </c>
      <c r="C618" s="9">
        <v>20131262478</v>
      </c>
      <c r="D618" s="9" t="s">
        <v>2089</v>
      </c>
      <c r="E618" s="9" t="s">
        <v>38</v>
      </c>
      <c r="F618" s="9" t="s">
        <v>45</v>
      </c>
      <c r="G618" s="9" t="s">
        <v>2086</v>
      </c>
      <c r="H618" s="18" t="s">
        <v>2799</v>
      </c>
      <c r="I618" s="18" t="s">
        <v>2800</v>
      </c>
      <c r="J618" s="43" t="s">
        <v>20</v>
      </c>
      <c r="K618" s="43" t="s">
        <v>21</v>
      </c>
      <c r="L618" s="43" t="s">
        <v>22</v>
      </c>
      <c r="M618" s="65">
        <v>0</v>
      </c>
      <c r="N618" s="65">
        <v>0</v>
      </c>
      <c r="O618" s="65">
        <v>0</v>
      </c>
      <c r="P618" s="65">
        <v>0</v>
      </c>
      <c r="Q618" s="123">
        <v>386.8</v>
      </c>
      <c r="R618" s="64">
        <f t="shared" si="88"/>
        <v>301.48</v>
      </c>
      <c r="S618" s="62">
        <v>81.72</v>
      </c>
      <c r="T618" s="62">
        <v>1.75</v>
      </c>
      <c r="U618" s="62">
        <v>1.85</v>
      </c>
      <c r="V618" s="64">
        <f t="shared" si="89"/>
        <v>312.11270843248855</v>
      </c>
      <c r="W618" s="65">
        <v>71.198314626583397</v>
      </c>
      <c r="X618" s="65">
        <v>1.64030386100225</v>
      </c>
      <c r="Y618" s="65">
        <v>1.8486730799258499</v>
      </c>
      <c r="Z618" s="53" t="s">
        <v>1264</v>
      </c>
      <c r="AA618" s="40" t="s">
        <v>735</v>
      </c>
      <c r="AB618" s="11" t="str">
        <f t="shared" si="90"/>
        <v>15/08/2007</v>
      </c>
      <c r="AC618" s="9" t="str">
        <f t="shared" si="91"/>
        <v>28/02/2023</v>
      </c>
      <c r="AD618" s="40">
        <v>119.73</v>
      </c>
      <c r="AE618" s="40">
        <v>119.73</v>
      </c>
      <c r="AF618" s="920">
        <v>0</v>
      </c>
      <c r="AG618" s="40"/>
      <c r="AH618" s="40"/>
      <c r="AI618" s="40"/>
      <c r="AJ618" s="960">
        <v>45002</v>
      </c>
      <c r="AK618" s="124">
        <v>45006</v>
      </c>
      <c r="AL618" s="9">
        <f t="shared" si="92"/>
        <v>3</v>
      </c>
      <c r="AM618" s="9">
        <v>2</v>
      </c>
      <c r="AN618" s="9" t="s">
        <v>1223</v>
      </c>
    </row>
    <row r="619" spans="1:40" ht="15" customHeight="1">
      <c r="A619" s="37">
        <v>17274</v>
      </c>
      <c r="B619" s="9" t="s">
        <v>2090</v>
      </c>
      <c r="C619" s="9">
        <v>20177871347</v>
      </c>
      <c r="D619" s="9" t="s">
        <v>2091</v>
      </c>
      <c r="E619" s="9" t="s">
        <v>38</v>
      </c>
      <c r="F619" s="9" t="s">
        <v>60</v>
      </c>
      <c r="G619" s="9" t="s">
        <v>230</v>
      </c>
      <c r="H619" s="18" t="s">
        <v>2801</v>
      </c>
      <c r="I619" s="18" t="s">
        <v>2802</v>
      </c>
      <c r="J619" s="43" t="s">
        <v>20</v>
      </c>
      <c r="K619" s="43" t="s">
        <v>21</v>
      </c>
      <c r="L619" s="43" t="s">
        <v>22</v>
      </c>
      <c r="M619" s="65">
        <v>0</v>
      </c>
      <c r="N619" s="65">
        <v>0</v>
      </c>
      <c r="O619" s="65">
        <v>0</v>
      </c>
      <c r="P619" s="65">
        <v>0</v>
      </c>
      <c r="Q619" s="123">
        <v>103.32</v>
      </c>
      <c r="R619" s="64">
        <f t="shared" si="88"/>
        <v>99.82</v>
      </c>
      <c r="S619" s="62">
        <v>0</v>
      </c>
      <c r="T619" s="62">
        <v>1.0900000000000001</v>
      </c>
      <c r="U619" s="62">
        <v>2.41</v>
      </c>
      <c r="V619" s="64">
        <f t="shared" si="89"/>
        <v>99.82</v>
      </c>
      <c r="W619" s="65">
        <v>0</v>
      </c>
      <c r="X619" s="65">
        <v>1.0900000000000001</v>
      </c>
      <c r="Y619" s="65">
        <v>2.41</v>
      </c>
      <c r="Z619" s="53" t="s">
        <v>2659</v>
      </c>
      <c r="AA619" s="40" t="s">
        <v>2681</v>
      </c>
      <c r="AB619" s="11" t="str">
        <f t="shared" si="90"/>
        <v>07/09/2007</v>
      </c>
      <c r="AC619" s="9" t="str">
        <f t="shared" si="91"/>
        <v>28/02/2023</v>
      </c>
      <c r="AD619" s="40">
        <v>97.26</v>
      </c>
      <c r="AE619" s="40">
        <v>97.26</v>
      </c>
      <c r="AF619" s="920">
        <v>0</v>
      </c>
      <c r="AG619" s="40"/>
      <c r="AH619" s="40"/>
      <c r="AI619" s="40"/>
      <c r="AJ619" s="960">
        <v>45002</v>
      </c>
      <c r="AK619" s="124">
        <v>45006</v>
      </c>
      <c r="AL619" s="9">
        <f t="shared" si="92"/>
        <v>3</v>
      </c>
      <c r="AM619" s="9">
        <v>2</v>
      </c>
      <c r="AN619" s="9" t="s">
        <v>1223</v>
      </c>
    </row>
    <row r="620" spans="1:40" ht="15" customHeight="1">
      <c r="A620" s="37">
        <v>17275</v>
      </c>
      <c r="B620" s="9" t="s">
        <v>2090</v>
      </c>
      <c r="C620" s="9">
        <v>20177871347</v>
      </c>
      <c r="D620" s="9" t="s">
        <v>2092</v>
      </c>
      <c r="E620" s="9" t="s">
        <v>38</v>
      </c>
      <c r="F620" s="9" t="s">
        <v>60</v>
      </c>
      <c r="G620" s="9" t="s">
        <v>230</v>
      </c>
      <c r="H620" s="18" t="s">
        <v>2803</v>
      </c>
      <c r="I620" s="18" t="s">
        <v>2804</v>
      </c>
      <c r="J620" s="43" t="s">
        <v>20</v>
      </c>
      <c r="K620" s="43" t="s">
        <v>21</v>
      </c>
      <c r="L620" s="43" t="s">
        <v>22</v>
      </c>
      <c r="M620" s="65">
        <v>0</v>
      </c>
      <c r="N620" s="65">
        <v>0</v>
      </c>
      <c r="O620" s="65">
        <v>0</v>
      </c>
      <c r="P620" s="65">
        <v>0</v>
      </c>
      <c r="Q620" s="123">
        <v>89.61</v>
      </c>
      <c r="R620" s="64">
        <f t="shared" si="88"/>
        <v>89.61</v>
      </c>
      <c r="S620" s="62">
        <v>0</v>
      </c>
      <c r="T620" s="62">
        <v>0</v>
      </c>
      <c r="U620" s="62">
        <v>0</v>
      </c>
      <c r="V620" s="64">
        <f t="shared" si="89"/>
        <v>89.61</v>
      </c>
      <c r="W620" s="65">
        <v>0</v>
      </c>
      <c r="X620" s="65">
        <v>0</v>
      </c>
      <c r="Y620" s="65">
        <v>0</v>
      </c>
      <c r="Z620" s="53" t="s">
        <v>163</v>
      </c>
      <c r="AA620" s="40" t="s">
        <v>2681</v>
      </c>
      <c r="AB620" s="11" t="str">
        <f t="shared" si="90"/>
        <v>21/07/2007</v>
      </c>
      <c r="AC620" s="9" t="str">
        <f t="shared" si="91"/>
        <v>28/02/2023</v>
      </c>
      <c r="AD620" s="40">
        <v>86.34</v>
      </c>
      <c r="AE620" s="40">
        <v>86.34</v>
      </c>
      <c r="AF620" s="920">
        <v>0</v>
      </c>
      <c r="AG620" s="40"/>
      <c r="AH620" s="40"/>
      <c r="AI620" s="40"/>
      <c r="AJ620" s="960">
        <v>45002</v>
      </c>
      <c r="AK620" s="124">
        <v>45006</v>
      </c>
      <c r="AL620" s="9">
        <f t="shared" si="92"/>
        <v>3</v>
      </c>
      <c r="AM620" s="9">
        <v>2</v>
      </c>
      <c r="AN620" s="9" t="s">
        <v>1223</v>
      </c>
    </row>
    <row r="621" spans="1:40" ht="15" customHeight="1">
      <c r="A621" s="37">
        <v>17276</v>
      </c>
      <c r="B621" s="9" t="s">
        <v>2090</v>
      </c>
      <c r="C621" s="9">
        <v>20177871347</v>
      </c>
      <c r="D621" s="9" t="s">
        <v>2093</v>
      </c>
      <c r="E621" s="9" t="s">
        <v>38</v>
      </c>
      <c r="F621" s="9" t="s">
        <v>60</v>
      </c>
      <c r="G621" s="9" t="s">
        <v>230</v>
      </c>
      <c r="H621" s="18" t="s">
        <v>2805</v>
      </c>
      <c r="I621" s="18" t="s">
        <v>2806</v>
      </c>
      <c r="J621" s="43" t="s">
        <v>20</v>
      </c>
      <c r="K621" s="43" t="s">
        <v>21</v>
      </c>
      <c r="L621" s="43" t="s">
        <v>22</v>
      </c>
      <c r="M621" s="65">
        <v>0</v>
      </c>
      <c r="N621" s="65">
        <v>0</v>
      </c>
      <c r="O621" s="65">
        <v>0</v>
      </c>
      <c r="P621" s="65">
        <v>0</v>
      </c>
      <c r="Q621" s="123">
        <v>52.03</v>
      </c>
      <c r="R621" s="64">
        <f t="shared" si="88"/>
        <v>52.03</v>
      </c>
      <c r="S621" s="62">
        <v>0</v>
      </c>
      <c r="T621" s="62">
        <v>0</v>
      </c>
      <c r="U621" s="62">
        <v>0</v>
      </c>
      <c r="V621" s="64">
        <f t="shared" si="89"/>
        <v>52.03</v>
      </c>
      <c r="W621" s="65">
        <v>0</v>
      </c>
      <c r="X621" s="65">
        <v>0</v>
      </c>
      <c r="Y621" s="65">
        <v>0</v>
      </c>
      <c r="Z621" s="53" t="s">
        <v>163</v>
      </c>
      <c r="AA621" s="40" t="s">
        <v>2807</v>
      </c>
      <c r="AB621" s="11" t="str">
        <f t="shared" si="90"/>
        <v>21/07/2007</v>
      </c>
      <c r="AC621" s="9" t="str">
        <f t="shared" si="91"/>
        <v>28/02/2023</v>
      </c>
      <c r="AD621" s="66">
        <v>52.03</v>
      </c>
      <c r="AE621" s="66">
        <v>52.03</v>
      </c>
      <c r="AF621" s="920">
        <v>0</v>
      </c>
      <c r="AG621" s="40"/>
      <c r="AH621" s="40"/>
      <c r="AI621" s="40"/>
      <c r="AJ621" s="960">
        <v>45002</v>
      </c>
      <c r="AK621" s="124">
        <v>45006</v>
      </c>
      <c r="AL621" s="9">
        <f t="shared" si="92"/>
        <v>3</v>
      </c>
      <c r="AM621" s="9">
        <v>2</v>
      </c>
      <c r="AN621" s="9" t="s">
        <v>1223</v>
      </c>
    </row>
    <row r="622" spans="1:40" ht="15" customHeight="1">
      <c r="A622" s="37">
        <v>17277</v>
      </c>
      <c r="B622" s="9" t="s">
        <v>1522</v>
      </c>
      <c r="C622" s="9">
        <v>30511355040</v>
      </c>
      <c r="D622" s="9" t="s">
        <v>2094</v>
      </c>
      <c r="E622" s="9" t="s">
        <v>38</v>
      </c>
      <c r="F622" s="9" t="s">
        <v>66</v>
      </c>
      <c r="G622" s="9" t="s">
        <v>1758</v>
      </c>
      <c r="H622" s="18" t="s">
        <v>2808</v>
      </c>
      <c r="I622" s="18" t="s">
        <v>2809</v>
      </c>
      <c r="J622" s="43" t="s">
        <v>20</v>
      </c>
      <c r="K622" s="43" t="s">
        <v>21</v>
      </c>
      <c r="L622" s="43" t="s">
        <v>22</v>
      </c>
      <c r="M622" s="65">
        <v>0</v>
      </c>
      <c r="N622" s="65">
        <v>0</v>
      </c>
      <c r="O622" s="65">
        <v>0</v>
      </c>
      <c r="P622" s="65">
        <v>0</v>
      </c>
      <c r="Q622" s="123">
        <v>758.1</v>
      </c>
      <c r="R622" s="64">
        <f t="shared" si="88"/>
        <v>723.90000000000009</v>
      </c>
      <c r="S622" s="62">
        <v>26.06</v>
      </c>
      <c r="T622" s="62">
        <v>5.16</v>
      </c>
      <c r="U622" s="62">
        <v>2.98</v>
      </c>
      <c r="V622" s="64">
        <f t="shared" si="89"/>
        <v>723.90000000000009</v>
      </c>
      <c r="W622" s="65">
        <v>26.06</v>
      </c>
      <c r="X622" s="65">
        <v>5.16</v>
      </c>
      <c r="Y622" s="65">
        <v>2.98</v>
      </c>
      <c r="Z622" s="53" t="s">
        <v>163</v>
      </c>
      <c r="AA622" s="40" t="s">
        <v>723</v>
      </c>
      <c r="AB622" s="11" t="str">
        <f t="shared" si="90"/>
        <v>21/07/2007</v>
      </c>
      <c r="AC622" s="9" t="str">
        <f t="shared" si="91"/>
        <v>28/02/2023</v>
      </c>
      <c r="AD622" s="40">
        <v>286.58999999999997</v>
      </c>
      <c r="AE622" s="40">
        <v>286.58999999999997</v>
      </c>
      <c r="AF622" s="920">
        <v>0</v>
      </c>
      <c r="AG622" s="40"/>
      <c r="AH622" s="40"/>
      <c r="AI622" s="40"/>
      <c r="AJ622" s="960">
        <v>45002</v>
      </c>
      <c r="AK622" s="124">
        <v>45006</v>
      </c>
      <c r="AL622" s="9">
        <f t="shared" si="92"/>
        <v>3</v>
      </c>
      <c r="AM622" s="9">
        <v>2</v>
      </c>
      <c r="AN622" s="9" t="s">
        <v>1223</v>
      </c>
    </row>
    <row r="623" spans="1:40" ht="15" customHeight="1">
      <c r="A623" s="37">
        <v>17278</v>
      </c>
      <c r="B623" s="9" t="s">
        <v>1522</v>
      </c>
      <c r="C623" s="9">
        <v>30511355040</v>
      </c>
      <c r="D623" s="9" t="s">
        <v>1910</v>
      </c>
      <c r="E623" s="9" t="s">
        <v>346</v>
      </c>
      <c r="F623" s="9" t="s">
        <v>351</v>
      </c>
      <c r="G623" s="9" t="s">
        <v>2095</v>
      </c>
      <c r="H623" s="18" t="s">
        <v>2810</v>
      </c>
      <c r="I623" s="18" t="s">
        <v>2811</v>
      </c>
      <c r="J623" s="43" t="s">
        <v>20</v>
      </c>
      <c r="K623" s="43" t="s">
        <v>21</v>
      </c>
      <c r="L623" s="43" t="s">
        <v>22</v>
      </c>
      <c r="M623" s="65">
        <v>0</v>
      </c>
      <c r="N623" s="65">
        <v>0</v>
      </c>
      <c r="O623" s="65">
        <v>0</v>
      </c>
      <c r="P623" s="65">
        <v>0</v>
      </c>
      <c r="Q623" s="123">
        <v>251.94</v>
      </c>
      <c r="R623" s="64">
        <f t="shared" si="88"/>
        <v>246.56</v>
      </c>
      <c r="S623" s="62">
        <v>0</v>
      </c>
      <c r="T623" s="62">
        <v>5.38</v>
      </c>
      <c r="U623" s="62">
        <v>0</v>
      </c>
      <c r="V623" s="64">
        <f t="shared" si="89"/>
        <v>246.56</v>
      </c>
      <c r="W623" s="65">
        <v>0</v>
      </c>
      <c r="X623" s="65">
        <v>5.38</v>
      </c>
      <c r="Y623" s="65">
        <v>0</v>
      </c>
      <c r="Z623" s="53" t="s">
        <v>2158</v>
      </c>
      <c r="AA623" s="40" t="s">
        <v>2812</v>
      </c>
      <c r="AB623" s="11" t="str">
        <f t="shared" si="90"/>
        <v>14/07/2007</v>
      </c>
      <c r="AC623" s="9" t="str">
        <f t="shared" si="91"/>
        <v>05/03/2023</v>
      </c>
      <c r="AD623" s="40">
        <v>99.33</v>
      </c>
      <c r="AE623" s="40">
        <v>99.33</v>
      </c>
      <c r="AF623" s="920">
        <v>0</v>
      </c>
      <c r="AG623" s="40"/>
      <c r="AH623" s="40"/>
      <c r="AI623" s="40"/>
      <c r="AJ623" s="960">
        <v>45002</v>
      </c>
      <c r="AK623" s="124">
        <v>45006</v>
      </c>
      <c r="AL623" s="9">
        <f t="shared" si="92"/>
        <v>3</v>
      </c>
      <c r="AM623" s="9">
        <v>2</v>
      </c>
      <c r="AN623" s="9" t="s">
        <v>1223</v>
      </c>
    </row>
    <row r="624" spans="1:40" ht="15" customHeight="1">
      <c r="A624" s="118">
        <v>17279</v>
      </c>
      <c r="B624" s="164" t="s">
        <v>1522</v>
      </c>
      <c r="C624" s="164">
        <v>30511355040</v>
      </c>
      <c r="D624" s="164" t="s">
        <v>2096</v>
      </c>
      <c r="E624" s="164" t="s">
        <v>346</v>
      </c>
      <c r="F624" s="164" t="s">
        <v>1560</v>
      </c>
      <c r="G624" s="164" t="s">
        <v>1560</v>
      </c>
      <c r="H624" s="163" t="s">
        <v>2847</v>
      </c>
      <c r="I624" s="163" t="s">
        <v>2848</v>
      </c>
      <c r="J624" s="161" t="s">
        <v>789</v>
      </c>
      <c r="K624" s="161" t="s">
        <v>21</v>
      </c>
      <c r="L624" s="161" t="s">
        <v>23</v>
      </c>
      <c r="M624" s="236">
        <v>416.84</v>
      </c>
      <c r="N624" s="236">
        <v>185.04</v>
      </c>
      <c r="O624" s="236">
        <v>0</v>
      </c>
      <c r="P624" s="236">
        <v>0</v>
      </c>
      <c r="Q624" s="242">
        <v>781.31</v>
      </c>
      <c r="R624" s="243">
        <f t="shared" si="88"/>
        <v>776.66</v>
      </c>
      <c r="S624" s="244">
        <v>0</v>
      </c>
      <c r="T624" s="244">
        <v>4.6500000000000004</v>
      </c>
      <c r="U624" s="244">
        <v>0</v>
      </c>
      <c r="V624" s="243">
        <f t="shared" si="89"/>
        <v>180.62968831638995</v>
      </c>
      <c r="W624" s="236">
        <v>183.99</v>
      </c>
      <c r="X624" s="236">
        <v>416.69031168360999</v>
      </c>
      <c r="Y624" s="236">
        <v>0</v>
      </c>
      <c r="Z624" s="162" t="s">
        <v>2184</v>
      </c>
      <c r="AA624" s="163" t="s">
        <v>2849</v>
      </c>
      <c r="AB624" s="164" t="str">
        <f t="shared" si="90"/>
        <v>30/07/2007</v>
      </c>
      <c r="AC624" s="164" t="str">
        <f t="shared" si="91"/>
        <v>10/03/2023</v>
      </c>
      <c r="AD624" s="163">
        <v>0</v>
      </c>
      <c r="AE624" s="163">
        <v>230.78</v>
      </c>
      <c r="AF624" s="927">
        <v>230.78</v>
      </c>
      <c r="AG624" s="163"/>
      <c r="AH624" s="163"/>
      <c r="AI624" s="163"/>
      <c r="AJ624" s="961">
        <v>45002</v>
      </c>
      <c r="AK624" s="165">
        <v>45007</v>
      </c>
      <c r="AL624" s="164">
        <f t="shared" si="92"/>
        <v>4</v>
      </c>
      <c r="AM624" s="164">
        <v>2</v>
      </c>
      <c r="AN624" s="164" t="s">
        <v>1223</v>
      </c>
    </row>
    <row r="625" spans="1:40" ht="15" customHeight="1">
      <c r="A625" s="37">
        <v>17280</v>
      </c>
      <c r="B625" s="9" t="s">
        <v>1522</v>
      </c>
      <c r="C625" s="9">
        <v>30511355040</v>
      </c>
      <c r="D625" s="9" t="s">
        <v>2097</v>
      </c>
      <c r="E625" s="9" t="s">
        <v>38</v>
      </c>
      <c r="F625" s="9" t="s">
        <v>66</v>
      </c>
      <c r="G625" s="9" t="s">
        <v>1131</v>
      </c>
      <c r="H625" s="18" t="s">
        <v>2813</v>
      </c>
      <c r="I625" s="18" t="s">
        <v>2814</v>
      </c>
      <c r="J625" s="43" t="s">
        <v>20</v>
      </c>
      <c r="K625" s="43" t="s">
        <v>21</v>
      </c>
      <c r="L625" s="43" t="s">
        <v>22</v>
      </c>
      <c r="M625" s="65">
        <v>0</v>
      </c>
      <c r="N625" s="65">
        <v>0</v>
      </c>
      <c r="O625" s="65">
        <v>0</v>
      </c>
      <c r="P625" s="65">
        <v>0</v>
      </c>
      <c r="Q625" s="123">
        <v>302.77</v>
      </c>
      <c r="R625" s="64">
        <f t="shared" si="88"/>
        <v>302.38</v>
      </c>
      <c r="S625" s="62">
        <v>0.39</v>
      </c>
      <c r="T625" s="62">
        <v>0</v>
      </c>
      <c r="U625" s="62">
        <v>0</v>
      </c>
      <c r="V625" s="64">
        <f t="shared" si="89"/>
        <v>280.50732862669639</v>
      </c>
      <c r="W625" s="65">
        <v>22.262671373303601</v>
      </c>
      <c r="X625" s="65">
        <v>0</v>
      </c>
      <c r="Y625" s="65">
        <v>0</v>
      </c>
      <c r="Z625" s="53" t="s">
        <v>2425</v>
      </c>
      <c r="AA625" s="40" t="s">
        <v>2815</v>
      </c>
      <c r="AB625" s="11" t="str">
        <f t="shared" si="90"/>
        <v>13/08/2007</v>
      </c>
      <c r="AC625" s="9" t="str">
        <f t="shared" si="91"/>
        <v>18/03/2023</v>
      </c>
      <c r="AD625" s="40">
        <v>302.02</v>
      </c>
      <c r="AE625" s="40">
        <v>302.02</v>
      </c>
      <c r="AF625" s="920">
        <v>0</v>
      </c>
      <c r="AG625" s="40"/>
      <c r="AH625" s="40"/>
      <c r="AI625" s="40"/>
      <c r="AJ625" s="960">
        <v>45002</v>
      </c>
      <c r="AK625" s="124">
        <v>45006</v>
      </c>
      <c r="AL625" s="9">
        <f t="shared" si="92"/>
        <v>3</v>
      </c>
      <c r="AM625" s="9">
        <v>2</v>
      </c>
      <c r="AN625" s="9" t="s">
        <v>1223</v>
      </c>
    </row>
    <row r="626" spans="1:40" ht="15" customHeight="1">
      <c r="A626" s="38">
        <v>17281</v>
      </c>
      <c r="B626" s="34" t="s">
        <v>1522</v>
      </c>
      <c r="C626" s="34">
        <v>30511355040</v>
      </c>
      <c r="D626" s="34" t="s">
        <v>2098</v>
      </c>
      <c r="E626" s="34" t="s">
        <v>38</v>
      </c>
      <c r="F626" s="34" t="s">
        <v>66</v>
      </c>
      <c r="G626" s="34" t="s">
        <v>905</v>
      </c>
      <c r="H626" s="23" t="s">
        <v>2816</v>
      </c>
      <c r="I626" s="23" t="s">
        <v>2817</v>
      </c>
      <c r="J626" s="44" t="s">
        <v>20</v>
      </c>
      <c r="K626" s="44" t="s">
        <v>8232</v>
      </c>
      <c r="L626" s="44" t="s">
        <v>23</v>
      </c>
      <c r="M626" s="69">
        <v>0</v>
      </c>
      <c r="N626" s="69">
        <v>0</v>
      </c>
      <c r="O626" s="69">
        <v>32.950000000000003</v>
      </c>
      <c r="P626" s="69">
        <v>33.045489494723803</v>
      </c>
      <c r="Q626" s="152">
        <v>946.27</v>
      </c>
      <c r="R626" s="178">
        <f t="shared" si="88"/>
        <v>652.29999999999995</v>
      </c>
      <c r="S626" s="179">
        <v>62.2</v>
      </c>
      <c r="T626" s="179">
        <v>198.01</v>
      </c>
      <c r="U626" s="179">
        <v>0.81</v>
      </c>
      <c r="V626" s="178">
        <f t="shared" si="89"/>
        <v>655.0142063572963</v>
      </c>
      <c r="W626" s="69">
        <v>72.188296028835396</v>
      </c>
      <c r="X626" s="69">
        <v>185.209301605257</v>
      </c>
      <c r="Y626" s="69">
        <v>0.81270651388749204</v>
      </c>
      <c r="Z626" s="45" t="s">
        <v>2032</v>
      </c>
      <c r="AA626" s="23" t="s">
        <v>726</v>
      </c>
      <c r="AB626" s="34" t="str">
        <f t="shared" si="90"/>
        <v>22/08/2007</v>
      </c>
      <c r="AC626" s="34" t="str">
        <f t="shared" si="91"/>
        <v>28/02/2023</v>
      </c>
      <c r="AD626" s="23">
        <v>443</v>
      </c>
      <c r="AE626" s="23">
        <v>443</v>
      </c>
      <c r="AF626" s="823">
        <v>0</v>
      </c>
      <c r="AG626" s="23"/>
      <c r="AH626" s="23"/>
      <c r="AI626" s="23"/>
      <c r="AJ626" s="917">
        <v>45002</v>
      </c>
      <c r="AK626" s="122">
        <v>45006</v>
      </c>
      <c r="AL626" s="34">
        <f t="shared" si="92"/>
        <v>3</v>
      </c>
      <c r="AM626" s="34">
        <v>2</v>
      </c>
      <c r="AN626" s="34" t="s">
        <v>1223</v>
      </c>
    </row>
    <row r="627" spans="1:40" ht="15" customHeight="1">
      <c r="A627" s="37">
        <v>17282</v>
      </c>
      <c r="B627" s="9" t="s">
        <v>1522</v>
      </c>
      <c r="C627" s="9">
        <v>30511355040</v>
      </c>
      <c r="D627" s="9" t="s">
        <v>2099</v>
      </c>
      <c r="E627" s="9" t="s">
        <v>47</v>
      </c>
      <c r="F627" s="9" t="s">
        <v>71</v>
      </c>
      <c r="G627" s="9" t="s">
        <v>2100</v>
      </c>
      <c r="H627" s="18" t="s">
        <v>2818</v>
      </c>
      <c r="I627" s="18" t="s">
        <v>2819</v>
      </c>
      <c r="J627" s="43" t="s">
        <v>20</v>
      </c>
      <c r="K627" s="43" t="s">
        <v>21</v>
      </c>
      <c r="L627" s="43" t="s">
        <v>22</v>
      </c>
      <c r="M627" s="65">
        <v>0</v>
      </c>
      <c r="N627" s="65">
        <v>0</v>
      </c>
      <c r="O627" s="65">
        <v>8.6999999999999993</v>
      </c>
      <c r="P627" s="65">
        <v>0</v>
      </c>
      <c r="Q627" s="123">
        <v>877.78</v>
      </c>
      <c r="R627" s="64">
        <f t="shared" si="88"/>
        <v>794.9799999999999</v>
      </c>
      <c r="S627" s="62">
        <v>61.94</v>
      </c>
      <c r="T627" s="62">
        <v>2.29</v>
      </c>
      <c r="U627" s="62">
        <v>9.8699999999999992</v>
      </c>
      <c r="V627" s="64">
        <f t="shared" si="89"/>
        <v>829.43243853065724</v>
      </c>
      <c r="W627" s="65">
        <v>36.183240157925397</v>
      </c>
      <c r="X627" s="65">
        <v>2.2907157881108402</v>
      </c>
      <c r="Y627" s="65">
        <v>9.8736055233065603</v>
      </c>
      <c r="Z627" s="53" t="s">
        <v>2820</v>
      </c>
      <c r="AA627" s="40" t="s">
        <v>1147</v>
      </c>
      <c r="AB627" s="11" t="str">
        <f t="shared" si="90"/>
        <v>15/08/2007</v>
      </c>
      <c r="AC627" s="9" t="str">
        <f t="shared" si="91"/>
        <v>28/02/2023</v>
      </c>
      <c r="AD627" s="40">
        <v>600</v>
      </c>
      <c r="AE627" s="40">
        <v>600</v>
      </c>
      <c r="AF627" s="920">
        <v>0</v>
      </c>
      <c r="AG627" s="40"/>
      <c r="AH627" s="40"/>
      <c r="AI627" s="40"/>
      <c r="AJ627" s="960">
        <v>45002</v>
      </c>
      <c r="AK627" s="124">
        <v>45006</v>
      </c>
      <c r="AL627" s="9">
        <f t="shared" si="92"/>
        <v>3</v>
      </c>
      <c r="AM627" s="9">
        <v>2</v>
      </c>
      <c r="AN627" s="9" t="s">
        <v>1223</v>
      </c>
    </row>
    <row r="628" spans="1:40" ht="15" customHeight="1">
      <c r="A628" s="37">
        <v>17283</v>
      </c>
      <c r="B628" s="9" t="s">
        <v>1522</v>
      </c>
      <c r="C628" s="9">
        <v>30511355040</v>
      </c>
      <c r="D628" s="9" t="s">
        <v>2101</v>
      </c>
      <c r="E628" s="9" t="s">
        <v>47</v>
      </c>
      <c r="F628" s="9"/>
      <c r="G628" s="9" t="s">
        <v>1837</v>
      </c>
      <c r="H628" s="18" t="s">
        <v>2821</v>
      </c>
      <c r="I628" s="18" t="s">
        <v>2822</v>
      </c>
      <c r="J628" s="43" t="s">
        <v>20</v>
      </c>
      <c r="K628" s="43" t="s">
        <v>21</v>
      </c>
      <c r="L628" s="43" t="s">
        <v>22</v>
      </c>
      <c r="M628" s="65">
        <v>0</v>
      </c>
      <c r="N628" s="65">
        <v>0</v>
      </c>
      <c r="O628" s="65">
        <v>0</v>
      </c>
      <c r="P628" s="65">
        <v>0</v>
      </c>
      <c r="Q628" s="123">
        <v>224.28</v>
      </c>
      <c r="R628" s="64">
        <f t="shared" si="88"/>
        <v>201.56</v>
      </c>
      <c r="S628" s="62">
        <v>19.96</v>
      </c>
      <c r="T628" s="62">
        <v>0.47</v>
      </c>
      <c r="U628" s="62">
        <v>2.29</v>
      </c>
      <c r="V628" s="64">
        <f t="shared" si="89"/>
        <v>220.70373846781669</v>
      </c>
      <c r="W628" s="65">
        <v>3.1062615321833</v>
      </c>
      <c r="X628" s="65">
        <v>0.47</v>
      </c>
      <c r="Y628" s="65">
        <v>0</v>
      </c>
      <c r="Z628" s="53" t="s">
        <v>855</v>
      </c>
      <c r="AA628" s="40" t="s">
        <v>1364</v>
      </c>
      <c r="AB628" s="11" t="str">
        <f t="shared" si="90"/>
        <v>20/05/2007</v>
      </c>
      <c r="AC628" s="9" t="str">
        <f t="shared" si="91"/>
        <v>02/03/2023</v>
      </c>
      <c r="AD628" s="40">
        <v>201</v>
      </c>
      <c r="AE628" s="40">
        <v>201</v>
      </c>
      <c r="AF628" s="920">
        <v>0</v>
      </c>
      <c r="AG628" s="40"/>
      <c r="AH628" s="40"/>
      <c r="AI628" s="40"/>
      <c r="AJ628" s="960">
        <v>45002</v>
      </c>
      <c r="AK628" s="124">
        <v>45006</v>
      </c>
      <c r="AL628" s="9">
        <f t="shared" si="92"/>
        <v>3</v>
      </c>
      <c r="AM628" s="9">
        <v>2</v>
      </c>
      <c r="AN628" s="9" t="s">
        <v>1223</v>
      </c>
    </row>
    <row r="629" spans="1:40" ht="15" customHeight="1">
      <c r="A629" s="38">
        <v>17284</v>
      </c>
      <c r="B629" s="34" t="s">
        <v>1522</v>
      </c>
      <c r="C629" s="34">
        <v>30511355040</v>
      </c>
      <c r="D629" s="34" t="s">
        <v>1845</v>
      </c>
      <c r="E629" s="34" t="s">
        <v>338</v>
      </c>
      <c r="F629" s="34" t="s">
        <v>2102</v>
      </c>
      <c r="G629" s="34" t="s">
        <v>2103</v>
      </c>
      <c r="H629" s="23" t="s">
        <v>3333</v>
      </c>
      <c r="I629" s="23" t="s">
        <v>3334</v>
      </c>
      <c r="J629" s="44" t="s">
        <v>20</v>
      </c>
      <c r="K629" s="44" t="s">
        <v>21</v>
      </c>
      <c r="L629" s="44" t="s">
        <v>23</v>
      </c>
      <c r="M629" s="69">
        <v>1.61</v>
      </c>
      <c r="N629" s="69">
        <v>0</v>
      </c>
      <c r="O629" s="69">
        <v>0</v>
      </c>
      <c r="P629" s="69">
        <v>0</v>
      </c>
      <c r="Q629" s="152">
        <v>845.71</v>
      </c>
      <c r="R629" s="178">
        <f t="shared" si="88"/>
        <v>630.35</v>
      </c>
      <c r="S629" s="179">
        <v>165.6</v>
      </c>
      <c r="T629" s="179">
        <v>43.14</v>
      </c>
      <c r="U629" s="179">
        <v>6.62</v>
      </c>
      <c r="V629" s="178">
        <f t="shared" si="89"/>
        <v>672.45</v>
      </c>
      <c r="W629" s="69">
        <v>133.81</v>
      </c>
      <c r="X629" s="69">
        <v>32.83</v>
      </c>
      <c r="Y629" s="69">
        <v>6.62</v>
      </c>
      <c r="Z629" s="45" t="s">
        <v>3335</v>
      </c>
      <c r="AA629" s="23" t="s">
        <v>751</v>
      </c>
      <c r="AB629" s="122">
        <v>39231</v>
      </c>
      <c r="AC629" s="122">
        <v>44994</v>
      </c>
      <c r="AD629" s="23">
        <v>224</v>
      </c>
      <c r="AE629" s="23">
        <v>224</v>
      </c>
      <c r="AF629" s="823">
        <v>0</v>
      </c>
      <c r="AG629" s="23"/>
      <c r="AH629" s="23"/>
      <c r="AI629" s="23"/>
      <c r="AJ629" s="917">
        <v>45002</v>
      </c>
      <c r="AK629" s="354">
        <v>45008</v>
      </c>
      <c r="AL629" s="260">
        <f t="shared" si="92"/>
        <v>5</v>
      </c>
      <c r="AM629" s="34">
        <v>2</v>
      </c>
      <c r="AN629" s="34" t="s">
        <v>1223</v>
      </c>
    </row>
    <row r="630" spans="1:40" ht="15" customHeight="1">
      <c r="A630" s="37">
        <v>17285</v>
      </c>
      <c r="B630" s="9" t="s">
        <v>1522</v>
      </c>
      <c r="C630" s="9">
        <v>30511355040</v>
      </c>
      <c r="D630" s="9" t="s">
        <v>2104</v>
      </c>
      <c r="E630" s="9" t="s">
        <v>338</v>
      </c>
      <c r="F630" s="9" t="s">
        <v>2850</v>
      </c>
      <c r="G630" s="9" t="s">
        <v>2102</v>
      </c>
      <c r="H630" s="18" t="s">
        <v>2851</v>
      </c>
      <c r="I630" s="18" t="s">
        <v>2852</v>
      </c>
      <c r="J630" s="43" t="s">
        <v>20</v>
      </c>
      <c r="K630" s="43" t="s">
        <v>21</v>
      </c>
      <c r="L630" s="43" t="s">
        <v>22</v>
      </c>
      <c r="M630" s="65">
        <v>0</v>
      </c>
      <c r="N630" s="65">
        <v>0</v>
      </c>
      <c r="O630" s="65">
        <v>0</v>
      </c>
      <c r="P630" s="65">
        <v>0</v>
      </c>
      <c r="Q630" s="123">
        <v>388.43</v>
      </c>
      <c r="R630" s="64">
        <f t="shared" si="88"/>
        <v>382.94</v>
      </c>
      <c r="S630" s="62">
        <v>0</v>
      </c>
      <c r="T630" s="62">
        <v>5.49</v>
      </c>
      <c r="U630" s="62">
        <v>0</v>
      </c>
      <c r="V630" s="64">
        <f t="shared" si="89"/>
        <v>381.66063931352579</v>
      </c>
      <c r="W630" s="65">
        <v>2.6745388773869498</v>
      </c>
      <c r="X630" s="65">
        <v>4.0948218090872599</v>
      </c>
      <c r="Y630" s="65">
        <v>0</v>
      </c>
      <c r="Z630" s="53" t="s">
        <v>2853</v>
      </c>
      <c r="AA630" s="40" t="s">
        <v>2205</v>
      </c>
      <c r="AB630" s="11" t="str">
        <f>+_xlfn.CONCAT(MID(Z630,24,2),"/",MID(Z630,22,2),"/",MID(Z630,18,4))</f>
        <v>01/08/2007</v>
      </c>
      <c r="AC630" s="9" t="str">
        <f>+_xlfn.CONCAT(MID(AA630,16,2),"/",MID(AA630,14,2),"/",MID(AA630,10,4))</f>
        <v>27/02/2023</v>
      </c>
      <c r="AD630" s="40">
        <v>46</v>
      </c>
      <c r="AE630" s="40">
        <v>46</v>
      </c>
      <c r="AF630" s="920">
        <v>0</v>
      </c>
      <c r="AG630" s="40"/>
      <c r="AH630" s="40"/>
      <c r="AI630" s="40"/>
      <c r="AJ630" s="960">
        <v>45002</v>
      </c>
      <c r="AK630" s="124">
        <v>45007</v>
      </c>
      <c r="AL630" s="9">
        <f t="shared" si="92"/>
        <v>4</v>
      </c>
      <c r="AM630" s="9">
        <v>2</v>
      </c>
      <c r="AN630" s="9" t="s">
        <v>1223</v>
      </c>
    </row>
    <row r="631" spans="1:40" ht="15" customHeight="1">
      <c r="A631" s="37">
        <v>17286</v>
      </c>
      <c r="B631" s="9" t="s">
        <v>1522</v>
      </c>
      <c r="C631" s="9">
        <v>30511355040</v>
      </c>
      <c r="D631" s="9" t="s">
        <v>2105</v>
      </c>
      <c r="E631" s="9" t="s">
        <v>38</v>
      </c>
      <c r="F631" s="9" t="s">
        <v>66</v>
      </c>
      <c r="G631" s="9" t="s">
        <v>444</v>
      </c>
      <c r="H631" s="18" t="s">
        <v>2854</v>
      </c>
      <c r="I631" s="18" t="s">
        <v>2855</v>
      </c>
      <c r="J631" s="43" t="s">
        <v>20</v>
      </c>
      <c r="K631" s="43" t="s">
        <v>21</v>
      </c>
      <c r="L631" s="43" t="s">
        <v>22</v>
      </c>
      <c r="M631" s="65">
        <v>0</v>
      </c>
      <c r="N631" s="65">
        <v>0</v>
      </c>
      <c r="O631" s="65">
        <v>0</v>
      </c>
      <c r="P631" s="65">
        <v>0</v>
      </c>
      <c r="Q631" s="123">
        <v>1206.46</v>
      </c>
      <c r="R631" s="64">
        <f t="shared" si="88"/>
        <v>1189.1500000000001</v>
      </c>
      <c r="S631" s="62">
        <v>0</v>
      </c>
      <c r="T631" s="62">
        <v>2.85</v>
      </c>
      <c r="U631" s="62">
        <v>14.46</v>
      </c>
      <c r="V631" s="64">
        <f t="shared" si="89"/>
        <v>1189.1500000000001</v>
      </c>
      <c r="W631" s="65">
        <v>0</v>
      </c>
      <c r="X631" s="65">
        <v>2.85</v>
      </c>
      <c r="Y631" s="65">
        <v>14.46</v>
      </c>
      <c r="Z631" s="53" t="s">
        <v>163</v>
      </c>
      <c r="AA631" s="40" t="s">
        <v>723</v>
      </c>
      <c r="AB631" s="11" t="str">
        <f>+_xlfn.CONCAT(MID(Z631,24,2),"/",MID(Z631,22,2),"/",MID(Z631,18,4))</f>
        <v>21/07/2007</v>
      </c>
      <c r="AC631" s="9" t="str">
        <f>+_xlfn.CONCAT(MID(AA631,16,2),"/",MID(AA631,14,2),"/",MID(AA631,10,4))</f>
        <v>28/02/2023</v>
      </c>
      <c r="AD631" s="40">
        <v>599.74</v>
      </c>
      <c r="AE631" s="40">
        <v>599.74</v>
      </c>
      <c r="AF631" s="920">
        <v>0</v>
      </c>
      <c r="AG631" s="40"/>
      <c r="AH631" s="40"/>
      <c r="AI631" s="40"/>
      <c r="AJ631" s="960">
        <v>45002</v>
      </c>
      <c r="AK631" s="124">
        <v>45007</v>
      </c>
      <c r="AL631" s="9">
        <f t="shared" si="92"/>
        <v>4</v>
      </c>
      <c r="AM631" s="9">
        <v>2</v>
      </c>
      <c r="AN631" s="9" t="s">
        <v>1223</v>
      </c>
    </row>
    <row r="632" spans="1:40" ht="15" customHeight="1">
      <c r="A632" s="37" t="s">
        <v>2106</v>
      </c>
      <c r="B632" s="9" t="s">
        <v>2107</v>
      </c>
      <c r="C632" s="9">
        <v>30658313645</v>
      </c>
      <c r="D632" s="9" t="s">
        <v>2108</v>
      </c>
      <c r="E632" s="9" t="s">
        <v>42</v>
      </c>
      <c r="F632" s="9" t="s">
        <v>108</v>
      </c>
      <c r="G632" s="9" t="s">
        <v>2108</v>
      </c>
      <c r="H632" s="18" t="s">
        <v>2109</v>
      </c>
      <c r="I632" s="18" t="s">
        <v>2110</v>
      </c>
      <c r="J632" s="43" t="s">
        <v>20</v>
      </c>
      <c r="K632" s="43" t="s">
        <v>21</v>
      </c>
      <c r="L632" s="43" t="s">
        <v>22</v>
      </c>
      <c r="M632" s="65">
        <v>0</v>
      </c>
      <c r="N632" s="65">
        <v>0</v>
      </c>
      <c r="O632" s="65">
        <v>0</v>
      </c>
      <c r="P632" s="65">
        <v>0</v>
      </c>
      <c r="Q632" s="39">
        <v>2681</v>
      </c>
      <c r="R632" s="39">
        <v>2431.25</v>
      </c>
      <c r="S632" s="65">
        <v>234.01</v>
      </c>
      <c r="T632" s="65">
        <v>14.18</v>
      </c>
      <c r="U632" s="65">
        <v>1.56</v>
      </c>
      <c r="V632" s="39">
        <v>2565.36</v>
      </c>
      <c r="W632" s="65">
        <v>103.16</v>
      </c>
      <c r="X632" s="65">
        <v>12.479999999999999</v>
      </c>
      <c r="Y632" s="65">
        <v>0</v>
      </c>
      <c r="Z632" s="67" t="s">
        <v>2111</v>
      </c>
      <c r="AA632" s="18" t="s">
        <v>658</v>
      </c>
      <c r="AB632" s="18" t="s">
        <v>98</v>
      </c>
      <c r="AC632" s="18" t="s">
        <v>526</v>
      </c>
      <c r="AD632" s="40">
        <v>1331.22</v>
      </c>
      <c r="AE632" s="40">
        <v>1331.22</v>
      </c>
      <c r="AF632" s="920">
        <v>0</v>
      </c>
      <c r="AG632" s="40"/>
      <c r="AH632" s="40"/>
      <c r="AI632" s="40"/>
      <c r="AJ632" s="960">
        <v>45002</v>
      </c>
      <c r="AK632" s="124">
        <v>45002</v>
      </c>
      <c r="AL632" s="9">
        <f t="shared" si="92"/>
        <v>1</v>
      </c>
      <c r="AM632" s="9">
        <v>2</v>
      </c>
      <c r="AN632" s="9" t="s">
        <v>1223</v>
      </c>
    </row>
    <row r="633" spans="1:40" ht="15" customHeight="1">
      <c r="A633" s="37" t="s">
        <v>2112</v>
      </c>
      <c r="B633" s="9" t="s">
        <v>2107</v>
      </c>
      <c r="C633" s="9">
        <v>30658313645</v>
      </c>
      <c r="D633" s="9" t="s">
        <v>2113</v>
      </c>
      <c r="E633" s="9" t="s">
        <v>42</v>
      </c>
      <c r="F633" s="9" t="s">
        <v>2114</v>
      </c>
      <c r="G633" s="9" t="s">
        <v>2115</v>
      </c>
      <c r="H633" s="18" t="s">
        <v>2116</v>
      </c>
      <c r="I633" s="18" t="s">
        <v>2117</v>
      </c>
      <c r="J633" s="43" t="s">
        <v>20</v>
      </c>
      <c r="K633" s="43" t="s">
        <v>21</v>
      </c>
      <c r="L633" s="43" t="s">
        <v>22</v>
      </c>
      <c r="M633" s="65">
        <v>0</v>
      </c>
      <c r="N633" s="65">
        <v>0</v>
      </c>
      <c r="O633" s="65">
        <v>0</v>
      </c>
      <c r="P633" s="65">
        <v>0</v>
      </c>
      <c r="Q633" s="39">
        <v>1598.23</v>
      </c>
      <c r="R633" s="39">
        <v>1409.01</v>
      </c>
      <c r="S633" s="65">
        <v>158.91999999999999</v>
      </c>
      <c r="T633" s="65">
        <v>12.11</v>
      </c>
      <c r="U633" s="65">
        <v>18.190000000000001</v>
      </c>
      <c r="V633" s="39">
        <v>1337.61</v>
      </c>
      <c r="W633" s="65">
        <v>236.21</v>
      </c>
      <c r="X633" s="65">
        <v>3.25</v>
      </c>
      <c r="Y633" s="65">
        <v>21.16</v>
      </c>
      <c r="Z633" s="67" t="s">
        <v>2118</v>
      </c>
      <c r="AA633" s="18" t="s">
        <v>686</v>
      </c>
      <c r="AB633" s="18" t="s">
        <v>98</v>
      </c>
      <c r="AC633" s="18" t="s">
        <v>526</v>
      </c>
      <c r="AD633" s="40">
        <v>485.99</v>
      </c>
      <c r="AE633" s="40">
        <v>485.99</v>
      </c>
      <c r="AF633" s="920">
        <v>0</v>
      </c>
      <c r="AG633" s="40"/>
      <c r="AH633" s="40"/>
      <c r="AI633" s="40"/>
      <c r="AJ633" s="960">
        <v>45002</v>
      </c>
      <c r="AK633" s="124">
        <v>45002</v>
      </c>
      <c r="AL633" s="9">
        <f t="shared" si="92"/>
        <v>1</v>
      </c>
      <c r="AM633" s="9">
        <v>2</v>
      </c>
      <c r="AN633" s="9" t="s">
        <v>1223</v>
      </c>
    </row>
    <row r="634" spans="1:40" ht="15" customHeight="1">
      <c r="A634" s="2" t="s">
        <v>0</v>
      </c>
      <c r="B634" s="2" t="s">
        <v>1</v>
      </c>
      <c r="C634" s="2" t="s">
        <v>2</v>
      </c>
      <c r="D634" s="2" t="s">
        <v>3</v>
      </c>
      <c r="E634" s="2" t="s">
        <v>4</v>
      </c>
      <c r="F634" s="2" t="s">
        <v>5</v>
      </c>
      <c r="G634" s="2" t="s">
        <v>6</v>
      </c>
      <c r="H634" s="2" t="s">
        <v>7</v>
      </c>
      <c r="I634" s="2" t="s">
        <v>8</v>
      </c>
      <c r="J634" s="3" t="s">
        <v>9</v>
      </c>
      <c r="K634" s="4" t="s">
        <v>8230</v>
      </c>
      <c r="L634" s="2" t="s">
        <v>10</v>
      </c>
      <c r="M634" s="2" t="s">
        <v>11</v>
      </c>
      <c r="N634" s="2" t="s">
        <v>12</v>
      </c>
      <c r="O634" s="2" t="s">
        <v>28</v>
      </c>
      <c r="P634" s="2" t="s">
        <v>13</v>
      </c>
      <c r="Q634" s="2" t="s">
        <v>14</v>
      </c>
      <c r="R634" s="2" t="s">
        <v>27</v>
      </c>
      <c r="S634" s="2" t="s">
        <v>29</v>
      </c>
      <c r="T634" s="2" t="s">
        <v>30</v>
      </c>
      <c r="U634" s="2" t="s">
        <v>31</v>
      </c>
      <c r="V634" s="2" t="s">
        <v>15</v>
      </c>
      <c r="W634" s="2" t="s">
        <v>16</v>
      </c>
      <c r="X634" s="2" t="s">
        <v>17</v>
      </c>
      <c r="Y634" s="2" t="s">
        <v>18</v>
      </c>
      <c r="Z634" s="4" t="s">
        <v>324</v>
      </c>
      <c r="AA634" s="4" t="s">
        <v>32</v>
      </c>
      <c r="AB634" s="21" t="s">
        <v>19</v>
      </c>
      <c r="AC634" s="5" t="s">
        <v>33</v>
      </c>
      <c r="AD634" s="2" t="s">
        <v>34</v>
      </c>
      <c r="AE634" s="2" t="s">
        <v>35</v>
      </c>
      <c r="AF634" s="919" t="s">
        <v>36</v>
      </c>
      <c r="AG634" s="970"/>
      <c r="AH634" s="970"/>
      <c r="AI634" s="970"/>
      <c r="AJ634" s="956" t="s">
        <v>24</v>
      </c>
      <c r="AK634" s="3" t="s">
        <v>25</v>
      </c>
      <c r="AL634" s="3" t="s">
        <v>8056</v>
      </c>
      <c r="AM634" s="3" t="s">
        <v>26</v>
      </c>
      <c r="AN634" s="3" t="s">
        <v>502</v>
      </c>
    </row>
    <row r="635" spans="1:40" ht="15" customHeight="1">
      <c r="A635" s="37">
        <v>5884</v>
      </c>
      <c r="B635" s="9" t="s">
        <v>2857</v>
      </c>
      <c r="C635" s="9">
        <v>30585965118</v>
      </c>
      <c r="D635" s="9" t="s">
        <v>2858</v>
      </c>
      <c r="E635" s="9" t="s">
        <v>338</v>
      </c>
      <c r="F635" s="9" t="s">
        <v>408</v>
      </c>
      <c r="G635" s="9" t="s">
        <v>408</v>
      </c>
      <c r="H635" s="95" t="s">
        <v>2859</v>
      </c>
      <c r="I635" s="95" t="s">
        <v>2860</v>
      </c>
      <c r="J635" s="169" t="s">
        <v>20</v>
      </c>
      <c r="K635" s="169" t="s">
        <v>21</v>
      </c>
      <c r="L635" s="169" t="s">
        <v>22</v>
      </c>
      <c r="M635" s="93">
        <v>0</v>
      </c>
      <c r="N635" s="93">
        <v>0</v>
      </c>
      <c r="O635" s="93">
        <v>0</v>
      </c>
      <c r="P635" s="93">
        <v>0</v>
      </c>
      <c r="Q635" s="186">
        <v>4413.54</v>
      </c>
      <c r="R635" s="92">
        <v>3874.02</v>
      </c>
      <c r="S635" s="93">
        <v>0</v>
      </c>
      <c r="T635" s="245">
        <v>518.13</v>
      </c>
      <c r="U635" s="93">
        <v>21.39</v>
      </c>
      <c r="V635" s="92">
        <v>3879.36</v>
      </c>
      <c r="W635" s="93">
        <v>0</v>
      </c>
      <c r="X635" s="245">
        <v>517.94000000000005</v>
      </c>
      <c r="Y635" s="93">
        <v>16.239999999999998</v>
      </c>
      <c r="Z635" s="170" t="s">
        <v>2861</v>
      </c>
      <c r="AA635" s="171" t="s">
        <v>2862</v>
      </c>
      <c r="AB635" s="11" t="s">
        <v>2863</v>
      </c>
      <c r="AC635" s="33">
        <v>44943</v>
      </c>
      <c r="AD635" s="40">
        <v>573.98</v>
      </c>
      <c r="AE635" s="40">
        <v>573.98</v>
      </c>
      <c r="AF635" s="920">
        <v>0</v>
      </c>
      <c r="AG635" s="40"/>
      <c r="AH635" s="40"/>
      <c r="AI635" s="40"/>
      <c r="AJ635" s="960">
        <v>45007</v>
      </c>
      <c r="AK635" s="124">
        <v>45008</v>
      </c>
      <c r="AL635" s="9">
        <f t="shared" ref="AL635:AL665" si="93">NETWORKDAYS(AJ635,AK635)</f>
        <v>2</v>
      </c>
      <c r="AM635" s="9">
        <v>3</v>
      </c>
      <c r="AN635" s="71" t="s">
        <v>503</v>
      </c>
    </row>
    <row r="636" spans="1:40" ht="15" customHeight="1">
      <c r="A636" s="38">
        <v>5889</v>
      </c>
      <c r="B636" s="34" t="s">
        <v>2857</v>
      </c>
      <c r="C636" s="34">
        <v>30585965118</v>
      </c>
      <c r="D636" s="34" t="s">
        <v>2864</v>
      </c>
      <c r="E636" s="34" t="s">
        <v>338</v>
      </c>
      <c r="F636" s="34" t="s">
        <v>1191</v>
      </c>
      <c r="G636" s="34" t="s">
        <v>2865</v>
      </c>
      <c r="H636" s="356" t="s">
        <v>2866</v>
      </c>
      <c r="I636" s="356" t="s">
        <v>2867</v>
      </c>
      <c r="J636" s="357" t="s">
        <v>20</v>
      </c>
      <c r="K636" s="829" t="s">
        <v>8562</v>
      </c>
      <c r="L636" s="358" t="s">
        <v>23</v>
      </c>
      <c r="M636" s="359">
        <v>0</v>
      </c>
      <c r="N636" s="356">
        <v>0</v>
      </c>
      <c r="O636" s="356">
        <v>0</v>
      </c>
      <c r="P636" s="359">
        <v>0</v>
      </c>
      <c r="Q636" s="359">
        <v>4928.84</v>
      </c>
      <c r="R636" s="360">
        <v>3756.6600000000003</v>
      </c>
      <c r="S636" s="359">
        <v>774.62</v>
      </c>
      <c r="T636" s="342">
        <v>384.69</v>
      </c>
      <c r="U636" s="359">
        <v>12.87</v>
      </c>
      <c r="V636" s="356">
        <v>3859.9800000000009</v>
      </c>
      <c r="W636" s="359">
        <v>681.73</v>
      </c>
      <c r="X636" s="342">
        <v>377.95</v>
      </c>
      <c r="Y636" s="359">
        <v>9.18</v>
      </c>
      <c r="Z636" s="359" t="s">
        <v>2155</v>
      </c>
      <c r="AA636" s="359" t="s">
        <v>2868</v>
      </c>
      <c r="AB636" s="252">
        <v>39160</v>
      </c>
      <c r="AC636" s="155" t="str">
        <f t="shared" ref="AC636:AC641" si="94">+_xlfn.CONCAT(MID(AA636,16,2),"/",MID(AA636,14,2),"/",MID(AA636,10,4))</f>
        <v>23/01/2023</v>
      </c>
      <c r="AD636" s="23">
        <v>381.5</v>
      </c>
      <c r="AE636" s="23">
        <v>381.5</v>
      </c>
      <c r="AF636" s="823">
        <v>0</v>
      </c>
      <c r="AG636" s="23"/>
      <c r="AH636" s="23"/>
      <c r="AI636" s="23"/>
      <c r="AJ636" s="917">
        <v>45007</v>
      </c>
      <c r="AK636" s="122">
        <v>45008</v>
      </c>
      <c r="AL636" s="34">
        <f t="shared" si="93"/>
        <v>2</v>
      </c>
      <c r="AM636" s="34">
        <v>3</v>
      </c>
      <c r="AN636" s="251" t="s">
        <v>503</v>
      </c>
    </row>
    <row r="637" spans="1:40" ht="15" customHeight="1">
      <c r="A637" s="37">
        <v>5896</v>
      </c>
      <c r="B637" s="9" t="s">
        <v>2857</v>
      </c>
      <c r="C637" s="9">
        <v>30585965118</v>
      </c>
      <c r="D637" s="9" t="s">
        <v>1642</v>
      </c>
      <c r="E637" s="9" t="s">
        <v>338</v>
      </c>
      <c r="F637" s="9" t="s">
        <v>343</v>
      </c>
      <c r="G637" s="9" t="s">
        <v>1373</v>
      </c>
      <c r="H637" s="54" t="s">
        <v>2869</v>
      </c>
      <c r="I637" s="54" t="s">
        <v>2870</v>
      </c>
      <c r="J637" s="169" t="s">
        <v>20</v>
      </c>
      <c r="K637" s="169" t="s">
        <v>21</v>
      </c>
      <c r="L637" s="169" t="s">
        <v>22</v>
      </c>
      <c r="M637" s="93">
        <v>0</v>
      </c>
      <c r="N637" s="93">
        <v>0</v>
      </c>
      <c r="O637" s="93">
        <v>0</v>
      </c>
      <c r="P637" s="93">
        <v>0</v>
      </c>
      <c r="Q637" s="186">
        <v>1979.18</v>
      </c>
      <c r="R637" s="92">
        <v>1788.68</v>
      </c>
      <c r="S637" s="93">
        <v>22.48</v>
      </c>
      <c r="T637" s="245">
        <v>146.22</v>
      </c>
      <c r="U637" s="93">
        <v>21.8</v>
      </c>
      <c r="V637" s="92">
        <v>1853.1100000000001</v>
      </c>
      <c r="W637" s="93">
        <v>48.62</v>
      </c>
      <c r="X637" s="245">
        <v>69</v>
      </c>
      <c r="Y637" s="93">
        <v>8.4499999999999993</v>
      </c>
      <c r="Z637" s="170" t="s">
        <v>2871</v>
      </c>
      <c r="AA637" s="171" t="s">
        <v>754</v>
      </c>
      <c r="AB637" s="11" t="s">
        <v>2872</v>
      </c>
      <c r="AC637" s="9" t="str">
        <f t="shared" si="94"/>
        <v>09/03/2023</v>
      </c>
      <c r="AD637" s="40">
        <v>296.37</v>
      </c>
      <c r="AE637" s="40">
        <v>296.37</v>
      </c>
      <c r="AF637" s="920">
        <v>0</v>
      </c>
      <c r="AG637" s="40"/>
      <c r="AH637" s="40"/>
      <c r="AI637" s="40"/>
      <c r="AJ637" s="960">
        <v>45007</v>
      </c>
      <c r="AK637" s="124">
        <v>45008</v>
      </c>
      <c r="AL637" s="9">
        <f t="shared" si="93"/>
        <v>2</v>
      </c>
      <c r="AM637" s="9">
        <v>3</v>
      </c>
      <c r="AN637" s="71" t="s">
        <v>503</v>
      </c>
    </row>
    <row r="638" spans="1:40" ht="15" customHeight="1">
      <c r="A638" s="37">
        <v>8409</v>
      </c>
      <c r="B638" s="9" t="s">
        <v>2873</v>
      </c>
      <c r="C638" s="9">
        <v>30710338783</v>
      </c>
      <c r="D638" s="9" t="s">
        <v>2874</v>
      </c>
      <c r="E638" s="9" t="s">
        <v>42</v>
      </c>
      <c r="F638" s="9" t="s">
        <v>286</v>
      </c>
      <c r="G638" s="9" t="s">
        <v>2875</v>
      </c>
      <c r="H638" s="95" t="s">
        <v>2876</v>
      </c>
      <c r="I638" s="95" t="s">
        <v>2877</v>
      </c>
      <c r="J638" s="169" t="s">
        <v>20</v>
      </c>
      <c r="K638" s="169" t="s">
        <v>21</v>
      </c>
      <c r="L638" s="169" t="s">
        <v>22</v>
      </c>
      <c r="M638" s="93">
        <v>0</v>
      </c>
      <c r="N638" s="93">
        <v>0</v>
      </c>
      <c r="O638" s="93">
        <v>0</v>
      </c>
      <c r="P638" s="93">
        <v>0</v>
      </c>
      <c r="Q638" s="186">
        <v>68.84</v>
      </c>
      <c r="R638" s="92">
        <v>45.889999999999993</v>
      </c>
      <c r="S638" s="93">
        <v>18.010000000000002</v>
      </c>
      <c r="T638" s="93">
        <v>2.74</v>
      </c>
      <c r="U638" s="93">
        <v>2.2000000000000002</v>
      </c>
      <c r="V638" s="92">
        <v>52.42</v>
      </c>
      <c r="W638" s="93">
        <v>11.5</v>
      </c>
      <c r="X638" s="245">
        <v>2.74</v>
      </c>
      <c r="Y638" s="93">
        <v>2.1800000000000002</v>
      </c>
      <c r="Z638" s="170" t="s">
        <v>64</v>
      </c>
      <c r="AA638" s="171" t="s">
        <v>2878</v>
      </c>
      <c r="AB638" s="75">
        <v>39325</v>
      </c>
      <c r="AC638" s="125" t="str">
        <f t="shared" si="94"/>
        <v>05/02/2023</v>
      </c>
      <c r="AD638" s="40">
        <v>45</v>
      </c>
      <c r="AE638" s="40">
        <v>45</v>
      </c>
      <c r="AF638" s="920">
        <v>0</v>
      </c>
      <c r="AG638" s="40"/>
      <c r="AH638" s="40"/>
      <c r="AI638" s="40"/>
      <c r="AJ638" s="960">
        <v>45007</v>
      </c>
      <c r="AK638" s="124">
        <v>45008</v>
      </c>
      <c r="AL638" s="9">
        <f t="shared" si="93"/>
        <v>2</v>
      </c>
      <c r="AM638" s="9">
        <v>3</v>
      </c>
      <c r="AN638" s="71" t="s">
        <v>503</v>
      </c>
    </row>
    <row r="639" spans="1:40" ht="15" customHeight="1">
      <c r="A639" s="37">
        <v>8414</v>
      </c>
      <c r="B639" s="9" t="s">
        <v>2873</v>
      </c>
      <c r="C639" s="9">
        <v>30710338783</v>
      </c>
      <c r="D639" s="9" t="s">
        <v>2879</v>
      </c>
      <c r="E639" s="9" t="s">
        <v>42</v>
      </c>
      <c r="F639" s="9" t="s">
        <v>286</v>
      </c>
      <c r="G639" s="9" t="s">
        <v>2875</v>
      </c>
      <c r="H639" s="95" t="s">
        <v>2880</v>
      </c>
      <c r="I639" s="95" t="s">
        <v>2881</v>
      </c>
      <c r="J639" s="169" t="s">
        <v>20</v>
      </c>
      <c r="K639" s="169" t="s">
        <v>21</v>
      </c>
      <c r="L639" s="169" t="s">
        <v>22</v>
      </c>
      <c r="M639" s="93">
        <v>0</v>
      </c>
      <c r="N639" s="93">
        <v>0</v>
      </c>
      <c r="O639" s="93">
        <v>0</v>
      </c>
      <c r="P639" s="93">
        <v>0</v>
      </c>
      <c r="Q639" s="186">
        <v>94.52</v>
      </c>
      <c r="R639" s="92">
        <v>93.5</v>
      </c>
      <c r="S639" s="93">
        <v>1.02</v>
      </c>
      <c r="T639" s="93">
        <v>0</v>
      </c>
      <c r="U639" s="93">
        <v>0</v>
      </c>
      <c r="V639" s="92">
        <v>94.52</v>
      </c>
      <c r="W639" s="93">
        <v>0</v>
      </c>
      <c r="X639" s="245">
        <v>0</v>
      </c>
      <c r="Y639" s="93">
        <v>0</v>
      </c>
      <c r="Z639" s="170" t="s">
        <v>64</v>
      </c>
      <c r="AA639" s="171" t="s">
        <v>2878</v>
      </c>
      <c r="AB639" s="75">
        <v>39325</v>
      </c>
      <c r="AC639" s="125" t="str">
        <f t="shared" si="94"/>
        <v>05/02/2023</v>
      </c>
      <c r="AD639" s="40">
        <v>93</v>
      </c>
      <c r="AE639" s="40">
        <v>93</v>
      </c>
      <c r="AF639" s="920">
        <v>0</v>
      </c>
      <c r="AG639" s="40"/>
      <c r="AH639" s="40"/>
      <c r="AI639" s="40"/>
      <c r="AJ639" s="960">
        <v>45007</v>
      </c>
      <c r="AK639" s="124">
        <v>45008</v>
      </c>
      <c r="AL639" s="9">
        <f t="shared" si="93"/>
        <v>2</v>
      </c>
      <c r="AM639" s="9">
        <v>3</v>
      </c>
      <c r="AN639" s="71" t="s">
        <v>503</v>
      </c>
    </row>
    <row r="640" spans="1:40" ht="15" customHeight="1">
      <c r="A640" s="37">
        <v>8707</v>
      </c>
      <c r="B640" s="9" t="s">
        <v>2882</v>
      </c>
      <c r="C640" s="9">
        <v>30655402620</v>
      </c>
      <c r="D640" s="9" t="s">
        <v>2883</v>
      </c>
      <c r="E640" s="9" t="s">
        <v>38</v>
      </c>
      <c r="F640" s="9" t="s">
        <v>1079</v>
      </c>
      <c r="G640" s="9" t="s">
        <v>1099</v>
      </c>
      <c r="H640" s="18" t="s">
        <v>2884</v>
      </c>
      <c r="I640" s="18" t="s">
        <v>2885</v>
      </c>
      <c r="J640" s="72" t="s">
        <v>612</v>
      </c>
      <c r="K640" s="72" t="s">
        <v>21</v>
      </c>
      <c r="L640" s="72" t="s">
        <v>22</v>
      </c>
      <c r="M640" s="73">
        <v>0</v>
      </c>
      <c r="N640" s="73">
        <v>0</v>
      </c>
      <c r="O640" s="73">
        <v>0</v>
      </c>
      <c r="P640" s="73">
        <v>0</v>
      </c>
      <c r="Q640" s="82">
        <v>3852.16</v>
      </c>
      <c r="R640" s="74">
        <v>3663.4599999999996</v>
      </c>
      <c r="S640" s="73">
        <v>72.02</v>
      </c>
      <c r="T640" s="73">
        <v>49.59</v>
      </c>
      <c r="U640" s="73">
        <v>67.09</v>
      </c>
      <c r="V640" s="74">
        <v>3654.33</v>
      </c>
      <c r="W640" s="73">
        <v>104.74</v>
      </c>
      <c r="X640" s="254">
        <v>29.15</v>
      </c>
      <c r="Y640" s="73">
        <v>63.94</v>
      </c>
      <c r="Z640" s="83" t="s">
        <v>3338</v>
      </c>
      <c r="AA640" s="84" t="s">
        <v>1076</v>
      </c>
      <c r="AB640" s="355">
        <v>39332</v>
      </c>
      <c r="AC640" s="9" t="str">
        <f t="shared" si="94"/>
        <v>14/01/2023</v>
      </c>
      <c r="AD640" s="40">
        <v>1670.66</v>
      </c>
      <c r="AE640" s="40">
        <v>1670.66</v>
      </c>
      <c r="AF640" s="920">
        <v>0</v>
      </c>
      <c r="AG640" s="40"/>
      <c r="AH640" s="40"/>
      <c r="AI640" s="40"/>
      <c r="AJ640" s="960">
        <v>45007</v>
      </c>
      <c r="AK640" s="124">
        <v>45012</v>
      </c>
      <c r="AL640" s="9">
        <f t="shared" si="93"/>
        <v>4</v>
      </c>
      <c r="AM640" s="9">
        <v>3</v>
      </c>
      <c r="AN640" s="71" t="s">
        <v>503</v>
      </c>
    </row>
    <row r="641" spans="1:40" ht="15" customHeight="1">
      <c r="A641" s="37">
        <v>8715</v>
      </c>
      <c r="B641" s="9" t="s">
        <v>2886</v>
      </c>
      <c r="C641" s="9">
        <v>20063045447</v>
      </c>
      <c r="D641" s="9" t="s">
        <v>2887</v>
      </c>
      <c r="E641" s="9" t="s">
        <v>42</v>
      </c>
      <c r="F641" s="9" t="s">
        <v>68</v>
      </c>
      <c r="G641" s="9" t="s">
        <v>2888</v>
      </c>
      <c r="H641" s="18" t="s">
        <v>2889</v>
      </c>
      <c r="I641" s="18" t="s">
        <v>2890</v>
      </c>
      <c r="J641" s="43" t="s">
        <v>20</v>
      </c>
      <c r="K641" s="43" t="s">
        <v>21</v>
      </c>
      <c r="L641" s="43" t="s">
        <v>22</v>
      </c>
      <c r="M641" s="65">
        <v>0</v>
      </c>
      <c r="N641" s="65">
        <v>0</v>
      </c>
      <c r="O641" s="65">
        <v>0</v>
      </c>
      <c r="P641" s="65">
        <v>0</v>
      </c>
      <c r="Q641" s="66">
        <v>65.91</v>
      </c>
      <c r="R641" s="39">
        <v>65.91</v>
      </c>
      <c r="S641" s="65">
        <v>0</v>
      </c>
      <c r="T641" s="65">
        <v>0</v>
      </c>
      <c r="U641" s="65">
        <v>0</v>
      </c>
      <c r="V641" s="39">
        <v>65.91</v>
      </c>
      <c r="W641" s="65">
        <v>0</v>
      </c>
      <c r="X641" s="255">
        <v>0</v>
      </c>
      <c r="Y641" s="65">
        <v>0</v>
      </c>
      <c r="Z641" s="53" t="s">
        <v>63</v>
      </c>
      <c r="AA641" s="40" t="s">
        <v>2891</v>
      </c>
      <c r="AB641" s="361">
        <v>39277</v>
      </c>
      <c r="AC641" s="33" t="str">
        <f t="shared" si="94"/>
        <v>04/01/2023</v>
      </c>
      <c r="AD641" s="40">
        <v>65</v>
      </c>
      <c r="AE641" s="40">
        <v>65</v>
      </c>
      <c r="AF641" s="920">
        <v>0</v>
      </c>
      <c r="AG641" s="40"/>
      <c r="AH641" s="40"/>
      <c r="AI641" s="40"/>
      <c r="AJ641" s="960">
        <v>45007</v>
      </c>
      <c r="AK641" s="124">
        <v>45008</v>
      </c>
      <c r="AL641" s="9">
        <f t="shared" si="93"/>
        <v>2</v>
      </c>
      <c r="AM641" s="9">
        <v>3</v>
      </c>
      <c r="AN641" s="71" t="s">
        <v>503</v>
      </c>
    </row>
    <row r="642" spans="1:40" ht="15" customHeight="1">
      <c r="A642" s="37">
        <v>9335</v>
      </c>
      <c r="B642" s="9" t="s">
        <v>2892</v>
      </c>
      <c r="C642" s="9">
        <v>30629653909</v>
      </c>
      <c r="D642" s="9" t="s">
        <v>2893</v>
      </c>
      <c r="E642" s="9" t="s">
        <v>42</v>
      </c>
      <c r="F642" s="9" t="s">
        <v>2894</v>
      </c>
      <c r="G642" s="9" t="s">
        <v>2895</v>
      </c>
      <c r="H642" s="18" t="s">
        <v>2896</v>
      </c>
      <c r="I642" s="18" t="s">
        <v>2897</v>
      </c>
      <c r="J642" s="426" t="s">
        <v>20</v>
      </c>
      <c r="K642" s="426" t="s">
        <v>21</v>
      </c>
      <c r="L642" s="426" t="s">
        <v>22</v>
      </c>
      <c r="M642" s="1004">
        <v>0</v>
      </c>
      <c r="N642" s="1004">
        <v>0.55000000000000004</v>
      </c>
      <c r="O642" s="1004">
        <v>0</v>
      </c>
      <c r="P642" s="1004">
        <v>0</v>
      </c>
      <c r="Q642" s="39">
        <v>45.3</v>
      </c>
      <c r="R642" s="39">
        <v>44.79</v>
      </c>
      <c r="S642" s="1004">
        <v>0.51</v>
      </c>
      <c r="T642" s="1004">
        <v>0</v>
      </c>
      <c r="U642" s="1004">
        <v>0</v>
      </c>
      <c r="V642" s="39">
        <v>43.16</v>
      </c>
      <c r="W642" s="1004">
        <v>2.14</v>
      </c>
      <c r="X642" s="1012">
        <v>0</v>
      </c>
      <c r="Y642" s="1004">
        <v>0</v>
      </c>
      <c r="Z642" s="67" t="s">
        <v>1062</v>
      </c>
      <c r="AA642" s="18" t="s">
        <v>2898</v>
      </c>
      <c r="AB642" s="379">
        <v>39222</v>
      </c>
      <c r="AC642" s="18" t="s">
        <v>557</v>
      </c>
      <c r="AD642" s="40">
        <v>0</v>
      </c>
      <c r="AE642" s="18">
        <v>0</v>
      </c>
      <c r="AF642" s="68">
        <v>0</v>
      </c>
      <c r="AG642" s="18"/>
      <c r="AH642" s="18"/>
      <c r="AI642" s="18"/>
      <c r="AJ642" s="960">
        <v>45007</v>
      </c>
      <c r="AK642" s="124">
        <v>45008</v>
      </c>
      <c r="AL642" s="9">
        <f t="shared" si="93"/>
        <v>2</v>
      </c>
      <c r="AM642" s="9">
        <v>3</v>
      </c>
      <c r="AN642" s="71" t="s">
        <v>503</v>
      </c>
    </row>
    <row r="643" spans="1:40" ht="15" customHeight="1">
      <c r="A643" s="38">
        <v>9336</v>
      </c>
      <c r="B643" s="34" t="s">
        <v>2892</v>
      </c>
      <c r="C643" s="34">
        <v>30629653909</v>
      </c>
      <c r="D643" s="34" t="s">
        <v>2899</v>
      </c>
      <c r="E643" s="34" t="s">
        <v>42</v>
      </c>
      <c r="F643" s="34" t="s">
        <v>2894</v>
      </c>
      <c r="G643" s="34" t="s">
        <v>2900</v>
      </c>
      <c r="H643" s="23" t="s">
        <v>2901</v>
      </c>
      <c r="I643" s="23" t="s">
        <v>2902</v>
      </c>
      <c r="J643" s="256" t="s">
        <v>20</v>
      </c>
      <c r="K643" s="831" t="s">
        <v>8231</v>
      </c>
      <c r="L643" s="256" t="s">
        <v>23</v>
      </c>
      <c r="M643" s="257">
        <v>0</v>
      </c>
      <c r="N643" s="257">
        <v>0</v>
      </c>
      <c r="O643" s="257">
        <v>0</v>
      </c>
      <c r="P643" s="257">
        <v>0</v>
      </c>
      <c r="Q643" s="70">
        <v>225.65</v>
      </c>
      <c r="R643" s="70">
        <v>211.64000000000001</v>
      </c>
      <c r="S643" s="257">
        <v>9.4700000000000006</v>
      </c>
      <c r="T643" s="257">
        <v>2.5</v>
      </c>
      <c r="U643" s="257">
        <v>2.04</v>
      </c>
      <c r="V643" s="70">
        <v>217.55</v>
      </c>
      <c r="W643" s="257">
        <v>2.34</v>
      </c>
      <c r="X643" s="346">
        <v>2.85</v>
      </c>
      <c r="Y643" s="257">
        <v>2.91</v>
      </c>
      <c r="Z643" s="258" t="s">
        <v>2903</v>
      </c>
      <c r="AA643" s="258" t="s">
        <v>2904</v>
      </c>
      <c r="AB643" s="23" t="s">
        <v>103</v>
      </c>
      <c r="AC643" s="23" t="str">
        <f>+_xlfn.CONCAT(MID(AA643,16,2),"/",MID(AA643,14,2),"/",MID(AA643,10,4))</f>
        <v>02/03/2023</v>
      </c>
      <c r="AD643" s="23">
        <v>50</v>
      </c>
      <c r="AE643" s="23">
        <v>50</v>
      </c>
      <c r="AF643" s="823">
        <v>0</v>
      </c>
      <c r="AG643" s="23"/>
      <c r="AH643" s="23"/>
      <c r="AI643" s="23"/>
      <c r="AJ643" s="917">
        <v>45007</v>
      </c>
      <c r="AK643" s="122">
        <v>45008</v>
      </c>
      <c r="AL643" s="34">
        <f t="shared" si="93"/>
        <v>2</v>
      </c>
      <c r="AM643" s="34">
        <v>3</v>
      </c>
      <c r="AN643" s="251" t="s">
        <v>503</v>
      </c>
    </row>
    <row r="644" spans="1:40" ht="15" customHeight="1">
      <c r="A644" s="37">
        <v>9338</v>
      </c>
      <c r="B644" s="9" t="s">
        <v>2892</v>
      </c>
      <c r="C644" s="9">
        <v>30629653909</v>
      </c>
      <c r="D644" s="9" t="s">
        <v>2905</v>
      </c>
      <c r="E644" s="9" t="s">
        <v>42</v>
      </c>
      <c r="F644" s="9" t="s">
        <v>2894</v>
      </c>
      <c r="G644" s="9" t="s">
        <v>2895</v>
      </c>
      <c r="H644" s="47" t="s">
        <v>2906</v>
      </c>
      <c r="I644" s="47" t="s">
        <v>2907</v>
      </c>
      <c r="J644" s="405" t="s">
        <v>20</v>
      </c>
      <c r="K644" s="405" t="s">
        <v>21</v>
      </c>
      <c r="L644" s="405" t="s">
        <v>22</v>
      </c>
      <c r="M644" s="1015">
        <v>0.37</v>
      </c>
      <c r="N644" s="1015">
        <v>0</v>
      </c>
      <c r="O644" s="1015">
        <v>0</v>
      </c>
      <c r="P644" s="1015">
        <v>0</v>
      </c>
      <c r="Q644" s="50">
        <v>64.2</v>
      </c>
      <c r="R644" s="51">
        <v>64.11</v>
      </c>
      <c r="S644" s="1015">
        <v>0</v>
      </c>
      <c r="T644" s="1015">
        <v>0.08</v>
      </c>
      <c r="U644" s="1015">
        <v>0.01</v>
      </c>
      <c r="V644" s="51">
        <v>64.040000000000006</v>
      </c>
      <c r="W644" s="1015">
        <v>0</v>
      </c>
      <c r="X644" s="1016">
        <v>0.16</v>
      </c>
      <c r="Y644" s="1015">
        <v>0</v>
      </c>
      <c r="Z644" s="362" t="s">
        <v>1062</v>
      </c>
      <c r="AA644" s="54" t="s">
        <v>3340</v>
      </c>
      <c r="AB644" s="40" t="s">
        <v>899</v>
      </c>
      <c r="AC644" s="40" t="s">
        <v>668</v>
      </c>
      <c r="AD644" s="40">
        <v>0</v>
      </c>
      <c r="AE644" s="40">
        <v>0</v>
      </c>
      <c r="AF644" s="920">
        <v>0</v>
      </c>
      <c r="AG644" s="40"/>
      <c r="AH644" s="40"/>
      <c r="AI644" s="40"/>
      <c r="AJ644" s="960">
        <v>45007</v>
      </c>
      <c r="AK644" s="124">
        <v>45012</v>
      </c>
      <c r="AL644" s="9">
        <f t="shared" si="93"/>
        <v>4</v>
      </c>
      <c r="AM644" s="9">
        <v>3</v>
      </c>
      <c r="AN644" s="71" t="s">
        <v>503</v>
      </c>
    </row>
    <row r="645" spans="1:40" ht="15" customHeight="1">
      <c r="A645" s="38">
        <v>9440</v>
      </c>
      <c r="B645" s="34" t="s">
        <v>2857</v>
      </c>
      <c r="C645" s="34">
        <v>30585965118</v>
      </c>
      <c r="D645" s="34" t="s">
        <v>2908</v>
      </c>
      <c r="E645" s="34" t="s">
        <v>338</v>
      </c>
      <c r="F645" s="34" t="s">
        <v>2909</v>
      </c>
      <c r="G645" s="34" t="s">
        <v>2865</v>
      </c>
      <c r="H645" s="101" t="s">
        <v>2910</v>
      </c>
      <c r="I645" s="101" t="s">
        <v>2911</v>
      </c>
      <c r="J645" s="88" t="s">
        <v>20</v>
      </c>
      <c r="K645" s="88" t="s">
        <v>8232</v>
      </c>
      <c r="L645" s="88" t="s">
        <v>23</v>
      </c>
      <c r="M645" s="246">
        <v>0</v>
      </c>
      <c r="N645" s="246">
        <v>0</v>
      </c>
      <c r="O645" s="246">
        <v>0</v>
      </c>
      <c r="P645" s="246">
        <v>0</v>
      </c>
      <c r="Q645" s="247">
        <v>16259.63</v>
      </c>
      <c r="R645" s="248">
        <v>9774.77</v>
      </c>
      <c r="S645" s="246">
        <v>134.52000000000001</v>
      </c>
      <c r="T645" s="246">
        <v>6248.45</v>
      </c>
      <c r="U645" s="246">
        <v>101.89</v>
      </c>
      <c r="V645" s="248">
        <v>9953.89</v>
      </c>
      <c r="W645" s="246">
        <v>74.19</v>
      </c>
      <c r="X645" s="345">
        <v>6178.21</v>
      </c>
      <c r="Y645" s="246">
        <v>53.34</v>
      </c>
      <c r="Z645" s="249" t="s">
        <v>2912</v>
      </c>
      <c r="AA645" s="250" t="s">
        <v>2868</v>
      </c>
      <c r="AB645" s="26">
        <v>39160</v>
      </c>
      <c r="AC645" s="34" t="str">
        <f t="shared" ref="AC645:AC651" si="95">+_xlfn.CONCAT(MID(AA645,16,2),"/",MID(AA645,14,2),"/",MID(AA645,10,4))</f>
        <v>23/01/2023</v>
      </c>
      <c r="AD645" s="23">
        <v>1552.98</v>
      </c>
      <c r="AE645" s="23">
        <v>1552.98</v>
      </c>
      <c r="AF645" s="823">
        <v>0</v>
      </c>
      <c r="AG645" s="23"/>
      <c r="AH645" s="23"/>
      <c r="AI645" s="23"/>
      <c r="AJ645" s="917">
        <v>45007</v>
      </c>
      <c r="AK645" s="122">
        <v>45008</v>
      </c>
      <c r="AL645" s="34">
        <f t="shared" si="93"/>
        <v>2</v>
      </c>
      <c r="AM645" s="34">
        <v>3</v>
      </c>
      <c r="AN645" s="251" t="s">
        <v>503</v>
      </c>
    </row>
    <row r="646" spans="1:40" ht="15" customHeight="1">
      <c r="A646" s="37">
        <v>9786</v>
      </c>
      <c r="B646" s="9" t="s">
        <v>226</v>
      </c>
      <c r="C646" s="9">
        <v>30716445883</v>
      </c>
      <c r="D646" s="9" t="s">
        <v>227</v>
      </c>
      <c r="E646" s="9" t="s">
        <v>47</v>
      </c>
      <c r="F646" s="9" t="s">
        <v>71</v>
      </c>
      <c r="G646" s="9" t="s">
        <v>374</v>
      </c>
      <c r="H646" s="95" t="s">
        <v>2913</v>
      </c>
      <c r="I646" s="95" t="s">
        <v>228</v>
      </c>
      <c r="J646" s="169" t="s">
        <v>20</v>
      </c>
      <c r="K646" s="169" t="s">
        <v>21</v>
      </c>
      <c r="L646" s="169" t="s">
        <v>22</v>
      </c>
      <c r="M646" s="93">
        <v>0</v>
      </c>
      <c r="N646" s="93">
        <v>0</v>
      </c>
      <c r="O646" s="93">
        <v>0</v>
      </c>
      <c r="P646" s="93">
        <v>0</v>
      </c>
      <c r="Q646" s="186">
        <v>195.53</v>
      </c>
      <c r="R646" s="92">
        <v>194.26</v>
      </c>
      <c r="S646" s="93">
        <v>0</v>
      </c>
      <c r="T646" s="93">
        <v>0</v>
      </c>
      <c r="U646" s="93">
        <v>1.27</v>
      </c>
      <c r="V646" s="92">
        <v>194.26</v>
      </c>
      <c r="W646" s="93">
        <v>0</v>
      </c>
      <c r="X646" s="245">
        <v>0</v>
      </c>
      <c r="Y646" s="93">
        <v>1.27</v>
      </c>
      <c r="Z646" s="170" t="s">
        <v>2322</v>
      </c>
      <c r="AA646" s="171" t="s">
        <v>3341</v>
      </c>
      <c r="AB646" s="33">
        <v>39277</v>
      </c>
      <c r="AC646" s="9" t="str">
        <f t="shared" si="95"/>
        <v>25/02/2023</v>
      </c>
      <c r="AD646" s="40">
        <v>104.06</v>
      </c>
      <c r="AE646" s="40">
        <v>104.06</v>
      </c>
      <c r="AF646" s="920">
        <v>0</v>
      </c>
      <c r="AG646" s="40"/>
      <c r="AH646" s="40"/>
      <c r="AI646" s="40"/>
      <c r="AJ646" s="960">
        <v>45007</v>
      </c>
      <c r="AK646" s="124">
        <v>45012</v>
      </c>
      <c r="AL646" s="9">
        <f t="shared" si="93"/>
        <v>4</v>
      </c>
      <c r="AM646" s="9">
        <v>3</v>
      </c>
      <c r="AN646" s="71" t="s">
        <v>503</v>
      </c>
    </row>
    <row r="647" spans="1:40" ht="15" customHeight="1">
      <c r="A647" s="38">
        <v>11287</v>
      </c>
      <c r="B647" s="34" t="s">
        <v>2914</v>
      </c>
      <c r="C647" s="34">
        <v>20225265306</v>
      </c>
      <c r="D647" s="34" t="s">
        <v>2915</v>
      </c>
      <c r="E647" s="34" t="s">
        <v>42</v>
      </c>
      <c r="F647" s="34" t="s">
        <v>390</v>
      </c>
      <c r="G647" s="34" t="s">
        <v>2916</v>
      </c>
      <c r="H647" s="76" t="s">
        <v>2917</v>
      </c>
      <c r="I647" s="76" t="s">
        <v>2918</v>
      </c>
      <c r="J647" s="77" t="s">
        <v>20</v>
      </c>
      <c r="K647" s="77" t="s">
        <v>21</v>
      </c>
      <c r="L647" s="77" t="s">
        <v>23</v>
      </c>
      <c r="M647" s="78">
        <v>0.63</v>
      </c>
      <c r="N647" s="78">
        <v>6.19</v>
      </c>
      <c r="O647" s="78">
        <v>0</v>
      </c>
      <c r="P647" s="78">
        <v>0</v>
      </c>
      <c r="Q647" s="79">
        <v>361.41</v>
      </c>
      <c r="R647" s="79">
        <v>339.92</v>
      </c>
      <c r="S647" s="78">
        <v>16.75</v>
      </c>
      <c r="T647" s="78">
        <v>2.74</v>
      </c>
      <c r="U647" s="78">
        <v>2</v>
      </c>
      <c r="V647" s="79">
        <v>335.16</v>
      </c>
      <c r="W647" s="78">
        <v>21.07</v>
      </c>
      <c r="X647" s="347">
        <v>3.32</v>
      </c>
      <c r="Y647" s="78">
        <v>1.86</v>
      </c>
      <c r="Z647" s="80" t="s">
        <v>2919</v>
      </c>
      <c r="AA647" s="76" t="s">
        <v>693</v>
      </c>
      <c r="AB647" s="26">
        <v>39222</v>
      </c>
      <c r="AC647" s="23" t="str">
        <f t="shared" si="95"/>
        <v>25/02/2023</v>
      </c>
      <c r="AD647" s="23">
        <v>134.87</v>
      </c>
      <c r="AE647" s="23">
        <v>152.87</v>
      </c>
      <c r="AF647" s="823">
        <v>18</v>
      </c>
      <c r="AG647" s="23"/>
      <c r="AH647" s="23"/>
      <c r="AI647" s="23"/>
      <c r="AJ647" s="917">
        <v>45007</v>
      </c>
      <c r="AK647" s="122">
        <v>45008</v>
      </c>
      <c r="AL647" s="34">
        <f t="shared" si="93"/>
        <v>2</v>
      </c>
      <c r="AM647" s="34">
        <v>3</v>
      </c>
      <c r="AN647" s="251" t="s">
        <v>503</v>
      </c>
    </row>
    <row r="648" spans="1:40" ht="15" customHeight="1">
      <c r="A648" s="37">
        <v>11750</v>
      </c>
      <c r="B648" s="9" t="s">
        <v>2920</v>
      </c>
      <c r="C648" s="9">
        <v>23938885419</v>
      </c>
      <c r="D648" s="9" t="s">
        <v>239</v>
      </c>
      <c r="E648" s="9" t="s">
        <v>42</v>
      </c>
      <c r="F648" s="9" t="s">
        <v>2921</v>
      </c>
      <c r="G648" s="9" t="s">
        <v>2922</v>
      </c>
      <c r="H648" s="71" t="s">
        <v>2923</v>
      </c>
      <c r="I648" s="71" t="s">
        <v>2924</v>
      </c>
      <c r="J648" s="72" t="s">
        <v>20</v>
      </c>
      <c r="K648" s="72" t="s">
        <v>21</v>
      </c>
      <c r="L648" s="72" t="s">
        <v>22</v>
      </c>
      <c r="M648" s="73">
        <v>0</v>
      </c>
      <c r="N648" s="73">
        <v>0</v>
      </c>
      <c r="O648" s="73">
        <v>0.14000000000000001</v>
      </c>
      <c r="P648" s="73">
        <v>0</v>
      </c>
      <c r="Q648" s="74">
        <v>154.19999999999999</v>
      </c>
      <c r="R648" s="74">
        <v>119.25999999999999</v>
      </c>
      <c r="S648" s="73">
        <v>18.25</v>
      </c>
      <c r="T648" s="73">
        <v>8.9600000000000009</v>
      </c>
      <c r="U648" s="73">
        <v>7.59</v>
      </c>
      <c r="V648" s="74">
        <v>124.64999999999999</v>
      </c>
      <c r="W648" s="73">
        <v>19.29</v>
      </c>
      <c r="X648" s="254">
        <v>6.92</v>
      </c>
      <c r="Y648" s="73">
        <v>3.34</v>
      </c>
      <c r="Z648" s="238" t="s">
        <v>2118</v>
      </c>
      <c r="AA648" s="71" t="s">
        <v>2904</v>
      </c>
      <c r="AB648" s="22">
        <v>39302</v>
      </c>
      <c r="AC648" s="18" t="str">
        <f t="shared" si="95"/>
        <v>02/03/2023</v>
      </c>
      <c r="AD648" s="18">
        <v>55.22</v>
      </c>
      <c r="AE648" s="40">
        <v>55.22</v>
      </c>
      <c r="AF648" s="920">
        <v>0</v>
      </c>
      <c r="AG648" s="40"/>
      <c r="AH648" s="40"/>
      <c r="AI648" s="40"/>
      <c r="AJ648" s="960">
        <v>45007</v>
      </c>
      <c r="AK648" s="124">
        <v>45012</v>
      </c>
      <c r="AL648" s="9">
        <f t="shared" si="93"/>
        <v>4</v>
      </c>
      <c r="AM648" s="9">
        <v>3</v>
      </c>
      <c r="AN648" s="71" t="s">
        <v>503</v>
      </c>
    </row>
    <row r="649" spans="1:40" ht="15" customHeight="1">
      <c r="A649" s="37">
        <v>15179</v>
      </c>
      <c r="B649" s="9" t="s">
        <v>2925</v>
      </c>
      <c r="C649" s="9">
        <v>30710184441</v>
      </c>
      <c r="D649" s="9" t="s">
        <v>2926</v>
      </c>
      <c r="E649" s="9" t="s">
        <v>38</v>
      </c>
      <c r="F649" s="9" t="s">
        <v>54</v>
      </c>
      <c r="G649" s="9" t="s">
        <v>2927</v>
      </c>
      <c r="H649" s="71" t="s">
        <v>2928</v>
      </c>
      <c r="I649" s="71" t="s">
        <v>2929</v>
      </c>
      <c r="J649" s="72" t="s">
        <v>20</v>
      </c>
      <c r="K649" s="72" t="s">
        <v>21</v>
      </c>
      <c r="L649" s="72" t="s">
        <v>22</v>
      </c>
      <c r="M649" s="73">
        <v>0</v>
      </c>
      <c r="N649" s="73">
        <v>0</v>
      </c>
      <c r="O649" s="73">
        <v>0</v>
      </c>
      <c r="P649" s="73">
        <v>0</v>
      </c>
      <c r="Q649" s="82">
        <v>123.46</v>
      </c>
      <c r="R649" s="74">
        <v>122.36999999999999</v>
      </c>
      <c r="S649" s="73">
        <v>0</v>
      </c>
      <c r="T649" s="73">
        <v>0</v>
      </c>
      <c r="U649" s="73">
        <v>1.0900000000000001</v>
      </c>
      <c r="V649" s="74">
        <v>123.46</v>
      </c>
      <c r="W649" s="73">
        <v>0</v>
      </c>
      <c r="X649" s="254">
        <v>0</v>
      </c>
      <c r="Y649" s="73">
        <v>0</v>
      </c>
      <c r="Z649" s="83" t="s">
        <v>3342</v>
      </c>
      <c r="AA649" s="84" t="s">
        <v>3343</v>
      </c>
      <c r="AB649" s="40" t="s">
        <v>56</v>
      </c>
      <c r="AC649" s="40" t="str">
        <f t="shared" si="95"/>
        <v>05/03/2023</v>
      </c>
      <c r="AD649" s="201">
        <v>118.02</v>
      </c>
      <c r="AE649" s="201">
        <v>118.02</v>
      </c>
      <c r="AF649" s="928">
        <v>0</v>
      </c>
      <c r="AG649" s="40"/>
      <c r="AH649" s="40"/>
      <c r="AI649" s="40"/>
      <c r="AJ649" s="960">
        <v>45007</v>
      </c>
      <c r="AK649" s="124">
        <v>45012</v>
      </c>
      <c r="AL649" s="9">
        <f t="shared" si="93"/>
        <v>4</v>
      </c>
      <c r="AM649" s="9">
        <v>3</v>
      </c>
      <c r="AN649" s="71" t="s">
        <v>503</v>
      </c>
    </row>
    <row r="650" spans="1:40" ht="15" customHeight="1">
      <c r="A650" s="37">
        <v>15180</v>
      </c>
      <c r="B650" s="9" t="s">
        <v>2925</v>
      </c>
      <c r="C650" s="9">
        <v>30710184441</v>
      </c>
      <c r="D650" s="9" t="s">
        <v>2930</v>
      </c>
      <c r="E650" s="9" t="s">
        <v>38</v>
      </c>
      <c r="F650" s="9" t="s">
        <v>54</v>
      </c>
      <c r="G650" s="9" t="s">
        <v>2931</v>
      </c>
      <c r="H650" s="71" t="s">
        <v>2932</v>
      </c>
      <c r="I650" s="71" t="s">
        <v>2933</v>
      </c>
      <c r="J650" s="72" t="s">
        <v>20</v>
      </c>
      <c r="K650" s="72" t="s">
        <v>21</v>
      </c>
      <c r="L650" s="72" t="s">
        <v>22</v>
      </c>
      <c r="M650" s="73">
        <v>0</v>
      </c>
      <c r="N650" s="73">
        <v>0</v>
      </c>
      <c r="O650" s="73">
        <v>0</v>
      </c>
      <c r="P650" s="73">
        <v>0</v>
      </c>
      <c r="Q650" s="82">
        <v>99.1</v>
      </c>
      <c r="R650" s="74">
        <v>99.1</v>
      </c>
      <c r="S650" s="73">
        <v>0</v>
      </c>
      <c r="T650" s="73">
        <v>0</v>
      </c>
      <c r="U650" s="73">
        <v>0</v>
      </c>
      <c r="V650" s="74">
        <v>99.1</v>
      </c>
      <c r="W650" s="73">
        <v>0</v>
      </c>
      <c r="X650" s="254">
        <v>0</v>
      </c>
      <c r="Y650" s="73">
        <v>0</v>
      </c>
      <c r="Z650" s="83" t="s">
        <v>3342</v>
      </c>
      <c r="AA650" s="84" t="s">
        <v>3343</v>
      </c>
      <c r="AB650" s="40" t="s">
        <v>56</v>
      </c>
      <c r="AC650" s="40" t="str">
        <f t="shared" si="95"/>
        <v>05/03/2023</v>
      </c>
      <c r="AD650" s="40">
        <v>96.54</v>
      </c>
      <c r="AE650" s="40">
        <v>96.54</v>
      </c>
      <c r="AF650" s="920">
        <v>0</v>
      </c>
      <c r="AG650" s="40"/>
      <c r="AH650" s="40"/>
      <c r="AI650" s="40"/>
      <c r="AJ650" s="960">
        <v>45007</v>
      </c>
      <c r="AK650" s="124">
        <v>45012</v>
      </c>
      <c r="AL650" s="9">
        <f t="shared" si="93"/>
        <v>4</v>
      </c>
      <c r="AM650" s="9">
        <v>3</v>
      </c>
      <c r="AN650" s="71" t="s">
        <v>503</v>
      </c>
    </row>
    <row r="651" spans="1:40" ht="15" customHeight="1">
      <c r="A651" s="37">
        <v>15339</v>
      </c>
      <c r="B651" s="9" t="s">
        <v>2934</v>
      </c>
      <c r="C651" s="9">
        <v>30665181010</v>
      </c>
      <c r="D651" s="9" t="s">
        <v>1718</v>
      </c>
      <c r="E651" s="9" t="s">
        <v>47</v>
      </c>
      <c r="F651" s="9" t="s">
        <v>2935</v>
      </c>
      <c r="G651" s="9" t="s">
        <v>2935</v>
      </c>
      <c r="H651" s="18" t="s">
        <v>2936</v>
      </c>
      <c r="I651" s="18" t="s">
        <v>2937</v>
      </c>
      <c r="J651" s="43" t="s">
        <v>20</v>
      </c>
      <c r="K651" s="43" t="s">
        <v>21</v>
      </c>
      <c r="L651" s="43" t="s">
        <v>22</v>
      </c>
      <c r="M651" s="65">
        <v>0</v>
      </c>
      <c r="N651" s="65">
        <v>0</v>
      </c>
      <c r="O651" s="65">
        <v>0</v>
      </c>
      <c r="P651" s="65">
        <v>0</v>
      </c>
      <c r="Q651" s="39">
        <v>445.745</v>
      </c>
      <c r="R651" s="39">
        <v>367.036</v>
      </c>
      <c r="S651" s="65">
        <v>20.562000000000001</v>
      </c>
      <c r="T651" s="65">
        <v>58.146999999999998</v>
      </c>
      <c r="U651" s="65">
        <v>0</v>
      </c>
      <c r="V651" s="39">
        <v>376.45600000000002</v>
      </c>
      <c r="W651" s="65">
        <v>13.228</v>
      </c>
      <c r="X651" s="255">
        <v>56.061</v>
      </c>
      <c r="Y651" s="65">
        <v>0</v>
      </c>
      <c r="Z651" s="67" t="s">
        <v>510</v>
      </c>
      <c r="AA651" s="18" t="s">
        <v>3344</v>
      </c>
      <c r="AB651" s="18" t="s">
        <v>809</v>
      </c>
      <c r="AC651" s="18" t="str">
        <f t="shared" si="95"/>
        <v>04/03/2023</v>
      </c>
      <c r="AD651" s="216">
        <v>200.91</v>
      </c>
      <c r="AE651" s="216">
        <v>200.91</v>
      </c>
      <c r="AF651" s="930">
        <v>0</v>
      </c>
      <c r="AG651" s="18"/>
      <c r="AH651" s="18"/>
      <c r="AI651" s="18"/>
      <c r="AJ651" s="960">
        <v>45007</v>
      </c>
      <c r="AK651" s="124">
        <v>45012</v>
      </c>
      <c r="AL651" s="9">
        <f t="shared" si="93"/>
        <v>4</v>
      </c>
      <c r="AM651" s="9">
        <v>3</v>
      </c>
      <c r="AN651" s="71" t="s">
        <v>503</v>
      </c>
    </row>
    <row r="652" spans="1:40" ht="15" customHeight="1">
      <c r="A652" s="11">
        <v>4</v>
      </c>
      <c r="B652" s="11" t="s">
        <v>118</v>
      </c>
      <c r="C652" s="11">
        <v>30579999396</v>
      </c>
      <c r="D652" s="11" t="s">
        <v>2938</v>
      </c>
      <c r="E652" s="11" t="s">
        <v>37</v>
      </c>
      <c r="F652" s="11" t="s">
        <v>340</v>
      </c>
      <c r="G652" s="11" t="s">
        <v>2939</v>
      </c>
      <c r="H652" s="84" t="s">
        <v>2940</v>
      </c>
      <c r="I652" s="84" t="s">
        <v>2941</v>
      </c>
      <c r="J652" s="807" t="s">
        <v>20</v>
      </c>
      <c r="K652" s="59" t="s">
        <v>21</v>
      </c>
      <c r="L652" s="59" t="s">
        <v>22</v>
      </c>
      <c r="M652" s="1003">
        <v>0.54</v>
      </c>
      <c r="N652" s="1003">
        <v>0</v>
      </c>
      <c r="O652" s="1003">
        <v>0</v>
      </c>
      <c r="P652" s="1003">
        <v>0</v>
      </c>
      <c r="Q652" s="66">
        <v>2798.39</v>
      </c>
      <c r="R652" s="66">
        <v>2700.7699999999995</v>
      </c>
      <c r="S652" s="1003">
        <v>41.36</v>
      </c>
      <c r="T652" s="1003">
        <v>19.61</v>
      </c>
      <c r="U652" s="1003">
        <v>36.65</v>
      </c>
      <c r="V652" s="66">
        <v>2765.78</v>
      </c>
      <c r="W652" s="1003">
        <v>5.54</v>
      </c>
      <c r="X652" s="1033">
        <v>8.1199999999999992</v>
      </c>
      <c r="Y652" s="1003">
        <v>18.95</v>
      </c>
      <c r="Z652" s="59" t="s">
        <v>2942</v>
      </c>
      <c r="AA652" s="40" t="s">
        <v>7845</v>
      </c>
      <c r="AB652" s="40" t="s">
        <v>2943</v>
      </c>
      <c r="AC652" s="40" t="s">
        <v>7846</v>
      </c>
      <c r="AD652" s="40">
        <v>1236.44</v>
      </c>
      <c r="AE652" s="40">
        <v>1236.44</v>
      </c>
      <c r="AF652" s="920">
        <v>0</v>
      </c>
      <c r="AG652" s="40"/>
      <c r="AH652" s="40"/>
      <c r="AI652" s="23"/>
      <c r="AJ652" s="917">
        <v>45007</v>
      </c>
      <c r="AK652" s="122">
        <v>45008</v>
      </c>
      <c r="AL652" s="34">
        <f t="shared" si="93"/>
        <v>2</v>
      </c>
      <c r="AM652" s="34">
        <v>3</v>
      </c>
      <c r="AN652" s="34" t="s">
        <v>1223</v>
      </c>
    </row>
    <row r="653" spans="1:40" ht="15" customHeight="1">
      <c r="A653" s="38">
        <v>25</v>
      </c>
      <c r="B653" s="34" t="s">
        <v>2944</v>
      </c>
      <c r="C653" s="34">
        <v>30679473448</v>
      </c>
      <c r="D653" s="34" t="s">
        <v>2945</v>
      </c>
      <c r="E653" s="34" t="s">
        <v>38</v>
      </c>
      <c r="F653" s="34" t="s">
        <v>1173</v>
      </c>
      <c r="G653" s="34" t="s">
        <v>2946</v>
      </c>
      <c r="H653" s="23" t="s">
        <v>2947</v>
      </c>
      <c r="I653" s="23" t="s">
        <v>2948</v>
      </c>
      <c r="J653" s="44" t="s">
        <v>20</v>
      </c>
      <c r="K653" s="44" t="s">
        <v>21</v>
      </c>
      <c r="L653" s="44" t="s">
        <v>23</v>
      </c>
      <c r="M653" s="69">
        <v>0</v>
      </c>
      <c r="N653" s="69">
        <v>66.86</v>
      </c>
      <c r="O653" s="69">
        <v>0</v>
      </c>
      <c r="P653" s="69">
        <v>8.32</v>
      </c>
      <c r="Q653" s="70">
        <v>1646.27</v>
      </c>
      <c r="R653" s="70">
        <v>1339.6399999999999</v>
      </c>
      <c r="S653" s="69">
        <v>194.58</v>
      </c>
      <c r="T653" s="69">
        <v>93.88</v>
      </c>
      <c r="U653" s="69">
        <v>18.170000000000002</v>
      </c>
      <c r="V653" s="70">
        <v>1413.0800000000002</v>
      </c>
      <c r="W653" s="69">
        <v>218.5</v>
      </c>
      <c r="X653" s="344">
        <v>1.83</v>
      </c>
      <c r="Y653" s="69">
        <v>4.54</v>
      </c>
      <c r="Z653" s="45" t="s">
        <v>149</v>
      </c>
      <c r="AA653" s="23" t="s">
        <v>2340</v>
      </c>
      <c r="AB653" s="23" t="s">
        <v>82</v>
      </c>
      <c r="AC653" s="26" t="str">
        <f t="shared" ref="AC653:AC660" si="96">+_xlfn.CONCAT(MID(AA653,16,2),"/",MID(AA653,14,2),"/",MID(AA653,10,4))</f>
        <v>15/03/2023</v>
      </c>
      <c r="AD653" s="23">
        <v>897.02</v>
      </c>
      <c r="AE653" s="23">
        <v>1194.6300000000001</v>
      </c>
      <c r="AF653" s="823">
        <v>297.61</v>
      </c>
      <c r="AG653" s="23"/>
      <c r="AH653" s="23"/>
      <c r="AI653" s="23"/>
      <c r="AJ653" s="917">
        <v>45007</v>
      </c>
      <c r="AK653" s="122">
        <v>45008</v>
      </c>
      <c r="AL653" s="34">
        <f t="shared" si="93"/>
        <v>2</v>
      </c>
      <c r="AM653" s="34">
        <v>3</v>
      </c>
      <c r="AN653" s="34" t="s">
        <v>1223</v>
      </c>
    </row>
    <row r="654" spans="1:40" ht="15" customHeight="1">
      <c r="A654" s="37">
        <v>78</v>
      </c>
      <c r="B654" s="9" t="s">
        <v>407</v>
      </c>
      <c r="C654" s="9">
        <v>30707167846</v>
      </c>
      <c r="D654" s="9" t="s">
        <v>1642</v>
      </c>
      <c r="E654" s="9" t="s">
        <v>38</v>
      </c>
      <c r="F654" s="9" t="s">
        <v>393</v>
      </c>
      <c r="G654" s="9" t="s">
        <v>2949</v>
      </c>
      <c r="H654" s="18" t="s">
        <v>2950</v>
      </c>
      <c r="I654" s="18" t="s">
        <v>2951</v>
      </c>
      <c r="J654" s="72" t="s">
        <v>20</v>
      </c>
      <c r="K654" s="72" t="s">
        <v>21</v>
      </c>
      <c r="L654" s="72" t="s">
        <v>22</v>
      </c>
      <c r="M654" s="73">
        <v>0</v>
      </c>
      <c r="N654" s="73">
        <v>0</v>
      </c>
      <c r="O654" s="73">
        <v>0</v>
      </c>
      <c r="P654" s="73">
        <v>0</v>
      </c>
      <c r="Q654" s="82">
        <v>1897.61</v>
      </c>
      <c r="R654" s="74">
        <f>Q654-O654-S654-T654-U654</f>
        <v>1816.57</v>
      </c>
      <c r="S654" s="73">
        <v>62.98</v>
      </c>
      <c r="T654" s="73">
        <v>6.52</v>
      </c>
      <c r="U654" s="73">
        <v>11.54</v>
      </c>
      <c r="V654" s="74">
        <f>Q654-P654-W654-X654-Y654</f>
        <v>1875.1899999999998</v>
      </c>
      <c r="W654" s="73">
        <v>14</v>
      </c>
      <c r="X654" s="254">
        <v>4.21</v>
      </c>
      <c r="Y654" s="73">
        <v>4.21</v>
      </c>
      <c r="Z654" s="83" t="s">
        <v>820</v>
      </c>
      <c r="AA654" s="84" t="s">
        <v>3345</v>
      </c>
      <c r="AB654" s="22">
        <v>39325</v>
      </c>
      <c r="AC654" s="9" t="str">
        <f t="shared" si="96"/>
        <v>13/02/2023</v>
      </c>
      <c r="AD654" s="40">
        <v>1165.49</v>
      </c>
      <c r="AE654" s="40">
        <v>1165.49</v>
      </c>
      <c r="AF654" s="920">
        <v>0</v>
      </c>
      <c r="AG654" s="40"/>
      <c r="AH654" s="40"/>
      <c r="AI654" s="40"/>
      <c r="AJ654" s="960">
        <v>45007</v>
      </c>
      <c r="AK654" s="124">
        <v>45012</v>
      </c>
      <c r="AL654" s="9">
        <f t="shared" si="93"/>
        <v>4</v>
      </c>
      <c r="AM654" s="9">
        <v>3</v>
      </c>
      <c r="AN654" s="9" t="s">
        <v>503</v>
      </c>
    </row>
    <row r="655" spans="1:40" ht="15" customHeight="1">
      <c r="A655" s="37">
        <v>143</v>
      </c>
      <c r="B655" s="9" t="s">
        <v>2944</v>
      </c>
      <c r="C655" s="9">
        <v>30679473448</v>
      </c>
      <c r="D655" s="9" t="s">
        <v>2952</v>
      </c>
      <c r="E655" s="9" t="s">
        <v>47</v>
      </c>
      <c r="F655" s="9" t="s">
        <v>2953</v>
      </c>
      <c r="G655" s="9" t="s">
        <v>2954</v>
      </c>
      <c r="H655" s="18" t="s">
        <v>2955</v>
      </c>
      <c r="I655" s="18" t="s">
        <v>2956</v>
      </c>
      <c r="J655" s="43" t="s">
        <v>20</v>
      </c>
      <c r="K655" s="43" t="s">
        <v>21</v>
      </c>
      <c r="L655" s="43" t="s">
        <v>22</v>
      </c>
      <c r="M655" s="65">
        <v>0</v>
      </c>
      <c r="N655" s="65">
        <v>0</v>
      </c>
      <c r="O655" s="65">
        <v>0</v>
      </c>
      <c r="P655" s="65">
        <v>0</v>
      </c>
      <c r="Q655" s="39">
        <v>290.60000000000002</v>
      </c>
      <c r="R655" s="39">
        <v>201.39000000000001</v>
      </c>
      <c r="S655" s="65">
        <v>84.63</v>
      </c>
      <c r="T655" s="65">
        <v>2.84</v>
      </c>
      <c r="U655" s="65">
        <v>1.74</v>
      </c>
      <c r="V655" s="39">
        <v>201.76000000000002</v>
      </c>
      <c r="W655" s="65">
        <v>88.4</v>
      </c>
      <c r="X655" s="255">
        <v>0.44</v>
      </c>
      <c r="Y655" s="65">
        <v>0</v>
      </c>
      <c r="Z655" s="53" t="s">
        <v>1451</v>
      </c>
      <c r="AA655" s="40" t="s">
        <v>3346</v>
      </c>
      <c r="AB655" s="24">
        <v>39222</v>
      </c>
      <c r="AC655" s="40" t="str">
        <f t="shared" si="96"/>
        <v>06/01/2023</v>
      </c>
      <c r="AD655" s="40">
        <v>64.11</v>
      </c>
      <c r="AE655" s="40">
        <v>64.11</v>
      </c>
      <c r="AF655" s="920">
        <v>0</v>
      </c>
      <c r="AG655" s="40"/>
      <c r="AH655" s="40"/>
      <c r="AI655" s="40"/>
      <c r="AJ655" s="960">
        <v>45007</v>
      </c>
      <c r="AK655" s="124">
        <v>45012</v>
      </c>
      <c r="AL655" s="9">
        <f t="shared" si="93"/>
        <v>4</v>
      </c>
      <c r="AM655" s="9">
        <v>3</v>
      </c>
      <c r="AN655" s="9" t="s">
        <v>1223</v>
      </c>
    </row>
    <row r="656" spans="1:40" ht="15" customHeight="1">
      <c r="A656" s="37">
        <v>164</v>
      </c>
      <c r="B656" s="9" t="s">
        <v>2957</v>
      </c>
      <c r="C656" s="9">
        <v>30590378026</v>
      </c>
      <c r="D656" s="9" t="s">
        <v>2958</v>
      </c>
      <c r="E656" s="9" t="s">
        <v>42</v>
      </c>
      <c r="F656" s="9" t="s">
        <v>375</v>
      </c>
      <c r="G656" s="9" t="s">
        <v>2959</v>
      </c>
      <c r="H656" s="18" t="s">
        <v>2960</v>
      </c>
      <c r="I656" s="18" t="s">
        <v>2961</v>
      </c>
      <c r="J656" s="43" t="s">
        <v>20</v>
      </c>
      <c r="K656" s="43" t="s">
        <v>21</v>
      </c>
      <c r="L656" s="43" t="s">
        <v>22</v>
      </c>
      <c r="M656" s="65">
        <v>0</v>
      </c>
      <c r="N656" s="65">
        <v>0</v>
      </c>
      <c r="O656" s="65">
        <v>0</v>
      </c>
      <c r="P656" s="65">
        <v>0</v>
      </c>
      <c r="Q656" s="39">
        <v>755.95</v>
      </c>
      <c r="R656" s="39">
        <v>624.66000000000008</v>
      </c>
      <c r="S656" s="65">
        <v>117.26</v>
      </c>
      <c r="T656" s="65">
        <v>2.65</v>
      </c>
      <c r="U656" s="65">
        <v>11.38</v>
      </c>
      <c r="V656" s="39">
        <v>637.05000000000007</v>
      </c>
      <c r="W656" s="65">
        <v>112.21</v>
      </c>
      <c r="X656" s="255">
        <v>2.5299999999999998</v>
      </c>
      <c r="Y656" s="65">
        <v>4.16</v>
      </c>
      <c r="Z656" s="67" t="s">
        <v>3347</v>
      </c>
      <c r="AA656" s="18" t="s">
        <v>3348</v>
      </c>
      <c r="AB656" s="24">
        <v>39222</v>
      </c>
      <c r="AC656" s="40" t="str">
        <f t="shared" si="96"/>
        <v>06/01/2023</v>
      </c>
      <c r="AD656" s="40">
        <v>348.79</v>
      </c>
      <c r="AE656" s="40">
        <v>348.79</v>
      </c>
      <c r="AF656" s="920">
        <v>0</v>
      </c>
      <c r="AG656" s="40"/>
      <c r="AH656" s="40"/>
      <c r="AI656" s="40"/>
      <c r="AJ656" s="960">
        <v>45007</v>
      </c>
      <c r="AK656" s="124">
        <v>45012</v>
      </c>
      <c r="AL656" s="9">
        <f t="shared" si="93"/>
        <v>4</v>
      </c>
      <c r="AM656" s="9">
        <v>3</v>
      </c>
      <c r="AN656" s="9" t="s">
        <v>1223</v>
      </c>
    </row>
    <row r="657" spans="1:40" ht="15" customHeight="1">
      <c r="A657" s="37">
        <v>165</v>
      </c>
      <c r="B657" s="9" t="s">
        <v>2957</v>
      </c>
      <c r="C657" s="9">
        <v>30590378026</v>
      </c>
      <c r="D657" s="9" t="s">
        <v>2962</v>
      </c>
      <c r="E657" s="9" t="s">
        <v>47</v>
      </c>
      <c r="F657" s="9" t="s">
        <v>71</v>
      </c>
      <c r="G657" s="9" t="s">
        <v>71</v>
      </c>
      <c r="H657" s="18" t="s">
        <v>2963</v>
      </c>
      <c r="I657" s="18" t="s">
        <v>2964</v>
      </c>
      <c r="J657" s="43" t="s">
        <v>20</v>
      </c>
      <c r="K657" s="43" t="s">
        <v>21</v>
      </c>
      <c r="L657" s="43" t="s">
        <v>22</v>
      </c>
      <c r="M657" s="65">
        <v>0</v>
      </c>
      <c r="N657" s="65">
        <v>0</v>
      </c>
      <c r="O657" s="65">
        <v>0</v>
      </c>
      <c r="P657" s="65">
        <v>0</v>
      </c>
      <c r="Q657" s="66">
        <v>1967.08</v>
      </c>
      <c r="R657" s="39">
        <v>1806.86</v>
      </c>
      <c r="S657" s="65">
        <v>120.18</v>
      </c>
      <c r="T657" s="65">
        <v>8.1199999999999992</v>
      </c>
      <c r="U657" s="65">
        <v>31.92</v>
      </c>
      <c r="V657" s="39">
        <v>1855.43</v>
      </c>
      <c r="W657" s="65">
        <v>71.61</v>
      </c>
      <c r="X657" s="255">
        <v>8.1199999999999992</v>
      </c>
      <c r="Y657" s="65">
        <v>31.92</v>
      </c>
      <c r="Z657" s="53" t="s">
        <v>3349</v>
      </c>
      <c r="AA657" s="40" t="s">
        <v>3350</v>
      </c>
      <c r="AB657" s="24">
        <v>39325</v>
      </c>
      <c r="AC657" s="40" t="str">
        <f t="shared" si="96"/>
        <v>14/01/2023</v>
      </c>
      <c r="AD657" s="40">
        <v>716.1</v>
      </c>
      <c r="AE657" s="40">
        <v>716.1</v>
      </c>
      <c r="AF657" s="920">
        <v>0</v>
      </c>
      <c r="AG657" s="40"/>
      <c r="AH657" s="40"/>
      <c r="AI657" s="40"/>
      <c r="AJ657" s="960">
        <v>45007</v>
      </c>
      <c r="AK657" s="124">
        <v>45012</v>
      </c>
      <c r="AL657" s="9">
        <f t="shared" si="93"/>
        <v>4</v>
      </c>
      <c r="AM657" s="9">
        <v>3</v>
      </c>
      <c r="AN657" s="9" t="s">
        <v>1223</v>
      </c>
    </row>
    <row r="658" spans="1:40" ht="15" customHeight="1">
      <c r="A658" s="38">
        <v>206</v>
      </c>
      <c r="B658" s="34" t="s">
        <v>2968</v>
      </c>
      <c r="C658" s="34">
        <v>33709086729</v>
      </c>
      <c r="D658" s="34" t="s">
        <v>2966</v>
      </c>
      <c r="E658" s="34" t="s">
        <v>47</v>
      </c>
      <c r="F658" s="34" t="s">
        <v>2967</v>
      </c>
      <c r="G658" s="34" t="s">
        <v>2967</v>
      </c>
      <c r="H658" s="23" t="s">
        <v>2969</v>
      </c>
      <c r="I658" s="23" t="s">
        <v>2970</v>
      </c>
      <c r="J658" s="44" t="s">
        <v>20</v>
      </c>
      <c r="K658" s="44" t="s">
        <v>21</v>
      </c>
      <c r="L658" s="44" t="s">
        <v>23</v>
      </c>
      <c r="M658" s="69">
        <v>0</v>
      </c>
      <c r="N658" s="69">
        <v>8.0500000000000007</v>
      </c>
      <c r="O658" s="69">
        <v>0</v>
      </c>
      <c r="P658" s="69">
        <v>0</v>
      </c>
      <c r="Q658" s="70">
        <v>1311.74</v>
      </c>
      <c r="R658" s="70">
        <v>1244.79</v>
      </c>
      <c r="S658" s="69">
        <v>38.270000000000003</v>
      </c>
      <c r="T658" s="69">
        <v>10.27</v>
      </c>
      <c r="U658" s="69">
        <v>18.41</v>
      </c>
      <c r="V658" s="70">
        <v>1279.4099999999999</v>
      </c>
      <c r="W658" s="69">
        <v>22.13</v>
      </c>
      <c r="X658" s="344">
        <v>6.99</v>
      </c>
      <c r="Y658" s="69">
        <v>3.21</v>
      </c>
      <c r="Z658" s="45" t="s">
        <v>85</v>
      </c>
      <c r="AA658" s="23" t="s">
        <v>560</v>
      </c>
      <c r="AB658" s="26">
        <v>39199</v>
      </c>
      <c r="AC658" s="23" t="str">
        <f t="shared" si="96"/>
        <v>16/01/2023</v>
      </c>
      <c r="AD658" s="23">
        <v>249.08000000000004</v>
      </c>
      <c r="AE658" s="23">
        <v>284.08000000000004</v>
      </c>
      <c r="AF658" s="823">
        <v>35</v>
      </c>
      <c r="AG658" s="23"/>
      <c r="AH658" s="23"/>
      <c r="AI658" s="23"/>
      <c r="AJ658" s="917">
        <v>45007</v>
      </c>
      <c r="AK658" s="122">
        <v>45008</v>
      </c>
      <c r="AL658" s="34">
        <f t="shared" si="93"/>
        <v>2</v>
      </c>
      <c r="AM658" s="34">
        <v>3</v>
      </c>
      <c r="AN658" s="34" t="s">
        <v>1223</v>
      </c>
    </row>
    <row r="659" spans="1:40" ht="15" customHeight="1">
      <c r="A659" s="38">
        <v>279</v>
      </c>
      <c r="B659" s="34" t="s">
        <v>2971</v>
      </c>
      <c r="C659" s="34">
        <v>30590359366</v>
      </c>
      <c r="D659" s="34" t="s">
        <v>2972</v>
      </c>
      <c r="E659" s="34" t="s">
        <v>341</v>
      </c>
      <c r="F659" s="34" t="s">
        <v>2973</v>
      </c>
      <c r="G659" s="34" t="s">
        <v>2972</v>
      </c>
      <c r="H659" s="23" t="s">
        <v>2974</v>
      </c>
      <c r="I659" s="23" t="s">
        <v>2975</v>
      </c>
      <c r="J659" s="44" t="s">
        <v>20</v>
      </c>
      <c r="K659" s="44" t="s">
        <v>21</v>
      </c>
      <c r="L659" s="44" t="s">
        <v>23</v>
      </c>
      <c r="M659" s="69">
        <v>2.74</v>
      </c>
      <c r="N659" s="69">
        <v>0</v>
      </c>
      <c r="O659" s="69">
        <v>0</v>
      </c>
      <c r="P659" s="69">
        <v>0</v>
      </c>
      <c r="Q659" s="70">
        <v>2168.61</v>
      </c>
      <c r="R659" s="70">
        <v>1954.43</v>
      </c>
      <c r="S659" s="69">
        <v>43.79</v>
      </c>
      <c r="T659" s="69">
        <v>146.41</v>
      </c>
      <c r="U659" s="69">
        <v>23.98</v>
      </c>
      <c r="V659" s="70">
        <v>2028.0400000000002</v>
      </c>
      <c r="W659" s="69">
        <v>0</v>
      </c>
      <c r="X659" s="344">
        <v>133.47</v>
      </c>
      <c r="Y659" s="69">
        <v>7.1</v>
      </c>
      <c r="Z659" s="45" t="s">
        <v>2976</v>
      </c>
      <c r="AA659" s="23" t="s">
        <v>2977</v>
      </c>
      <c r="AB659" s="23" t="s">
        <v>56</v>
      </c>
      <c r="AC659" s="23" t="str">
        <f t="shared" si="96"/>
        <v>18/02/2023</v>
      </c>
      <c r="AD659" s="23">
        <v>1221.33</v>
      </c>
      <c r="AE659" s="23">
        <v>1221.33</v>
      </c>
      <c r="AF659" s="823">
        <v>0</v>
      </c>
      <c r="AG659" s="23"/>
      <c r="AH659" s="23"/>
      <c r="AI659" s="23"/>
      <c r="AJ659" s="917">
        <v>45007</v>
      </c>
      <c r="AK659" s="122">
        <v>45008</v>
      </c>
      <c r="AL659" s="34">
        <f t="shared" si="93"/>
        <v>2</v>
      </c>
      <c r="AM659" s="34">
        <v>3</v>
      </c>
      <c r="AN659" s="34" t="s">
        <v>1223</v>
      </c>
    </row>
    <row r="660" spans="1:40" ht="15" customHeight="1">
      <c r="A660" s="38">
        <v>279</v>
      </c>
      <c r="B660" s="34" t="s">
        <v>453</v>
      </c>
      <c r="C660" s="34">
        <v>30603855902</v>
      </c>
      <c r="D660" s="34" t="s">
        <v>2972</v>
      </c>
      <c r="E660" s="34" t="s">
        <v>341</v>
      </c>
      <c r="F660" s="34" t="s">
        <v>2973</v>
      </c>
      <c r="G660" s="34" t="s">
        <v>2972</v>
      </c>
      <c r="H660" s="23" t="s">
        <v>2974</v>
      </c>
      <c r="I660" s="23" t="s">
        <v>2975</v>
      </c>
      <c r="J660" s="44" t="s">
        <v>20</v>
      </c>
      <c r="K660" s="44" t="s">
        <v>21</v>
      </c>
      <c r="L660" s="44" t="s">
        <v>23</v>
      </c>
      <c r="M660" s="69">
        <v>2.74</v>
      </c>
      <c r="N660" s="69">
        <v>0</v>
      </c>
      <c r="O660" s="69">
        <v>0</v>
      </c>
      <c r="P660" s="69">
        <v>0</v>
      </c>
      <c r="Q660" s="70">
        <v>2168.61</v>
      </c>
      <c r="R660" s="70">
        <v>1954.43</v>
      </c>
      <c r="S660" s="69">
        <v>43.79</v>
      </c>
      <c r="T660" s="69">
        <v>146.41</v>
      </c>
      <c r="U660" s="69">
        <v>23.98</v>
      </c>
      <c r="V660" s="70">
        <v>2028.0400000000002</v>
      </c>
      <c r="W660" s="69">
        <v>0</v>
      </c>
      <c r="X660" s="344">
        <v>133.47</v>
      </c>
      <c r="Y660" s="69">
        <v>7.1</v>
      </c>
      <c r="Z660" s="45" t="s">
        <v>2976</v>
      </c>
      <c r="AA660" s="23" t="s">
        <v>2977</v>
      </c>
      <c r="AB660" s="23" t="s">
        <v>56</v>
      </c>
      <c r="AC660" s="278" t="str">
        <f t="shared" si="96"/>
        <v>18/02/2023</v>
      </c>
      <c r="AD660" s="23">
        <v>1221.33</v>
      </c>
      <c r="AE660" s="23">
        <v>1221.33</v>
      </c>
      <c r="AF660" s="823">
        <v>0</v>
      </c>
      <c r="AG660" s="23"/>
      <c r="AH660" s="23"/>
      <c r="AI660" s="23"/>
      <c r="AJ660" s="917">
        <v>45007</v>
      </c>
      <c r="AK660" s="122">
        <v>45008</v>
      </c>
      <c r="AL660" s="34">
        <f t="shared" si="93"/>
        <v>2</v>
      </c>
      <c r="AM660" s="34">
        <v>3</v>
      </c>
      <c r="AN660" s="34" t="s">
        <v>1223</v>
      </c>
    </row>
    <row r="661" spans="1:40" ht="15" customHeight="1">
      <c r="A661" s="37">
        <v>291</v>
      </c>
      <c r="B661" s="9" t="s">
        <v>2971</v>
      </c>
      <c r="C661" s="9">
        <v>30590359366</v>
      </c>
      <c r="D661" s="9" t="s">
        <v>2978</v>
      </c>
      <c r="E661" s="9" t="s">
        <v>341</v>
      </c>
      <c r="F661" s="9" t="s">
        <v>2973</v>
      </c>
      <c r="G661" s="9" t="s">
        <v>2972</v>
      </c>
      <c r="H661" s="71" t="s">
        <v>2979</v>
      </c>
      <c r="I661" s="71" t="s">
        <v>2980</v>
      </c>
      <c r="J661" s="72" t="s">
        <v>20</v>
      </c>
      <c r="K661" s="72" t="s">
        <v>21</v>
      </c>
      <c r="L661" s="72" t="s">
        <v>22</v>
      </c>
      <c r="M661" s="73">
        <v>0</v>
      </c>
      <c r="N661" s="73">
        <v>0</v>
      </c>
      <c r="O661" s="73">
        <v>0</v>
      </c>
      <c r="P661" s="73">
        <v>0</v>
      </c>
      <c r="Q661" s="74">
        <v>4659.88</v>
      </c>
      <c r="R661" s="82">
        <v>4434.62</v>
      </c>
      <c r="S661" s="73">
        <v>0</v>
      </c>
      <c r="T661" s="73">
        <v>203.56</v>
      </c>
      <c r="U661" s="73">
        <v>21.7</v>
      </c>
      <c r="V661" s="74">
        <v>4443.88</v>
      </c>
      <c r="W661" s="73">
        <v>0</v>
      </c>
      <c r="X661" s="254">
        <v>200.15</v>
      </c>
      <c r="Y661" s="73">
        <v>15.85</v>
      </c>
      <c r="Z661" s="238" t="s">
        <v>2976</v>
      </c>
      <c r="AA661" s="349" t="s">
        <v>2981</v>
      </c>
      <c r="AB661" s="350">
        <v>39325</v>
      </c>
      <c r="AC661" s="33">
        <v>44957</v>
      </c>
      <c r="AD661" s="18">
        <v>2366.87</v>
      </c>
      <c r="AE661" s="18">
        <v>2366.87</v>
      </c>
      <c r="AF661" s="68">
        <v>0</v>
      </c>
      <c r="AG661" s="18"/>
      <c r="AH661" s="18"/>
      <c r="AI661" s="18"/>
      <c r="AJ661" s="960">
        <v>45007</v>
      </c>
      <c r="AK661" s="124">
        <v>45008</v>
      </c>
      <c r="AL661" s="9">
        <f t="shared" si="93"/>
        <v>2</v>
      </c>
      <c r="AM661" s="9">
        <v>3</v>
      </c>
      <c r="AN661" s="9" t="s">
        <v>1223</v>
      </c>
    </row>
    <row r="662" spans="1:40" ht="15" customHeight="1">
      <c r="A662" s="38">
        <v>297</v>
      </c>
      <c r="B662" s="34" t="s">
        <v>2965</v>
      </c>
      <c r="C662" s="34">
        <v>30708026669</v>
      </c>
      <c r="D662" s="34" t="s">
        <v>37</v>
      </c>
      <c r="E662" s="34" t="s">
        <v>47</v>
      </c>
      <c r="F662" s="34" t="s">
        <v>1762</v>
      </c>
      <c r="G662" s="34" t="s">
        <v>1762</v>
      </c>
      <c r="H662" s="76" t="s">
        <v>2982</v>
      </c>
      <c r="I662" s="76" t="s">
        <v>2983</v>
      </c>
      <c r="J662" s="77" t="s">
        <v>20</v>
      </c>
      <c r="K662" s="77" t="s">
        <v>21</v>
      </c>
      <c r="L662" s="77" t="s">
        <v>23</v>
      </c>
      <c r="M662" s="78">
        <v>0</v>
      </c>
      <c r="N662" s="78">
        <v>4.7</v>
      </c>
      <c r="O662" s="78">
        <v>0</v>
      </c>
      <c r="P662" s="78">
        <v>0</v>
      </c>
      <c r="Q662" s="79">
        <v>875.32</v>
      </c>
      <c r="R662" s="79">
        <v>761.74</v>
      </c>
      <c r="S662" s="78">
        <v>23.55</v>
      </c>
      <c r="T662" s="78">
        <v>56.72</v>
      </c>
      <c r="U662" s="78">
        <v>33.31</v>
      </c>
      <c r="V662" s="79">
        <v>798.9</v>
      </c>
      <c r="W662" s="78">
        <v>21.95</v>
      </c>
      <c r="X662" s="347">
        <v>46.11</v>
      </c>
      <c r="Y662" s="78">
        <v>8.36</v>
      </c>
      <c r="Z662" s="80" t="s">
        <v>142</v>
      </c>
      <c r="AA662" s="76" t="s">
        <v>601</v>
      </c>
      <c r="AB662" s="81">
        <v>39231</v>
      </c>
      <c r="AC662" s="23" t="str">
        <f>+_xlfn.CONCAT(MID(AA662,16,2),"/",MID(AA662,14,2),"/",MID(AA662,10,4))</f>
        <v>13/01/2023</v>
      </c>
      <c r="AD662" s="23">
        <v>699.66</v>
      </c>
      <c r="AE662" s="23">
        <v>725.82999999999993</v>
      </c>
      <c r="AF662" s="823">
        <v>26.17</v>
      </c>
      <c r="AG662" s="23"/>
      <c r="AH662" s="23"/>
      <c r="AI662" s="23"/>
      <c r="AJ662" s="917">
        <v>45007</v>
      </c>
      <c r="AK662" s="122">
        <v>45008</v>
      </c>
      <c r="AL662" s="34">
        <f t="shared" si="93"/>
        <v>2</v>
      </c>
      <c r="AM662" s="34">
        <v>3</v>
      </c>
      <c r="AN662" s="34" t="s">
        <v>1223</v>
      </c>
    </row>
    <row r="663" spans="1:40" ht="15" customHeight="1">
      <c r="A663" s="38">
        <v>299</v>
      </c>
      <c r="B663" s="34" t="s">
        <v>2984</v>
      </c>
      <c r="C663" s="34">
        <v>30531866920</v>
      </c>
      <c r="D663" s="34" t="s">
        <v>2985</v>
      </c>
      <c r="E663" s="34" t="s">
        <v>42</v>
      </c>
      <c r="F663" s="34" t="s">
        <v>375</v>
      </c>
      <c r="G663" s="34" t="s">
        <v>1622</v>
      </c>
      <c r="H663" s="412" t="s">
        <v>3492</v>
      </c>
      <c r="I663" s="133" t="s">
        <v>3493</v>
      </c>
      <c r="J663" s="256" t="s">
        <v>20</v>
      </c>
      <c r="K663" s="830" t="s">
        <v>8231</v>
      </c>
      <c r="L663" s="256" t="s">
        <v>23</v>
      </c>
      <c r="M663" s="257">
        <v>6.11</v>
      </c>
      <c r="N663" s="257">
        <v>0</v>
      </c>
      <c r="O663" s="257">
        <v>0</v>
      </c>
      <c r="P663" s="257">
        <v>0</v>
      </c>
      <c r="Q663" s="70">
        <v>1945.34</v>
      </c>
      <c r="R663" s="248">
        <f>Q663-O663-S663-T663-U663</f>
        <v>1869.4299999999998</v>
      </c>
      <c r="S663" s="257">
        <v>56.91</v>
      </c>
      <c r="T663" s="257">
        <v>1.45</v>
      </c>
      <c r="U663" s="257">
        <v>17.55</v>
      </c>
      <c r="V663" s="248">
        <f>Q663-P663-W663-X663-Y663</f>
        <v>1839.61</v>
      </c>
      <c r="W663" s="257">
        <v>81.739999999999995</v>
      </c>
      <c r="X663" s="346">
        <v>6.11</v>
      </c>
      <c r="Y663" s="257">
        <v>17.88</v>
      </c>
      <c r="Z663" s="258" t="s">
        <v>3494</v>
      </c>
      <c r="AA663" s="258" t="s">
        <v>2174</v>
      </c>
      <c r="AB663" s="26">
        <v>39126</v>
      </c>
      <c r="AC663" s="23" t="str">
        <f>+_xlfn.CONCAT(MID(AA663,16,2),"/",MID(AA663,14,2),"/",MID(AA663,10,4))</f>
        <v>02/03/2023</v>
      </c>
      <c r="AD663" s="23">
        <v>810</v>
      </c>
      <c r="AE663" s="23">
        <v>840</v>
      </c>
      <c r="AF663" s="823">
        <v>30</v>
      </c>
      <c r="AG663" s="23"/>
      <c r="AH663" s="23"/>
      <c r="AI663" s="23"/>
      <c r="AJ663" s="917">
        <v>45007</v>
      </c>
      <c r="AK663" s="122">
        <v>45012</v>
      </c>
      <c r="AL663" s="34">
        <f t="shared" si="93"/>
        <v>4</v>
      </c>
      <c r="AM663" s="34">
        <v>3</v>
      </c>
      <c r="AN663" s="34" t="s">
        <v>1223</v>
      </c>
    </row>
    <row r="664" spans="1:40" ht="15" customHeight="1">
      <c r="A664" s="38">
        <v>359</v>
      </c>
      <c r="B664" s="34" t="s">
        <v>2986</v>
      </c>
      <c r="C664" s="34">
        <v>30708486058</v>
      </c>
      <c r="D664" s="34" t="s">
        <v>2987</v>
      </c>
      <c r="E664" s="34" t="s">
        <v>341</v>
      </c>
      <c r="F664" s="34" t="s">
        <v>1624</v>
      </c>
      <c r="G664" s="34" t="s">
        <v>2988</v>
      </c>
      <c r="H664" s="23" t="s">
        <v>2989</v>
      </c>
      <c r="I664" s="23" t="s">
        <v>2990</v>
      </c>
      <c r="J664" s="44" t="s">
        <v>20</v>
      </c>
      <c r="K664" s="44" t="s">
        <v>21</v>
      </c>
      <c r="L664" s="44" t="s">
        <v>23</v>
      </c>
      <c r="M664" s="69">
        <v>56.54</v>
      </c>
      <c r="N664" s="69">
        <v>0</v>
      </c>
      <c r="O664" s="69">
        <v>0</v>
      </c>
      <c r="P664" s="69">
        <v>0</v>
      </c>
      <c r="Q664" s="70">
        <v>1530.31</v>
      </c>
      <c r="R664" s="70">
        <v>1398.31</v>
      </c>
      <c r="S664" s="69">
        <v>0</v>
      </c>
      <c r="T664" s="69">
        <v>117.57</v>
      </c>
      <c r="U664" s="69">
        <v>14.43</v>
      </c>
      <c r="V664" s="70">
        <v>1357</v>
      </c>
      <c r="W664" s="69">
        <v>0</v>
      </c>
      <c r="X664" s="344">
        <v>170.98</v>
      </c>
      <c r="Y664" s="69">
        <v>2.33</v>
      </c>
      <c r="Z664" s="45" t="s">
        <v>2991</v>
      </c>
      <c r="AA664" s="23" t="s">
        <v>2844</v>
      </c>
      <c r="AB664" s="23" t="s">
        <v>41</v>
      </c>
      <c r="AC664" s="23" t="str">
        <f>+_xlfn.CONCAT(MID(AA664,16,2),"/",MID(AA664,14,2),"/",MID(AA664,10,4))</f>
        <v>13/02/2023</v>
      </c>
      <c r="AD664" s="76">
        <v>720.27</v>
      </c>
      <c r="AE664" s="76">
        <v>844.27</v>
      </c>
      <c r="AF664" s="926">
        <v>124</v>
      </c>
      <c r="AG664" s="76"/>
      <c r="AH664" s="76"/>
      <c r="AI664" s="76"/>
      <c r="AJ664" s="917">
        <v>45007</v>
      </c>
      <c r="AK664" s="122">
        <v>45008</v>
      </c>
      <c r="AL664" s="34">
        <f t="shared" si="93"/>
        <v>2</v>
      </c>
      <c r="AM664" s="34">
        <v>3</v>
      </c>
      <c r="AN664" s="34" t="s">
        <v>1223</v>
      </c>
    </row>
    <row r="665" spans="1:40" ht="15" customHeight="1">
      <c r="A665" s="37">
        <v>374</v>
      </c>
      <c r="B665" s="9" t="s">
        <v>2992</v>
      </c>
      <c r="C665" s="9">
        <v>30511233301</v>
      </c>
      <c r="D665" s="9" t="s">
        <v>2993</v>
      </c>
      <c r="E665" s="9" t="s">
        <v>47</v>
      </c>
      <c r="F665" s="9" t="s">
        <v>1249</v>
      </c>
      <c r="G665" s="9" t="s">
        <v>1249</v>
      </c>
      <c r="H665" s="71" t="s">
        <v>3351</v>
      </c>
      <c r="I665" s="71" t="s">
        <v>3352</v>
      </c>
      <c r="J665" s="72" t="s">
        <v>20</v>
      </c>
      <c r="K665" s="72" t="s">
        <v>21</v>
      </c>
      <c r="L665" s="72" t="s">
        <v>22</v>
      </c>
      <c r="M665" s="73">
        <v>0</v>
      </c>
      <c r="N665" s="73">
        <v>0</v>
      </c>
      <c r="O665" s="73">
        <v>135.77000000000001</v>
      </c>
      <c r="P665" s="73">
        <v>269.82</v>
      </c>
      <c r="Q665" s="82">
        <v>2122.9299999999998</v>
      </c>
      <c r="R665" s="74">
        <f>Q665-O665-S665-T665-U665</f>
        <v>1223.6099999999999</v>
      </c>
      <c r="S665" s="73">
        <v>616</v>
      </c>
      <c r="T665" s="73">
        <v>144.1</v>
      </c>
      <c r="U665" s="73">
        <v>3.45</v>
      </c>
      <c r="V665" s="74">
        <f>Q665-P665-W665-X665-Y665</f>
        <v>1344.1599999999999</v>
      </c>
      <c r="W665" s="73">
        <v>374.06</v>
      </c>
      <c r="X665" s="254">
        <v>131.44</v>
      </c>
      <c r="Y665" s="73">
        <v>3.45</v>
      </c>
      <c r="Z665" s="83" t="s">
        <v>2459</v>
      </c>
      <c r="AA665" s="84" t="s">
        <v>3353</v>
      </c>
      <c r="AB665" s="11" t="str">
        <f>+_xlfn.CONCAT(MID(Z665,24,2),"/",MID(Z665,22,2),"/",MID(Z665,18,4))</f>
        <v>29/05/2007</v>
      </c>
      <c r="AC665" s="9" t="str">
        <f>+_xlfn.CONCAT(MID(AA665,16,2),"/",MID(AA665,14,2),"/",MID(AA665,10,4))</f>
        <v>15/02/2023</v>
      </c>
      <c r="AD665" s="40">
        <v>807.04</v>
      </c>
      <c r="AE665" s="40">
        <v>807.04</v>
      </c>
      <c r="AF665" s="920">
        <v>0</v>
      </c>
      <c r="AG665" s="40"/>
      <c r="AH665" s="40"/>
      <c r="AI665" s="40"/>
      <c r="AJ665" s="960">
        <v>45007</v>
      </c>
      <c r="AK665" s="124">
        <v>45012</v>
      </c>
      <c r="AL665" s="9">
        <f t="shared" si="93"/>
        <v>4</v>
      </c>
      <c r="AM665" s="9">
        <v>3</v>
      </c>
      <c r="AN665" s="9" t="s">
        <v>1223</v>
      </c>
    </row>
    <row r="666" spans="1:40" ht="15" customHeight="1">
      <c r="A666" s="37">
        <v>380</v>
      </c>
      <c r="B666" s="9" t="s">
        <v>2994</v>
      </c>
      <c r="C666" s="9">
        <v>30708597275</v>
      </c>
      <c r="D666" s="9" t="s">
        <v>2995</v>
      </c>
      <c r="E666" s="9" t="s">
        <v>47</v>
      </c>
      <c r="F666" s="9" t="s">
        <v>110</v>
      </c>
      <c r="G666" s="9" t="s">
        <v>2996</v>
      </c>
      <c r="H666" s="142" t="s">
        <v>3495</v>
      </c>
      <c r="I666" s="142" t="s">
        <v>3496</v>
      </c>
      <c r="J666" s="72" t="s">
        <v>20</v>
      </c>
      <c r="K666" s="43" t="s">
        <v>21</v>
      </c>
      <c r="L666" s="43" t="s">
        <v>22</v>
      </c>
      <c r="M666" s="65">
        <v>0</v>
      </c>
      <c r="N666" s="65">
        <v>0</v>
      </c>
      <c r="O666" s="65">
        <v>0</v>
      </c>
      <c r="P666" s="65">
        <v>0</v>
      </c>
      <c r="Q666" s="39">
        <v>3704.46</v>
      </c>
      <c r="R666" s="39">
        <f>+Q666-S666-T666-U666-O666</f>
        <v>2091.08</v>
      </c>
      <c r="S666" s="65">
        <v>1565.38</v>
      </c>
      <c r="T666" s="65">
        <v>25.52</v>
      </c>
      <c r="U666" s="65">
        <v>22.48</v>
      </c>
      <c r="V666" s="39">
        <v>2309.42</v>
      </c>
      <c r="W666" s="65">
        <v>1348.98</v>
      </c>
      <c r="X666" s="65">
        <v>25.52</v>
      </c>
      <c r="Y666" s="65">
        <v>20.54</v>
      </c>
      <c r="Z666" s="65" t="s">
        <v>3497</v>
      </c>
      <c r="AA666" s="65" t="s">
        <v>3498</v>
      </c>
      <c r="AB666" s="11" t="str">
        <f>+_xlfn.CONCAT(MID(Z666,24,2),"/",MID(Z666,22,2),"/",MID(Z666,18,4))</f>
        <v>17/03/2007</v>
      </c>
      <c r="AC666" s="124">
        <v>44966</v>
      </c>
      <c r="AD666" s="40">
        <v>889.65</v>
      </c>
      <c r="AE666" s="40">
        <v>889.65</v>
      </c>
      <c r="AF666" s="920">
        <v>0</v>
      </c>
      <c r="AG666" s="40"/>
      <c r="AH666" s="40"/>
      <c r="AI666" s="40"/>
      <c r="AJ666" s="960">
        <v>45007</v>
      </c>
      <c r="AK666" s="124">
        <v>45012</v>
      </c>
      <c r="AL666" s="9">
        <f t="shared" ref="AL666:AL697" si="97">NETWORKDAYS(AJ666,AK666)</f>
        <v>4</v>
      </c>
      <c r="AM666" s="9">
        <v>3</v>
      </c>
      <c r="AN666" s="9" t="s">
        <v>1223</v>
      </c>
    </row>
    <row r="667" spans="1:40" ht="15" customHeight="1">
      <c r="A667" s="37">
        <v>394</v>
      </c>
      <c r="B667" s="9" t="s">
        <v>2997</v>
      </c>
      <c r="C667" s="9">
        <v>33710240359</v>
      </c>
      <c r="D667" s="9" t="s">
        <v>2998</v>
      </c>
      <c r="E667" s="9" t="s">
        <v>47</v>
      </c>
      <c r="F667" s="9" t="s">
        <v>1603</v>
      </c>
      <c r="G667" s="9" t="s">
        <v>1603</v>
      </c>
      <c r="H667" s="18" t="s">
        <v>2999</v>
      </c>
      <c r="I667" s="18" t="s">
        <v>3000</v>
      </c>
      <c r="J667" s="43" t="s">
        <v>20</v>
      </c>
      <c r="K667" s="43" t="s">
        <v>21</v>
      </c>
      <c r="L667" s="43" t="s">
        <v>22</v>
      </c>
      <c r="M667" s="65">
        <v>0</v>
      </c>
      <c r="N667" s="65">
        <v>0</v>
      </c>
      <c r="O667" s="65">
        <v>68.16</v>
      </c>
      <c r="P667" s="65">
        <v>358.08</v>
      </c>
      <c r="Q667" s="39">
        <v>3291.77</v>
      </c>
      <c r="R667" s="39">
        <v>1320.2900000000002</v>
      </c>
      <c r="S667" s="65">
        <v>1858.56</v>
      </c>
      <c r="T667" s="65">
        <v>41.33</v>
      </c>
      <c r="U667" s="65">
        <v>3.43</v>
      </c>
      <c r="V667" s="39">
        <v>1824.33</v>
      </c>
      <c r="W667" s="65">
        <v>1061.69</v>
      </c>
      <c r="X667" s="255">
        <v>40.4</v>
      </c>
      <c r="Y667" s="65">
        <v>7.27</v>
      </c>
      <c r="Z667" s="53" t="s">
        <v>3354</v>
      </c>
      <c r="AA667" s="40" t="s">
        <v>3355</v>
      </c>
      <c r="AB667" s="24">
        <v>39222</v>
      </c>
      <c r="AC667" s="40" t="str">
        <f>+_xlfn.CONCAT(MID(AA667,16,2),"/",MID(AA667,14,2),"/",MID(AA667,10,4))</f>
        <v>06/01/2023</v>
      </c>
      <c r="AD667" s="40">
        <v>573.62</v>
      </c>
      <c r="AE667" s="40">
        <v>573.62</v>
      </c>
      <c r="AF667" s="920">
        <v>0</v>
      </c>
      <c r="AG667" s="40"/>
      <c r="AH667" s="40"/>
      <c r="AI667" s="40"/>
      <c r="AJ667" s="960">
        <v>45007</v>
      </c>
      <c r="AK667" s="124">
        <v>45012</v>
      </c>
      <c r="AL667" s="9">
        <f t="shared" si="97"/>
        <v>4</v>
      </c>
      <c r="AM667" s="9">
        <v>3</v>
      </c>
      <c r="AN667" s="9" t="s">
        <v>1223</v>
      </c>
    </row>
    <row r="668" spans="1:40" ht="15" customHeight="1">
      <c r="A668" s="38">
        <v>409</v>
      </c>
      <c r="B668" s="34" t="s">
        <v>3001</v>
      </c>
      <c r="C668" s="34">
        <v>30710042086</v>
      </c>
      <c r="D668" s="34" t="s">
        <v>3002</v>
      </c>
      <c r="E668" s="34" t="s">
        <v>47</v>
      </c>
      <c r="F668" s="34" t="s">
        <v>175</v>
      </c>
      <c r="G668" s="34" t="s">
        <v>3003</v>
      </c>
      <c r="H668" s="23" t="s">
        <v>3004</v>
      </c>
      <c r="I668" s="23" t="s">
        <v>3005</v>
      </c>
      <c r="J668" s="44" t="s">
        <v>20</v>
      </c>
      <c r="K668" s="44" t="s">
        <v>8232</v>
      </c>
      <c r="L668" s="44" t="s">
        <v>23</v>
      </c>
      <c r="M668" s="69">
        <v>0</v>
      </c>
      <c r="N668" s="69">
        <v>0</v>
      </c>
      <c r="O668" s="69">
        <v>0</v>
      </c>
      <c r="P668" s="69">
        <v>0</v>
      </c>
      <c r="Q668" s="70">
        <v>1991.54</v>
      </c>
      <c r="R668" s="70">
        <v>1385.97</v>
      </c>
      <c r="S668" s="69">
        <v>552.66999999999996</v>
      </c>
      <c r="T668" s="69">
        <v>45.6</v>
      </c>
      <c r="U668" s="69">
        <v>7.3</v>
      </c>
      <c r="V668" s="70">
        <v>1428.07</v>
      </c>
      <c r="W668" s="69">
        <v>512.63</v>
      </c>
      <c r="X668" s="344">
        <v>43.54</v>
      </c>
      <c r="Y668" s="69">
        <v>7.3</v>
      </c>
      <c r="Z668" s="45" t="s">
        <v>3006</v>
      </c>
      <c r="AA668" s="23" t="s">
        <v>3007</v>
      </c>
      <c r="AB668" s="351">
        <v>39135</v>
      </c>
      <c r="AC668" s="26" t="str">
        <f>+_xlfn.CONCAT(MID(AA668,16,2),"/",MID(AA668,14,2),"/",MID(AA668,10,4))</f>
        <v>28/01/2023</v>
      </c>
      <c r="AD668" s="23">
        <v>449.73</v>
      </c>
      <c r="AE668" s="23">
        <v>449.73</v>
      </c>
      <c r="AF668" s="823">
        <v>0</v>
      </c>
      <c r="AG668" s="23"/>
      <c r="AH668" s="23"/>
      <c r="AI668" s="23"/>
      <c r="AJ668" s="917">
        <v>45007</v>
      </c>
      <c r="AK668" s="122">
        <v>45008</v>
      </c>
      <c r="AL668" s="34">
        <f t="shared" si="97"/>
        <v>2</v>
      </c>
      <c r="AM668" s="34">
        <v>3</v>
      </c>
      <c r="AN668" s="34" t="s">
        <v>1223</v>
      </c>
    </row>
    <row r="669" spans="1:40" ht="15" customHeight="1">
      <c r="A669" s="37">
        <v>410</v>
      </c>
      <c r="B669" s="9" t="s">
        <v>3001</v>
      </c>
      <c r="C669" s="9">
        <v>30710042086</v>
      </c>
      <c r="D669" s="9" t="s">
        <v>3008</v>
      </c>
      <c r="E669" s="9" t="s">
        <v>47</v>
      </c>
      <c r="F669" s="9" t="s">
        <v>797</v>
      </c>
      <c r="G669" s="9" t="s">
        <v>798</v>
      </c>
      <c r="H669" s="18" t="s">
        <v>3009</v>
      </c>
      <c r="I669" s="18" t="s">
        <v>3010</v>
      </c>
      <c r="J669" s="43" t="s">
        <v>20</v>
      </c>
      <c r="K669" s="43" t="s">
        <v>21</v>
      </c>
      <c r="L669" s="43" t="s">
        <v>22</v>
      </c>
      <c r="M669" s="65">
        <v>0</v>
      </c>
      <c r="N669" s="65">
        <v>0</v>
      </c>
      <c r="O669" s="65">
        <v>0</v>
      </c>
      <c r="P669" s="65">
        <v>0</v>
      </c>
      <c r="Q669" s="39">
        <v>2026.96</v>
      </c>
      <c r="R669" s="39">
        <v>1711.05</v>
      </c>
      <c r="S669" s="65">
        <v>291.95999999999998</v>
      </c>
      <c r="T669" s="65">
        <v>13.26</v>
      </c>
      <c r="U669" s="65">
        <v>10.69</v>
      </c>
      <c r="V669" s="39">
        <v>1917.5900000000001</v>
      </c>
      <c r="W669" s="65">
        <v>96.36</v>
      </c>
      <c r="X669" s="255">
        <v>10.039999999999999</v>
      </c>
      <c r="Y669" s="65">
        <v>2.97</v>
      </c>
      <c r="Z669" s="53" t="s">
        <v>3356</v>
      </c>
      <c r="AA669" s="40" t="s">
        <v>3357</v>
      </c>
      <c r="AB669" s="24">
        <v>39254</v>
      </c>
      <c r="AC669" s="40" t="str">
        <f>+_xlfn.CONCAT(MID(AA669,16,2),"/",MID(AA669,14,2),"/",MID(AA669,10,4))</f>
        <v>08/02/2023</v>
      </c>
      <c r="AD669" s="40">
        <v>580.04999999999995</v>
      </c>
      <c r="AE669" s="40">
        <v>580.04999999999995</v>
      </c>
      <c r="AF669" s="920">
        <v>0</v>
      </c>
      <c r="AG669" s="40"/>
      <c r="AH669" s="40"/>
      <c r="AI669" s="40"/>
      <c r="AJ669" s="960">
        <v>45007</v>
      </c>
      <c r="AK669" s="124">
        <v>45012</v>
      </c>
      <c r="AL669" s="9">
        <f t="shared" si="97"/>
        <v>4</v>
      </c>
      <c r="AM669" s="9">
        <v>3</v>
      </c>
      <c r="AN669" s="9" t="s">
        <v>1223</v>
      </c>
    </row>
    <row r="670" spans="1:40" ht="15" customHeight="1">
      <c r="A670" s="37">
        <v>474</v>
      </c>
      <c r="B670" s="9" t="s">
        <v>3011</v>
      </c>
      <c r="C670" s="9">
        <v>30677332626</v>
      </c>
      <c r="D670" s="9" t="s">
        <v>3012</v>
      </c>
      <c r="E670" s="9" t="s">
        <v>47</v>
      </c>
      <c r="F670" s="9" t="s">
        <v>806</v>
      </c>
      <c r="G670" s="9" t="s">
        <v>885</v>
      </c>
      <c r="H670" s="71" t="s">
        <v>3499</v>
      </c>
      <c r="I670" s="71" t="s">
        <v>3500</v>
      </c>
      <c r="J670" s="72" t="s">
        <v>20</v>
      </c>
      <c r="K670" s="72" t="s">
        <v>21</v>
      </c>
      <c r="L670" s="72" t="s">
        <v>22</v>
      </c>
      <c r="M670" s="73">
        <v>0</v>
      </c>
      <c r="N670" s="73">
        <v>0</v>
      </c>
      <c r="O670" s="73">
        <v>0</v>
      </c>
      <c r="P670" s="73">
        <v>0</v>
      </c>
      <c r="Q670" s="82">
        <v>1492.73</v>
      </c>
      <c r="R670" s="74">
        <f>Q670-O670-S670-T670-U670</f>
        <v>1250.8599999999999</v>
      </c>
      <c r="S670" s="73">
        <v>177.65</v>
      </c>
      <c r="T670" s="73">
        <v>12.83</v>
      </c>
      <c r="U670" s="73">
        <v>51.39</v>
      </c>
      <c r="V670" s="74">
        <f>Q670-P670-W670-X670-Y670</f>
        <v>1295.177635924646</v>
      </c>
      <c r="W670" s="73">
        <v>185.07449112911101</v>
      </c>
      <c r="X670" s="254">
        <v>12.4778729462431</v>
      </c>
      <c r="Y670" s="73">
        <v>0</v>
      </c>
      <c r="Z670" s="83" t="s">
        <v>510</v>
      </c>
      <c r="AA670" s="84" t="s">
        <v>2160</v>
      </c>
      <c r="AB670" s="11" t="str">
        <f>+_xlfn.CONCAT(MID(Z670,24,2),"/",MID(Z670,22,2),"/",MID(Z670,18,4))</f>
        <v>16/07/2007</v>
      </c>
      <c r="AC670" s="9" t="str">
        <f>+_xlfn.CONCAT(MID(AA670,16,2),"/",MID(AA670,14,2),"/",MID(AA670,10,4))</f>
        <v>25/02/2023</v>
      </c>
      <c r="AD670" s="40">
        <v>846.4</v>
      </c>
      <c r="AE670" s="40">
        <v>846.4</v>
      </c>
      <c r="AF670" s="920">
        <v>0</v>
      </c>
      <c r="AG670" s="40"/>
      <c r="AH670" s="40"/>
      <c r="AI670" s="40"/>
      <c r="AJ670" s="960">
        <v>45007</v>
      </c>
      <c r="AK670" s="124">
        <v>45012</v>
      </c>
      <c r="AL670" s="9">
        <f t="shared" si="97"/>
        <v>4</v>
      </c>
      <c r="AM670" s="9">
        <v>3</v>
      </c>
      <c r="AN670" s="9" t="s">
        <v>1223</v>
      </c>
    </row>
    <row r="671" spans="1:40" ht="15" customHeight="1">
      <c r="A671" s="37">
        <v>511</v>
      </c>
      <c r="B671" s="9" t="s">
        <v>238</v>
      </c>
      <c r="C671" s="9">
        <v>23174707499</v>
      </c>
      <c r="D671" s="9" t="s">
        <v>1893</v>
      </c>
      <c r="E671" s="9" t="s">
        <v>47</v>
      </c>
      <c r="F671" s="9" t="s">
        <v>71</v>
      </c>
      <c r="G671" s="9" t="s">
        <v>214</v>
      </c>
      <c r="H671" s="71" t="s">
        <v>3358</v>
      </c>
      <c r="I671" s="71" t="s">
        <v>3359</v>
      </c>
      <c r="J671" s="72" t="s">
        <v>20</v>
      </c>
      <c r="K671" s="72" t="s">
        <v>21</v>
      </c>
      <c r="L671" s="72" t="s">
        <v>22</v>
      </c>
      <c r="M671" s="73">
        <v>0</v>
      </c>
      <c r="N671" s="73">
        <v>0</v>
      </c>
      <c r="O671" s="73">
        <v>0</v>
      </c>
      <c r="P671" s="73">
        <v>0</v>
      </c>
      <c r="Q671" s="82">
        <v>1497.09</v>
      </c>
      <c r="R671" s="74">
        <f>Q671-O671-S671-T671-U671</f>
        <v>1421.22</v>
      </c>
      <c r="S671" s="73">
        <v>37.549999999999997</v>
      </c>
      <c r="T671" s="73">
        <v>15.98</v>
      </c>
      <c r="U671" s="73">
        <v>22.34</v>
      </c>
      <c r="V671" s="74">
        <f>Q671-P671-W671-X671-Y671</f>
        <v>1442.87</v>
      </c>
      <c r="W671" s="73">
        <v>26.59</v>
      </c>
      <c r="X671" s="254">
        <v>14.75</v>
      </c>
      <c r="Y671" s="73">
        <v>12.88</v>
      </c>
      <c r="Z671" s="83" t="s">
        <v>509</v>
      </c>
      <c r="AA671" s="84" t="s">
        <v>323</v>
      </c>
      <c r="AB671" s="11" t="str">
        <f>+_xlfn.CONCAT(MID(Z671,24,2),"/",MID(Z671,22,2),"/",MID(Z671,18,4))</f>
        <v>31/08/2007</v>
      </c>
      <c r="AC671" s="9" t="str">
        <f>+_xlfn.CONCAT(MID(AA671,16,2),"/",MID(AA671,14,2),"/",MID(AA671,10,4))</f>
        <v>05/02/2023</v>
      </c>
      <c r="AD671" s="40">
        <v>566.14</v>
      </c>
      <c r="AE671" s="40">
        <v>566.14</v>
      </c>
      <c r="AF671" s="920">
        <v>0</v>
      </c>
      <c r="AG671" s="40"/>
      <c r="AH671" s="40"/>
      <c r="AI671" s="40"/>
      <c r="AJ671" s="960">
        <v>45007</v>
      </c>
      <c r="AK671" s="124">
        <v>45012</v>
      </c>
      <c r="AL671" s="9">
        <f t="shared" si="97"/>
        <v>4</v>
      </c>
      <c r="AM671" s="9">
        <v>3</v>
      </c>
      <c r="AN671" s="9" t="s">
        <v>1223</v>
      </c>
    </row>
    <row r="672" spans="1:40" ht="15" customHeight="1">
      <c r="A672" s="431">
        <v>610</v>
      </c>
      <c r="B672" s="23" t="s">
        <v>3013</v>
      </c>
      <c r="C672" s="23">
        <v>30635810188</v>
      </c>
      <c r="D672" s="23" t="s">
        <v>3014</v>
      </c>
      <c r="E672" s="23" t="s">
        <v>47</v>
      </c>
      <c r="F672" s="23" t="s">
        <v>3015</v>
      </c>
      <c r="G672" s="23" t="s">
        <v>1526</v>
      </c>
      <c r="H672" s="76" t="s">
        <v>3016</v>
      </c>
      <c r="I672" s="76" t="s">
        <v>3017</v>
      </c>
      <c r="J672" s="536" t="s">
        <v>20</v>
      </c>
      <c r="K672" s="23" t="s">
        <v>21</v>
      </c>
      <c r="L672" s="77" t="s">
        <v>23</v>
      </c>
      <c r="M672" s="78">
        <v>0</v>
      </c>
      <c r="N672" s="78">
        <v>8.35</v>
      </c>
      <c r="O672" s="78">
        <v>50.59</v>
      </c>
      <c r="P672" s="78">
        <v>63.87</v>
      </c>
      <c r="Q672" s="79">
        <v>1035.69</v>
      </c>
      <c r="R672" s="79">
        <f>Q672-S672-T672-U672-O672</f>
        <v>818.15</v>
      </c>
      <c r="S672" s="78">
        <v>140.49</v>
      </c>
      <c r="T672" s="78">
        <v>5.0999999999999996</v>
      </c>
      <c r="U672" s="78">
        <v>21.36</v>
      </c>
      <c r="V672" s="79">
        <f>Q672-W672-X672-Y672-P672</f>
        <v>714.88</v>
      </c>
      <c r="W672" s="78">
        <v>249.64</v>
      </c>
      <c r="X672" s="347">
        <v>5.0999999999999996</v>
      </c>
      <c r="Y672" s="78">
        <v>2.2000000000000002</v>
      </c>
      <c r="Z672" s="80" t="s">
        <v>160</v>
      </c>
      <c r="AA672" s="76" t="s">
        <v>3018</v>
      </c>
      <c r="AB672" s="81">
        <v>39222</v>
      </c>
      <c r="AC672" s="81" t="s">
        <v>4270</v>
      </c>
      <c r="AD672" s="23">
        <v>342.62</v>
      </c>
      <c r="AE672" s="23">
        <v>342.62</v>
      </c>
      <c r="AF672" s="823">
        <v>0</v>
      </c>
      <c r="AG672" s="23"/>
      <c r="AH672" s="23"/>
      <c r="AI672" s="23"/>
      <c r="AJ672" s="917">
        <v>45007</v>
      </c>
      <c r="AK672" s="122">
        <v>45008</v>
      </c>
      <c r="AL672" s="34">
        <f t="shared" si="97"/>
        <v>2</v>
      </c>
      <c r="AM672" s="34">
        <v>3</v>
      </c>
      <c r="AN672" s="34" t="s">
        <v>1223</v>
      </c>
    </row>
    <row r="673" spans="1:40" ht="15" customHeight="1">
      <c r="A673" s="431">
        <v>610</v>
      </c>
      <c r="B673" s="23" t="s">
        <v>3019</v>
      </c>
      <c r="C673" s="23">
        <v>20076078468</v>
      </c>
      <c r="D673" s="23" t="s">
        <v>3014</v>
      </c>
      <c r="E673" s="23" t="s">
        <v>47</v>
      </c>
      <c r="F673" s="23" t="s">
        <v>3015</v>
      </c>
      <c r="G673" s="23" t="s">
        <v>1526</v>
      </c>
      <c r="H673" s="76" t="s">
        <v>3016</v>
      </c>
      <c r="I673" s="76" t="s">
        <v>3017</v>
      </c>
      <c r="J673" s="536" t="s">
        <v>20</v>
      </c>
      <c r="K673" s="23" t="s">
        <v>21</v>
      </c>
      <c r="L673" s="128" t="s">
        <v>23</v>
      </c>
      <c r="M673" s="129">
        <v>0</v>
      </c>
      <c r="N673" s="129">
        <v>8.35</v>
      </c>
      <c r="O673" s="78">
        <v>50.59</v>
      </c>
      <c r="P673" s="78">
        <v>63.87</v>
      </c>
      <c r="Q673" s="79">
        <v>1035.69</v>
      </c>
      <c r="R673" s="79">
        <f>Q673-S673-T673-U673-O673</f>
        <v>818.15</v>
      </c>
      <c r="S673" s="78">
        <v>140.49</v>
      </c>
      <c r="T673" s="78">
        <v>5.0999999999999996</v>
      </c>
      <c r="U673" s="78">
        <v>21.36</v>
      </c>
      <c r="V673" s="79">
        <f>Q673-W673-X673-Y673-P673</f>
        <v>714.88</v>
      </c>
      <c r="W673" s="78">
        <v>249.64</v>
      </c>
      <c r="X673" s="78">
        <v>5.0999999999999996</v>
      </c>
      <c r="Y673" s="78">
        <v>2.2000000000000002</v>
      </c>
      <c r="Z673" s="80" t="s">
        <v>160</v>
      </c>
      <c r="AA673" s="76" t="s">
        <v>3018</v>
      </c>
      <c r="AB673" s="23" t="s">
        <v>899</v>
      </c>
      <c r="AC673" s="23" t="s">
        <v>4270</v>
      </c>
      <c r="AD673" s="34">
        <v>342.62</v>
      </c>
      <c r="AE673" s="34">
        <v>342.62</v>
      </c>
      <c r="AF673" s="921">
        <v>0</v>
      </c>
      <c r="AG673" s="34"/>
      <c r="AH673" s="34"/>
      <c r="AI673" s="34"/>
      <c r="AJ673" s="917">
        <v>45007</v>
      </c>
      <c r="AK673" s="122">
        <v>45012</v>
      </c>
      <c r="AL673" s="34">
        <f t="shared" si="97"/>
        <v>4</v>
      </c>
      <c r="AM673" s="34">
        <v>3</v>
      </c>
      <c r="AN673" s="34" t="s">
        <v>1223</v>
      </c>
    </row>
    <row r="674" spans="1:40" ht="15" customHeight="1">
      <c r="A674" s="37">
        <v>629</v>
      </c>
      <c r="B674" s="9" t="s">
        <v>3020</v>
      </c>
      <c r="C674" s="9">
        <v>20128470000</v>
      </c>
      <c r="D674" s="9" t="s">
        <v>3021</v>
      </c>
      <c r="E674" s="9" t="s">
        <v>38</v>
      </c>
      <c r="F674" s="9" t="s">
        <v>390</v>
      </c>
      <c r="G674" s="9" t="s">
        <v>3022</v>
      </c>
      <c r="H674" s="71" t="s">
        <v>3360</v>
      </c>
      <c r="I674" s="71" t="s">
        <v>3361</v>
      </c>
      <c r="J674" s="72" t="s">
        <v>20</v>
      </c>
      <c r="K674" s="72" t="s">
        <v>21</v>
      </c>
      <c r="L674" s="72" t="s">
        <v>22</v>
      </c>
      <c r="M674" s="73">
        <v>0</v>
      </c>
      <c r="N674" s="73">
        <v>0</v>
      </c>
      <c r="O674" s="73">
        <v>0</v>
      </c>
      <c r="P674" s="73">
        <v>0</v>
      </c>
      <c r="Q674" s="82">
        <v>387.07</v>
      </c>
      <c r="R674" s="74">
        <f>Q674-O674-S674-T674-U674</f>
        <v>368.3</v>
      </c>
      <c r="S674" s="73">
        <v>4.95</v>
      </c>
      <c r="T674" s="73">
        <v>0.18</v>
      </c>
      <c r="U674" s="73">
        <v>13.64</v>
      </c>
      <c r="V674" s="74">
        <f>Q674-P674-W674-X674-Y674</f>
        <v>378.91999999999996</v>
      </c>
      <c r="W674" s="73">
        <v>0</v>
      </c>
      <c r="X674" s="254">
        <v>0.18</v>
      </c>
      <c r="Y674" s="73">
        <v>7.97</v>
      </c>
      <c r="Z674" s="83" t="s">
        <v>2521</v>
      </c>
      <c r="AA674" s="84" t="s">
        <v>3362</v>
      </c>
      <c r="AB674" s="364" t="str">
        <f>+_xlfn.CONCAT(MID(Z674,24,2),"/",MID(Z674,22,2),"/",MID(Z674,18,4))</f>
        <v>31/08/2007</v>
      </c>
      <c r="AC674" s="9" t="str">
        <f>+_xlfn.CONCAT(MID(AA674,16,2),"/",MID(AA674,14,2),"/",MID(AA674,10,4))</f>
        <v>18/02/2023</v>
      </c>
      <c r="AD674" s="40">
        <v>274.63</v>
      </c>
      <c r="AE674" s="40">
        <v>274.63</v>
      </c>
      <c r="AF674" s="920">
        <v>0</v>
      </c>
      <c r="AG674" s="40"/>
      <c r="AH674" s="40"/>
      <c r="AI674" s="40"/>
      <c r="AJ674" s="960">
        <v>45007</v>
      </c>
      <c r="AK674" s="124">
        <v>45012</v>
      </c>
      <c r="AL674" s="9">
        <f t="shared" si="97"/>
        <v>4</v>
      </c>
      <c r="AM674" s="9">
        <v>3</v>
      </c>
      <c r="AN674" s="9" t="s">
        <v>1223</v>
      </c>
    </row>
    <row r="675" spans="1:40" ht="15" customHeight="1">
      <c r="A675" s="37">
        <v>685</v>
      </c>
      <c r="B675" s="9" t="s">
        <v>164</v>
      </c>
      <c r="C675" s="9">
        <v>20108776553</v>
      </c>
      <c r="D675" s="9" t="s">
        <v>3023</v>
      </c>
      <c r="E675" s="9" t="s">
        <v>38</v>
      </c>
      <c r="F675" s="9" t="s">
        <v>390</v>
      </c>
      <c r="G675" s="9" t="s">
        <v>436</v>
      </c>
      <c r="H675" s="71" t="s">
        <v>3363</v>
      </c>
      <c r="I675" s="71" t="s">
        <v>3364</v>
      </c>
      <c r="J675" s="72" t="s">
        <v>20</v>
      </c>
      <c r="K675" s="72" t="s">
        <v>21</v>
      </c>
      <c r="L675" s="72" t="s">
        <v>22</v>
      </c>
      <c r="M675" s="73">
        <v>0</v>
      </c>
      <c r="N675" s="73">
        <v>0</v>
      </c>
      <c r="O675" s="73">
        <v>0</v>
      </c>
      <c r="P675" s="73">
        <v>0</v>
      </c>
      <c r="Q675" s="82">
        <v>195.84</v>
      </c>
      <c r="R675" s="74">
        <f>Q675-O675-S675-T675-U675</f>
        <v>190.28000000000003</v>
      </c>
      <c r="S675" s="73">
        <v>0.67</v>
      </c>
      <c r="T675" s="73">
        <v>4.8899999999999997</v>
      </c>
      <c r="U675" s="73">
        <v>0</v>
      </c>
      <c r="V675" s="74">
        <f>Q675-P675-W675-X675-Y675</f>
        <v>191.38</v>
      </c>
      <c r="W675" s="73">
        <v>0.87</v>
      </c>
      <c r="X675" s="254">
        <v>3.59</v>
      </c>
      <c r="Y675" s="73">
        <v>0</v>
      </c>
      <c r="Z675" s="83" t="s">
        <v>3365</v>
      </c>
      <c r="AA675" s="84" t="s">
        <v>3366</v>
      </c>
      <c r="AB675" s="364" t="str">
        <f>+_xlfn.CONCAT(MID(Z675,24,2),"/",MID(Z675,22,2),"/",MID(Z675,18,4))</f>
        <v>14/07/2007</v>
      </c>
      <c r="AC675" s="9" t="str">
        <f>+_xlfn.CONCAT(MID(AA675,16,2),"/",MID(AA675,14,2),"/",MID(AA675,10,4))</f>
        <v>28/02/2023</v>
      </c>
      <c r="AD675" s="40">
        <v>92.42</v>
      </c>
      <c r="AE675" s="40">
        <v>92.42</v>
      </c>
      <c r="AF675" s="920">
        <v>0</v>
      </c>
      <c r="AG675" s="40"/>
      <c r="AH675" s="40"/>
      <c r="AI675" s="40"/>
      <c r="AJ675" s="960">
        <v>45007</v>
      </c>
      <c r="AK675" s="124">
        <v>45012</v>
      </c>
      <c r="AL675" s="9">
        <f t="shared" si="97"/>
        <v>4</v>
      </c>
      <c r="AM675" s="9">
        <v>3</v>
      </c>
      <c r="AN675" s="9" t="s">
        <v>1223</v>
      </c>
    </row>
    <row r="676" spans="1:40" ht="15" customHeight="1">
      <c r="A676" s="126">
        <v>750</v>
      </c>
      <c r="B676" s="18" t="s">
        <v>2944</v>
      </c>
      <c r="C676" s="18">
        <v>30679473448</v>
      </c>
      <c r="D676" s="18" t="s">
        <v>91</v>
      </c>
      <c r="E676" s="18" t="s">
        <v>38</v>
      </c>
      <c r="F676" s="18" t="s">
        <v>1173</v>
      </c>
      <c r="G676" s="18" t="s">
        <v>1179</v>
      </c>
      <c r="H676" s="18" t="s">
        <v>3024</v>
      </c>
      <c r="I676" s="18" t="s">
        <v>3025</v>
      </c>
      <c r="J676" s="482" t="s">
        <v>20</v>
      </c>
      <c r="K676" s="18" t="s">
        <v>21</v>
      </c>
      <c r="L676" s="482" t="s">
        <v>22</v>
      </c>
      <c r="M676" s="65">
        <v>0</v>
      </c>
      <c r="N676" s="65">
        <v>0</v>
      </c>
      <c r="O676" s="65">
        <v>0</v>
      </c>
      <c r="P676" s="65">
        <v>0</v>
      </c>
      <c r="Q676" s="39">
        <v>1164.48</v>
      </c>
      <c r="R676" s="979">
        <f>Q676-S676-T676-U676-O676</f>
        <v>877.26</v>
      </c>
      <c r="S676" s="65">
        <v>254.71</v>
      </c>
      <c r="T676" s="65">
        <v>7.38</v>
      </c>
      <c r="U676" s="65">
        <v>25.13</v>
      </c>
      <c r="V676" s="979">
        <f>Q676-W676-X676-Y676-P676</f>
        <v>881.62</v>
      </c>
      <c r="W676" s="65">
        <v>275.48</v>
      </c>
      <c r="X676" s="255">
        <v>7.38</v>
      </c>
      <c r="Y676" s="65">
        <v>0</v>
      </c>
      <c r="Z676" s="67" t="s">
        <v>3367</v>
      </c>
      <c r="AA676" s="18" t="s">
        <v>1177</v>
      </c>
      <c r="AB676" s="100" t="s">
        <v>99</v>
      </c>
      <c r="AC676" s="18" t="s">
        <v>520</v>
      </c>
      <c r="AD676" s="40">
        <v>390.37</v>
      </c>
      <c r="AE676" s="40">
        <v>390.37</v>
      </c>
      <c r="AF676" s="920">
        <v>0</v>
      </c>
      <c r="AG676" s="40"/>
      <c r="AH676" s="40"/>
      <c r="AI676" s="40"/>
      <c r="AJ676" s="960">
        <v>45007</v>
      </c>
      <c r="AK676" s="124">
        <v>45012</v>
      </c>
      <c r="AL676" s="9">
        <f t="shared" si="97"/>
        <v>4</v>
      </c>
      <c r="AM676" s="9">
        <v>3</v>
      </c>
      <c r="AN676" s="9" t="s">
        <v>1223</v>
      </c>
    </row>
    <row r="677" spans="1:40" ht="15" customHeight="1">
      <c r="A677" s="38">
        <v>1106</v>
      </c>
      <c r="B677" s="34" t="s">
        <v>3026</v>
      </c>
      <c r="C677" s="34">
        <v>30611941737</v>
      </c>
      <c r="D677" s="34" t="s">
        <v>3027</v>
      </c>
      <c r="E677" s="34" t="s">
        <v>47</v>
      </c>
      <c r="F677" s="34" t="s">
        <v>1207</v>
      </c>
      <c r="G677" s="34" t="s">
        <v>3028</v>
      </c>
      <c r="H677" s="251" t="s">
        <v>3368</v>
      </c>
      <c r="I677" s="251" t="s">
        <v>3369</v>
      </c>
      <c r="J677" s="88" t="s">
        <v>20</v>
      </c>
      <c r="K677" s="88" t="s">
        <v>21</v>
      </c>
      <c r="L677" s="88" t="s">
        <v>23</v>
      </c>
      <c r="M677" s="246">
        <v>16.59</v>
      </c>
      <c r="N677" s="246">
        <v>0</v>
      </c>
      <c r="O677" s="246">
        <v>1.69</v>
      </c>
      <c r="P677" s="246">
        <v>0</v>
      </c>
      <c r="Q677" s="247">
        <v>5725.45</v>
      </c>
      <c r="R677" s="248">
        <f>Q677-O677-S677-T677-U677</f>
        <v>4855.46</v>
      </c>
      <c r="S677" s="246">
        <v>571.92999999999995</v>
      </c>
      <c r="T677" s="246">
        <v>204.86</v>
      </c>
      <c r="U677" s="246">
        <v>91.51</v>
      </c>
      <c r="V677" s="248">
        <f>Q677-P677-W677-X677-Y677</f>
        <v>4946.67</v>
      </c>
      <c r="W677" s="246">
        <v>517.08000000000004</v>
      </c>
      <c r="X677" s="345">
        <v>190.76</v>
      </c>
      <c r="Y677" s="246">
        <v>70.94</v>
      </c>
      <c r="Z677" s="249" t="s">
        <v>3370</v>
      </c>
      <c r="AA677" s="250" t="s">
        <v>3371</v>
      </c>
      <c r="AB677" s="365" t="str">
        <f>+_xlfn.CONCAT(MID(Z677,24,2),"/",MID(Z677,22,2),"/",MID(Z677,18,4))</f>
        <v>30/06/2007</v>
      </c>
      <c r="AC677" s="34" t="str">
        <f>+_xlfn.CONCAT(MID(AA677,16,2),"/",MID(AA677,14,2),"/",MID(AA677,10,4))</f>
        <v>23/01/2023</v>
      </c>
      <c r="AD677" s="23">
        <v>1264.1300000000001</v>
      </c>
      <c r="AE677" s="23">
        <v>1344.13</v>
      </c>
      <c r="AF677" s="823">
        <v>80</v>
      </c>
      <c r="AG677" s="23"/>
      <c r="AH677" s="23"/>
      <c r="AI677" s="23"/>
      <c r="AJ677" s="917">
        <v>45007</v>
      </c>
      <c r="AK677" s="122">
        <v>45012</v>
      </c>
      <c r="AL677" s="34">
        <f t="shared" si="97"/>
        <v>4</v>
      </c>
      <c r="AM677" s="34">
        <v>3</v>
      </c>
      <c r="AN677" s="34" t="s">
        <v>1223</v>
      </c>
    </row>
    <row r="678" spans="1:40" ht="15" customHeight="1">
      <c r="A678" s="37">
        <v>1143</v>
      </c>
      <c r="B678" s="9" t="s">
        <v>3029</v>
      </c>
      <c r="C678" s="9">
        <v>30709278610</v>
      </c>
      <c r="D678" s="9" t="s">
        <v>3030</v>
      </c>
      <c r="E678" s="9" t="s">
        <v>38</v>
      </c>
      <c r="F678" s="9" t="s">
        <v>54</v>
      </c>
      <c r="G678" s="9" t="s">
        <v>3031</v>
      </c>
      <c r="H678" s="18" t="s">
        <v>3032</v>
      </c>
      <c r="I678" s="18" t="s">
        <v>3033</v>
      </c>
      <c r="J678" s="43" t="s">
        <v>20</v>
      </c>
      <c r="K678" s="43" t="s">
        <v>21</v>
      </c>
      <c r="L678" s="43" t="s">
        <v>22</v>
      </c>
      <c r="M678" s="65">
        <v>0</v>
      </c>
      <c r="N678" s="65">
        <v>0</v>
      </c>
      <c r="O678" s="65">
        <v>0</v>
      </c>
      <c r="P678" s="65">
        <v>0</v>
      </c>
      <c r="Q678" s="39">
        <v>635</v>
      </c>
      <c r="R678" s="39">
        <v>633.33000000000004</v>
      </c>
      <c r="S678" s="65">
        <v>0.3</v>
      </c>
      <c r="T678" s="65">
        <v>1.37</v>
      </c>
      <c r="U678" s="65">
        <v>0</v>
      </c>
      <c r="V678" s="39">
        <v>633.63</v>
      </c>
      <c r="W678" s="65">
        <v>0</v>
      </c>
      <c r="X678" s="255">
        <v>1.37</v>
      </c>
      <c r="Y678" s="65">
        <v>0</v>
      </c>
      <c r="Z678" s="53" t="s">
        <v>63</v>
      </c>
      <c r="AA678" s="40" t="s">
        <v>3372</v>
      </c>
      <c r="AB678" s="94" t="s">
        <v>41</v>
      </c>
      <c r="AC678" s="40" t="str">
        <f>+_xlfn.CONCAT(MID(AA678,16,2),"/",MID(AA678,14,2),"/",MID(AA678,10,4))</f>
        <v>04/01/2023</v>
      </c>
      <c r="AD678" s="40">
        <v>307.97000000000003</v>
      </c>
      <c r="AE678" s="40">
        <v>307.97000000000003</v>
      </c>
      <c r="AF678" s="920">
        <v>0</v>
      </c>
      <c r="AG678" s="40"/>
      <c r="AH678" s="40"/>
      <c r="AI678" s="40"/>
      <c r="AJ678" s="960">
        <v>45007</v>
      </c>
      <c r="AK678" s="124">
        <v>45012</v>
      </c>
      <c r="AL678" s="9">
        <f t="shared" si="97"/>
        <v>4</v>
      </c>
      <c r="AM678" s="9">
        <v>3</v>
      </c>
      <c r="AN678" s="9" t="s">
        <v>1223</v>
      </c>
    </row>
    <row r="679" spans="1:40" ht="15" customHeight="1">
      <c r="A679" s="37">
        <v>1157</v>
      </c>
      <c r="B679" s="9" t="s">
        <v>3034</v>
      </c>
      <c r="C679" s="9">
        <v>30658668508</v>
      </c>
      <c r="D679" s="9" t="s">
        <v>3035</v>
      </c>
      <c r="E679" s="9" t="s">
        <v>47</v>
      </c>
      <c r="F679" s="9" t="s">
        <v>1582</v>
      </c>
      <c r="G679" s="9" t="s">
        <v>3036</v>
      </c>
      <c r="H679" s="40" t="s">
        <v>3037</v>
      </c>
      <c r="I679" s="40" t="s">
        <v>3038</v>
      </c>
      <c r="J679" s="55" t="s">
        <v>20</v>
      </c>
      <c r="K679" s="55" t="s">
        <v>21</v>
      </c>
      <c r="L679" s="55" t="s">
        <v>22</v>
      </c>
      <c r="M679" s="134">
        <v>0</v>
      </c>
      <c r="N679" s="134">
        <v>0</v>
      </c>
      <c r="O679" s="134">
        <v>3.59</v>
      </c>
      <c r="P679" s="134">
        <v>7.3</v>
      </c>
      <c r="Q679" s="66">
        <v>736.89</v>
      </c>
      <c r="R679" s="66">
        <v>657.54</v>
      </c>
      <c r="S679" s="134">
        <v>70.48</v>
      </c>
      <c r="T679" s="134">
        <v>5.28</v>
      </c>
      <c r="U679" s="134">
        <v>0</v>
      </c>
      <c r="V679" s="66">
        <v>653.73000000000013</v>
      </c>
      <c r="W679" s="134">
        <v>71.05</v>
      </c>
      <c r="X679" s="259">
        <v>4.8099999999999996</v>
      </c>
      <c r="Y679" s="134">
        <v>0</v>
      </c>
      <c r="Z679" s="59" t="s">
        <v>898</v>
      </c>
      <c r="AA679" s="40" t="s">
        <v>888</v>
      </c>
      <c r="AB679" s="366">
        <v>39222</v>
      </c>
      <c r="AC679" s="40" t="str">
        <f>+_xlfn.CONCAT(MID(AA679,16,2),"/",MID(AA679,14,2),"/",MID(AA679,10,4))</f>
        <v>06/01/2023</v>
      </c>
      <c r="AD679" s="40">
        <v>590.77</v>
      </c>
      <c r="AE679" s="40">
        <v>590.77</v>
      </c>
      <c r="AF679" s="920">
        <v>0</v>
      </c>
      <c r="AG679" s="40"/>
      <c r="AH679" s="40"/>
      <c r="AI679" s="40"/>
      <c r="AJ679" s="960">
        <v>45007</v>
      </c>
      <c r="AK679" s="124">
        <v>45012</v>
      </c>
      <c r="AL679" s="9">
        <f t="shared" si="97"/>
        <v>4</v>
      </c>
      <c r="AM679" s="9">
        <v>3</v>
      </c>
      <c r="AN679" s="9" t="s">
        <v>1223</v>
      </c>
    </row>
    <row r="680" spans="1:40" ht="15" customHeight="1">
      <c r="A680" s="37">
        <v>1158</v>
      </c>
      <c r="B680" s="9" t="s">
        <v>3039</v>
      </c>
      <c r="C680" s="9">
        <v>33583467659</v>
      </c>
      <c r="D680" s="9" t="s">
        <v>3040</v>
      </c>
      <c r="E680" s="9" t="s">
        <v>47</v>
      </c>
      <c r="F680" s="9" t="s">
        <v>62</v>
      </c>
      <c r="G680" s="9" t="s">
        <v>3041</v>
      </c>
      <c r="H680" s="40" t="s">
        <v>3042</v>
      </c>
      <c r="I680" s="40" t="s">
        <v>3043</v>
      </c>
      <c r="J680" s="55" t="s">
        <v>20</v>
      </c>
      <c r="K680" s="55" t="s">
        <v>21</v>
      </c>
      <c r="L680" s="55" t="s">
        <v>22</v>
      </c>
      <c r="M680" s="134">
        <v>0</v>
      </c>
      <c r="N680" s="134">
        <v>0</v>
      </c>
      <c r="O680" s="134">
        <v>0</v>
      </c>
      <c r="P680" s="134">
        <v>85.551000000000002</v>
      </c>
      <c r="Q680" s="66">
        <v>1608.28</v>
      </c>
      <c r="R680" s="66">
        <v>1111.9299999999998</v>
      </c>
      <c r="S680" s="134">
        <v>472.03</v>
      </c>
      <c r="T680" s="134">
        <v>17.39</v>
      </c>
      <c r="U680" s="134">
        <v>6.93</v>
      </c>
      <c r="V680" s="66">
        <v>1279.309</v>
      </c>
      <c r="W680" s="134">
        <v>221.2</v>
      </c>
      <c r="X680" s="259">
        <v>15.29</v>
      </c>
      <c r="Y680" s="134">
        <v>6.93</v>
      </c>
      <c r="Z680" s="59" t="s">
        <v>3373</v>
      </c>
      <c r="AA680" s="40" t="s">
        <v>3374</v>
      </c>
      <c r="AB680" s="366">
        <v>39263</v>
      </c>
      <c r="AC680" s="40" t="str">
        <f>+_xlfn.CONCAT(MID(AA680,16,2),"/",MID(AA680,14,2),"/",MID(AA680,10,4))</f>
        <v>06/01/2023</v>
      </c>
      <c r="AD680" s="40">
        <v>239.27</v>
      </c>
      <c r="AE680" s="40">
        <v>239.27</v>
      </c>
      <c r="AF680" s="920">
        <v>0</v>
      </c>
      <c r="AG680" s="40"/>
      <c r="AH680" s="40"/>
      <c r="AI680" s="40"/>
      <c r="AJ680" s="960">
        <v>45007</v>
      </c>
      <c r="AK680" s="124">
        <v>45012</v>
      </c>
      <c r="AL680" s="9">
        <f t="shared" si="97"/>
        <v>4</v>
      </c>
      <c r="AM680" s="9">
        <v>3</v>
      </c>
      <c r="AN680" s="9" t="s">
        <v>1223</v>
      </c>
    </row>
    <row r="681" spans="1:40" ht="15" customHeight="1">
      <c r="A681" s="38">
        <v>1159</v>
      </c>
      <c r="B681" s="34" t="s">
        <v>3034</v>
      </c>
      <c r="C681" s="34">
        <v>30658668508</v>
      </c>
      <c r="D681" s="34" t="s">
        <v>3044</v>
      </c>
      <c r="E681" s="34" t="s">
        <v>47</v>
      </c>
      <c r="F681" s="34" t="s">
        <v>3045</v>
      </c>
      <c r="G681" s="34" t="s">
        <v>3046</v>
      </c>
      <c r="H681" s="23" t="s">
        <v>3047</v>
      </c>
      <c r="I681" s="23" t="s">
        <v>3048</v>
      </c>
      <c r="J681" s="44" t="s">
        <v>20</v>
      </c>
      <c r="K681" s="35" t="s">
        <v>21</v>
      </c>
      <c r="L681" s="516" t="s">
        <v>23</v>
      </c>
      <c r="M681" s="517">
        <v>9.07</v>
      </c>
      <c r="N681" s="517">
        <v>0</v>
      </c>
      <c r="O681" s="517">
        <v>0</v>
      </c>
      <c r="P681" s="517">
        <v>0</v>
      </c>
      <c r="Q681" s="70">
        <v>1341.48</v>
      </c>
      <c r="R681" s="518">
        <f>Q681-S681-T681-U681-O681</f>
        <v>1254.72364765625</v>
      </c>
      <c r="S681" s="517">
        <v>39.47</v>
      </c>
      <c r="T681" s="517">
        <v>27.73</v>
      </c>
      <c r="U681" s="517">
        <v>19.55635234375</v>
      </c>
      <c r="V681" s="518">
        <f>Q681-W681-X681-Y681-P681</f>
        <v>1183.6599999999999</v>
      </c>
      <c r="W681" s="517">
        <v>102.39</v>
      </c>
      <c r="X681" s="517">
        <v>35.03</v>
      </c>
      <c r="Y681" s="519">
        <v>20.399999999999999</v>
      </c>
      <c r="Z681" s="36" t="s">
        <v>136</v>
      </c>
      <c r="AA681" s="34" t="s">
        <v>9321</v>
      </c>
      <c r="AB681" s="917">
        <v>39279</v>
      </c>
      <c r="AC681" s="122">
        <v>44977</v>
      </c>
      <c r="AD681" s="293">
        <f>AE681-AF681</f>
        <v>630</v>
      </c>
      <c r="AE681" s="918">
        <v>700</v>
      </c>
      <c r="AF681" s="921">
        <v>70</v>
      </c>
      <c r="AG681" s="34"/>
      <c r="AH681" s="34"/>
      <c r="AI681" s="34"/>
      <c r="AJ681" s="917">
        <v>45007</v>
      </c>
      <c r="AK681" s="122">
        <v>45008</v>
      </c>
      <c r="AL681" s="34">
        <f t="shared" si="97"/>
        <v>2</v>
      </c>
      <c r="AM681" s="34">
        <v>3</v>
      </c>
      <c r="AN681" s="34" t="s">
        <v>1223</v>
      </c>
    </row>
    <row r="682" spans="1:40" ht="15" customHeight="1">
      <c r="A682" s="38">
        <v>1159</v>
      </c>
      <c r="B682" s="34" t="s">
        <v>3039</v>
      </c>
      <c r="C682" s="34">
        <v>33583467659</v>
      </c>
      <c r="D682" s="34" t="s">
        <v>3044</v>
      </c>
      <c r="E682" s="34" t="s">
        <v>47</v>
      </c>
      <c r="F682" s="34" t="s">
        <v>3045</v>
      </c>
      <c r="G682" s="34" t="s">
        <v>3046</v>
      </c>
      <c r="H682" s="23" t="s">
        <v>3047</v>
      </c>
      <c r="I682" s="23" t="s">
        <v>3048</v>
      </c>
      <c r="J682" s="44" t="s">
        <v>20</v>
      </c>
      <c r="K682" s="35" t="s">
        <v>21</v>
      </c>
      <c r="L682" s="516" t="s">
        <v>23</v>
      </c>
      <c r="M682" s="517">
        <v>9.07</v>
      </c>
      <c r="N682" s="517">
        <v>0</v>
      </c>
      <c r="O682" s="517">
        <v>0</v>
      </c>
      <c r="P682" s="517">
        <v>0</v>
      </c>
      <c r="Q682" s="70">
        <v>1341.48</v>
      </c>
      <c r="R682" s="518">
        <f>Q682-S682-T682-U682-O682</f>
        <v>1254.72364765625</v>
      </c>
      <c r="S682" s="517">
        <v>39.47</v>
      </c>
      <c r="T682" s="517">
        <v>27.73</v>
      </c>
      <c r="U682" s="517">
        <v>19.55635234375</v>
      </c>
      <c r="V682" s="518">
        <f>Q682-W682-X682-Y682-P682</f>
        <v>1183.6599999999999</v>
      </c>
      <c r="W682" s="517">
        <v>102.39</v>
      </c>
      <c r="X682" s="517">
        <v>35.03</v>
      </c>
      <c r="Y682" s="519">
        <v>20.399999999999999</v>
      </c>
      <c r="Z682" s="36" t="s">
        <v>136</v>
      </c>
      <c r="AA682" s="34" t="s">
        <v>9321</v>
      </c>
      <c r="AB682" s="917">
        <v>39279</v>
      </c>
      <c r="AC682" s="122">
        <v>44977</v>
      </c>
      <c r="AD682" s="294">
        <f>AE682-AF682</f>
        <v>630</v>
      </c>
      <c r="AE682" s="34">
        <v>700</v>
      </c>
      <c r="AF682" s="921">
        <v>70</v>
      </c>
      <c r="AG682" s="34"/>
      <c r="AH682" s="34"/>
      <c r="AI682" s="34"/>
      <c r="AJ682" s="917">
        <v>45007</v>
      </c>
      <c r="AK682" s="122">
        <v>45008</v>
      </c>
      <c r="AL682" s="34">
        <f t="shared" si="97"/>
        <v>2</v>
      </c>
      <c r="AM682" s="34">
        <v>3</v>
      </c>
      <c r="AN682" s="34" t="s">
        <v>1223</v>
      </c>
    </row>
    <row r="683" spans="1:40" ht="15" customHeight="1">
      <c r="A683" s="38">
        <v>1240</v>
      </c>
      <c r="B683" s="34" t="s">
        <v>3049</v>
      </c>
      <c r="C683" s="34">
        <v>23219880839</v>
      </c>
      <c r="D683" s="34" t="s">
        <v>3050</v>
      </c>
      <c r="E683" s="34" t="s">
        <v>42</v>
      </c>
      <c r="F683" s="34" t="s">
        <v>286</v>
      </c>
      <c r="G683" s="34" t="s">
        <v>2875</v>
      </c>
      <c r="H683" s="23" t="s">
        <v>3051</v>
      </c>
      <c r="I683" s="23" t="s">
        <v>3052</v>
      </c>
      <c r="J683" s="44" t="s">
        <v>20</v>
      </c>
      <c r="K683" s="44" t="s">
        <v>21</v>
      </c>
      <c r="L683" s="44" t="s">
        <v>23</v>
      </c>
      <c r="M683" s="69">
        <v>1.0900000000000001</v>
      </c>
      <c r="N683" s="69">
        <v>0.27</v>
      </c>
      <c r="O683" s="69">
        <v>0</v>
      </c>
      <c r="P683" s="69">
        <v>0</v>
      </c>
      <c r="Q683" s="70">
        <v>219.89</v>
      </c>
      <c r="R683" s="70">
        <v>211.08999999999997</v>
      </c>
      <c r="S683" s="69">
        <v>7.66</v>
      </c>
      <c r="T683" s="69">
        <v>0.34</v>
      </c>
      <c r="U683" s="69">
        <v>0.8</v>
      </c>
      <c r="V683" s="70">
        <v>218.01</v>
      </c>
      <c r="W683" s="69">
        <v>0.48</v>
      </c>
      <c r="X683" s="344">
        <v>1.4</v>
      </c>
      <c r="Y683" s="69">
        <v>0</v>
      </c>
      <c r="Z683" s="45" t="s">
        <v>64</v>
      </c>
      <c r="AA683" s="23" t="s">
        <v>3053</v>
      </c>
      <c r="AB683" s="265">
        <v>39325</v>
      </c>
      <c r="AC683" s="26" t="str">
        <f t="shared" ref="AC683:AC730" si="98">+_xlfn.CONCAT(MID(AA683,16,2),"/",MID(AA683,14,2),"/",MID(AA683,10,4))</f>
        <v>06/01/2023</v>
      </c>
      <c r="AD683" s="23">
        <v>176.63</v>
      </c>
      <c r="AE683" s="23">
        <v>176.63</v>
      </c>
      <c r="AF683" s="823">
        <v>0</v>
      </c>
      <c r="AG683" s="23"/>
      <c r="AH683" s="23"/>
      <c r="AI683" s="23"/>
      <c r="AJ683" s="917">
        <v>45007</v>
      </c>
      <c r="AK683" s="122">
        <v>45008</v>
      </c>
      <c r="AL683" s="34">
        <f t="shared" si="97"/>
        <v>2</v>
      </c>
      <c r="AM683" s="34">
        <v>3</v>
      </c>
      <c r="AN683" s="34" t="s">
        <v>1223</v>
      </c>
    </row>
    <row r="684" spans="1:40" ht="15" customHeight="1">
      <c r="A684" s="37">
        <v>1257</v>
      </c>
      <c r="B684" s="9" t="s">
        <v>420</v>
      </c>
      <c r="C684" s="9">
        <v>33708734689</v>
      </c>
      <c r="D684" s="9" t="s">
        <v>3054</v>
      </c>
      <c r="E684" s="9" t="s">
        <v>38</v>
      </c>
      <c r="F684" s="9" t="s">
        <v>54</v>
      </c>
      <c r="G684" s="9" t="s">
        <v>217</v>
      </c>
      <c r="H684" s="18" t="s">
        <v>3055</v>
      </c>
      <c r="I684" s="18" t="s">
        <v>3056</v>
      </c>
      <c r="J684" s="43" t="s">
        <v>20</v>
      </c>
      <c r="K684" s="43" t="s">
        <v>21</v>
      </c>
      <c r="L684" s="43" t="s">
        <v>22</v>
      </c>
      <c r="M684" s="65">
        <v>0</v>
      </c>
      <c r="N684" s="65">
        <v>0</v>
      </c>
      <c r="O684" s="65">
        <v>0</v>
      </c>
      <c r="P684" s="65">
        <v>0</v>
      </c>
      <c r="Q684" s="39">
        <v>203.21</v>
      </c>
      <c r="R684" s="39">
        <v>199.72</v>
      </c>
      <c r="S684" s="65">
        <v>0</v>
      </c>
      <c r="T684" s="65">
        <v>0.46</v>
      </c>
      <c r="U684" s="65">
        <v>3.03</v>
      </c>
      <c r="V684" s="39">
        <v>201.78</v>
      </c>
      <c r="W684" s="65">
        <v>0</v>
      </c>
      <c r="X684" s="255">
        <v>0</v>
      </c>
      <c r="Y684" s="65">
        <v>1.43</v>
      </c>
      <c r="Z684" s="67" t="s">
        <v>3375</v>
      </c>
      <c r="AA684" s="18" t="s">
        <v>3376</v>
      </c>
      <c r="AB684" s="175">
        <v>39181</v>
      </c>
      <c r="AC684" s="18" t="str">
        <f t="shared" si="98"/>
        <v>24/01/2023</v>
      </c>
      <c r="AD684" s="40">
        <v>105.84</v>
      </c>
      <c r="AE684" s="40">
        <v>105.84</v>
      </c>
      <c r="AF684" s="920">
        <v>0</v>
      </c>
      <c r="AG684" s="40"/>
      <c r="AH684" s="40"/>
      <c r="AI684" s="40"/>
      <c r="AJ684" s="960">
        <v>45007</v>
      </c>
      <c r="AK684" s="124">
        <v>45012</v>
      </c>
      <c r="AL684" s="9">
        <f t="shared" si="97"/>
        <v>4</v>
      </c>
      <c r="AM684" s="9">
        <v>3</v>
      </c>
      <c r="AN684" s="9" t="s">
        <v>1223</v>
      </c>
    </row>
    <row r="685" spans="1:40" ht="15" customHeight="1">
      <c r="A685" s="37">
        <v>1319</v>
      </c>
      <c r="B685" s="9" t="s">
        <v>3057</v>
      </c>
      <c r="C685" s="9">
        <v>30663299723</v>
      </c>
      <c r="D685" s="9" t="s">
        <v>3058</v>
      </c>
      <c r="E685" s="9" t="s">
        <v>47</v>
      </c>
      <c r="F685" s="9" t="s">
        <v>71</v>
      </c>
      <c r="G685" s="9" t="s">
        <v>3059</v>
      </c>
      <c r="H685" s="18" t="s">
        <v>3060</v>
      </c>
      <c r="I685" s="18" t="s">
        <v>3061</v>
      </c>
      <c r="J685" s="43" t="s">
        <v>20</v>
      </c>
      <c r="K685" s="43" t="s">
        <v>21</v>
      </c>
      <c r="L685" s="43" t="s">
        <v>22</v>
      </c>
      <c r="M685" s="65">
        <v>0.36</v>
      </c>
      <c r="N685" s="65">
        <v>0</v>
      </c>
      <c r="O685" s="65">
        <v>150.91999999999999</v>
      </c>
      <c r="P685" s="65">
        <v>228.51</v>
      </c>
      <c r="Q685" s="66">
        <v>3057.5</v>
      </c>
      <c r="R685" s="39">
        <v>2419.3399999999997</v>
      </c>
      <c r="S685" s="65">
        <v>427.63</v>
      </c>
      <c r="T685" s="65">
        <v>25.65</v>
      </c>
      <c r="U685" s="65">
        <v>33.96</v>
      </c>
      <c r="V685" s="39">
        <v>2641.6299999999997</v>
      </c>
      <c r="W685" s="65">
        <v>136.13999999999999</v>
      </c>
      <c r="X685" s="255">
        <v>18.899999999999999</v>
      </c>
      <c r="Y685" s="65">
        <v>32.32</v>
      </c>
      <c r="Z685" s="53" t="s">
        <v>820</v>
      </c>
      <c r="AA685" s="40" t="s">
        <v>2856</v>
      </c>
      <c r="AB685" s="24">
        <v>39325</v>
      </c>
      <c r="AC685" s="33" t="str">
        <f t="shared" si="98"/>
        <v>09/01/2023</v>
      </c>
      <c r="AD685" s="40">
        <v>1813.99</v>
      </c>
      <c r="AE685" s="40">
        <v>1813.99</v>
      </c>
      <c r="AF685" s="920">
        <v>0</v>
      </c>
      <c r="AG685" s="40"/>
      <c r="AH685" s="40"/>
      <c r="AI685" s="40"/>
      <c r="AJ685" s="960">
        <v>45007</v>
      </c>
      <c r="AK685" s="124">
        <v>45008</v>
      </c>
      <c r="AL685" s="9">
        <f t="shared" si="97"/>
        <v>2</v>
      </c>
      <c r="AM685" s="9">
        <v>3</v>
      </c>
      <c r="AN685" s="9" t="s">
        <v>1223</v>
      </c>
    </row>
    <row r="686" spans="1:40" ht="15" customHeight="1">
      <c r="A686" s="38">
        <v>1320</v>
      </c>
      <c r="B686" s="34" t="s">
        <v>3057</v>
      </c>
      <c r="C686" s="34">
        <v>30663299723</v>
      </c>
      <c r="D686" s="34" t="s">
        <v>1085</v>
      </c>
      <c r="E686" s="34" t="s">
        <v>47</v>
      </c>
      <c r="F686" s="34" t="s">
        <v>129</v>
      </c>
      <c r="G686" s="34" t="s">
        <v>396</v>
      </c>
      <c r="H686" s="23" t="s">
        <v>3062</v>
      </c>
      <c r="I686" s="23" t="s">
        <v>3063</v>
      </c>
      <c r="J686" s="44" t="s">
        <v>20</v>
      </c>
      <c r="K686" s="44" t="s">
        <v>21</v>
      </c>
      <c r="L686" s="44" t="s">
        <v>23</v>
      </c>
      <c r="M686" s="69">
        <v>212.07</v>
      </c>
      <c r="N686" s="69">
        <v>0</v>
      </c>
      <c r="O686" s="69">
        <v>0</v>
      </c>
      <c r="P686" s="69">
        <v>0</v>
      </c>
      <c r="Q686" s="70">
        <v>5118.58</v>
      </c>
      <c r="R686" s="70">
        <v>4601.9199999999992</v>
      </c>
      <c r="S686" s="69">
        <v>362.6</v>
      </c>
      <c r="T686" s="69">
        <v>131.35</v>
      </c>
      <c r="U686" s="69">
        <v>22.71</v>
      </c>
      <c r="V686" s="70">
        <v>4794.3600000000006</v>
      </c>
      <c r="W686" s="69">
        <v>193.73</v>
      </c>
      <c r="X686" s="344">
        <v>123.3</v>
      </c>
      <c r="Y686" s="69">
        <v>7.19</v>
      </c>
      <c r="Z686" s="45" t="s">
        <v>85</v>
      </c>
      <c r="AA686" s="23" t="s">
        <v>619</v>
      </c>
      <c r="AB686" s="26">
        <v>39199</v>
      </c>
      <c r="AC686" s="26" t="str">
        <f t="shared" si="98"/>
        <v>08/01/2023</v>
      </c>
      <c r="AD686" s="23">
        <v>203.1</v>
      </c>
      <c r="AE686" s="23">
        <v>243.1</v>
      </c>
      <c r="AF686" s="823">
        <v>40</v>
      </c>
      <c r="AG686" s="23"/>
      <c r="AH686" s="23"/>
      <c r="AI686" s="23"/>
      <c r="AJ686" s="917">
        <v>45007</v>
      </c>
      <c r="AK686" s="122">
        <v>45008</v>
      </c>
      <c r="AL686" s="34">
        <f t="shared" si="97"/>
        <v>2</v>
      </c>
      <c r="AM686" s="34">
        <v>3</v>
      </c>
      <c r="AN686" s="34" t="s">
        <v>1223</v>
      </c>
    </row>
    <row r="687" spans="1:40" ht="15" customHeight="1">
      <c r="A687" s="37">
        <v>1396</v>
      </c>
      <c r="B687" s="9" t="s">
        <v>371</v>
      </c>
      <c r="C687" s="9">
        <v>30511401735</v>
      </c>
      <c r="D687" s="9" t="s">
        <v>125</v>
      </c>
      <c r="E687" s="9" t="s">
        <v>42</v>
      </c>
      <c r="F687" s="9" t="s">
        <v>108</v>
      </c>
      <c r="G687" s="9" t="s">
        <v>373</v>
      </c>
      <c r="H687" s="18" t="s">
        <v>3064</v>
      </c>
      <c r="I687" s="18" t="s">
        <v>3065</v>
      </c>
      <c r="J687" s="43" t="s">
        <v>20</v>
      </c>
      <c r="K687" s="43" t="s">
        <v>21</v>
      </c>
      <c r="L687" s="43" t="s">
        <v>22</v>
      </c>
      <c r="M687" s="65">
        <v>0</v>
      </c>
      <c r="N687" s="65">
        <v>0</v>
      </c>
      <c r="O687" s="65">
        <v>0</v>
      </c>
      <c r="P687" s="65">
        <v>0</v>
      </c>
      <c r="Q687" s="39">
        <v>1820.3</v>
      </c>
      <c r="R687" s="39">
        <v>1765.34</v>
      </c>
      <c r="S687" s="65">
        <v>36.520000000000003</v>
      </c>
      <c r="T687" s="65">
        <v>0.98</v>
      </c>
      <c r="U687" s="65">
        <v>17.46</v>
      </c>
      <c r="V687" s="39">
        <v>1777.54</v>
      </c>
      <c r="W687" s="65">
        <v>41.78</v>
      </c>
      <c r="X687" s="255">
        <v>0.98</v>
      </c>
      <c r="Y687" s="65">
        <v>0</v>
      </c>
      <c r="Z687" s="67" t="s">
        <v>281</v>
      </c>
      <c r="AA687" s="18" t="s">
        <v>658</v>
      </c>
      <c r="AB687" s="18" t="s">
        <v>98</v>
      </c>
      <c r="AC687" s="24" t="str">
        <f t="shared" si="98"/>
        <v>20/02/2023</v>
      </c>
      <c r="AD687" s="40">
        <v>1092.45</v>
      </c>
      <c r="AE687" s="40">
        <v>1092.45</v>
      </c>
      <c r="AF687" s="920">
        <v>0</v>
      </c>
      <c r="AG687" s="40"/>
      <c r="AH687" s="40"/>
      <c r="AI687" s="40"/>
      <c r="AJ687" s="960">
        <v>45007</v>
      </c>
      <c r="AK687" s="124">
        <v>45008</v>
      </c>
      <c r="AL687" s="9">
        <f t="shared" si="97"/>
        <v>2</v>
      </c>
      <c r="AM687" s="9">
        <v>3</v>
      </c>
      <c r="AN687" s="9" t="s">
        <v>1223</v>
      </c>
    </row>
    <row r="688" spans="1:40" ht="15" customHeight="1">
      <c r="A688" s="38">
        <v>1642</v>
      </c>
      <c r="B688" s="34" t="s">
        <v>3066</v>
      </c>
      <c r="C688" s="34">
        <v>30707757112</v>
      </c>
      <c r="D688" s="34" t="s">
        <v>1894</v>
      </c>
      <c r="E688" s="34" t="s">
        <v>339</v>
      </c>
      <c r="F688" s="34" t="s">
        <v>432</v>
      </c>
      <c r="G688" s="34" t="s">
        <v>3067</v>
      </c>
      <c r="H688" s="23" t="s">
        <v>3068</v>
      </c>
      <c r="I688" s="23" t="s">
        <v>3069</v>
      </c>
      <c r="J688" s="88" t="s">
        <v>20</v>
      </c>
      <c r="K688" s="88" t="s">
        <v>21</v>
      </c>
      <c r="L688" s="88" t="s">
        <v>23</v>
      </c>
      <c r="M688" s="246">
        <v>0</v>
      </c>
      <c r="N688" s="246">
        <v>988.88</v>
      </c>
      <c r="O688" s="246">
        <v>64.069999999999993</v>
      </c>
      <c r="P688" s="246">
        <v>47.36</v>
      </c>
      <c r="Q688" s="247">
        <v>4784.3999999999996</v>
      </c>
      <c r="R688" s="248">
        <f>Q688-O688-S688-T688-U688</f>
        <v>4324.45</v>
      </c>
      <c r="S688" s="246">
        <v>299.58999999999997</v>
      </c>
      <c r="T688" s="246">
        <v>41.28</v>
      </c>
      <c r="U688" s="246">
        <v>55.01</v>
      </c>
      <c r="V688" s="248">
        <f>Q688-P688-W688-X688-Y688</f>
        <v>3668.0899999999997</v>
      </c>
      <c r="W688" s="246">
        <v>1027.92</v>
      </c>
      <c r="X688" s="345">
        <v>23.25</v>
      </c>
      <c r="Y688" s="246">
        <v>17.78</v>
      </c>
      <c r="Z688" s="249" t="s">
        <v>79</v>
      </c>
      <c r="AA688" s="250" t="s">
        <v>3377</v>
      </c>
      <c r="AB688" s="380">
        <v>39277</v>
      </c>
      <c r="AC688" s="34" t="str">
        <f t="shared" si="98"/>
        <v>10/03/2023</v>
      </c>
      <c r="AD688" s="23">
        <v>1772.2599999999998</v>
      </c>
      <c r="AE688" s="23">
        <v>2522.2599999999998</v>
      </c>
      <c r="AF688" s="823">
        <v>750</v>
      </c>
      <c r="AG688" s="23"/>
      <c r="AH688" s="23"/>
      <c r="AI688" s="23"/>
      <c r="AJ688" s="917">
        <v>45007</v>
      </c>
      <c r="AK688" s="122">
        <v>45012</v>
      </c>
      <c r="AL688" s="34">
        <f t="shared" si="97"/>
        <v>4</v>
      </c>
      <c r="AM688" s="34">
        <v>3</v>
      </c>
      <c r="AN688" s="34" t="s">
        <v>503</v>
      </c>
    </row>
    <row r="689" spans="1:40" ht="15" customHeight="1">
      <c r="A689" s="38">
        <v>1849</v>
      </c>
      <c r="B689" s="34" t="s">
        <v>2965</v>
      </c>
      <c r="C689" s="34">
        <v>30708026669</v>
      </c>
      <c r="D689" s="34" t="s">
        <v>3070</v>
      </c>
      <c r="E689" s="34" t="s">
        <v>47</v>
      </c>
      <c r="F689" s="34" t="s">
        <v>1393</v>
      </c>
      <c r="G689" s="34" t="s">
        <v>1393</v>
      </c>
      <c r="H689" s="76" t="s">
        <v>3071</v>
      </c>
      <c r="I689" s="76" t="s">
        <v>3072</v>
      </c>
      <c r="J689" s="77" t="s">
        <v>20</v>
      </c>
      <c r="K689" s="77" t="s">
        <v>21</v>
      </c>
      <c r="L689" s="77" t="s">
        <v>23</v>
      </c>
      <c r="M689" s="78">
        <v>0</v>
      </c>
      <c r="N689" s="78">
        <v>1.75</v>
      </c>
      <c r="O689" s="78">
        <v>0</v>
      </c>
      <c r="P689" s="78">
        <v>0</v>
      </c>
      <c r="Q689" s="79">
        <v>1053.81</v>
      </c>
      <c r="R689" s="79">
        <v>987.53</v>
      </c>
      <c r="S689" s="78">
        <v>29.79</v>
      </c>
      <c r="T689" s="78">
        <v>25.38</v>
      </c>
      <c r="U689" s="78">
        <v>11.11</v>
      </c>
      <c r="V689" s="79">
        <v>981.58999999999992</v>
      </c>
      <c r="W689" s="78">
        <v>49.86</v>
      </c>
      <c r="X689" s="347">
        <v>19.72</v>
      </c>
      <c r="Y689" s="78">
        <v>2.64</v>
      </c>
      <c r="Z689" s="80" t="s">
        <v>59</v>
      </c>
      <c r="AA689" s="76" t="s">
        <v>601</v>
      </c>
      <c r="AB689" s="352">
        <v>39279</v>
      </c>
      <c r="AC689" s="23" t="str">
        <f t="shared" si="98"/>
        <v>13/01/2023</v>
      </c>
      <c r="AD689" s="23">
        <v>297.67</v>
      </c>
      <c r="AE689" s="23">
        <v>297.67</v>
      </c>
      <c r="AF689" s="823">
        <v>0</v>
      </c>
      <c r="AG689" s="23"/>
      <c r="AH689" s="23"/>
      <c r="AI689" s="23"/>
      <c r="AJ689" s="917">
        <v>45007</v>
      </c>
      <c r="AK689" s="122">
        <v>45008</v>
      </c>
      <c r="AL689" s="34">
        <f t="shared" si="97"/>
        <v>2</v>
      </c>
      <c r="AM689" s="34">
        <v>3</v>
      </c>
      <c r="AN689" s="34" t="s">
        <v>1223</v>
      </c>
    </row>
    <row r="690" spans="1:40" ht="15" customHeight="1">
      <c r="A690" s="37">
        <v>1948</v>
      </c>
      <c r="B690" s="9" t="s">
        <v>3073</v>
      </c>
      <c r="C690" s="9">
        <v>20214103436</v>
      </c>
      <c r="D690" s="9" t="s">
        <v>3074</v>
      </c>
      <c r="E690" s="9" t="s">
        <v>38</v>
      </c>
      <c r="F690" s="9" t="s">
        <v>54</v>
      </c>
      <c r="G690" s="9" t="s">
        <v>1160</v>
      </c>
      <c r="H690" s="71" t="s">
        <v>3378</v>
      </c>
      <c r="I690" s="71" t="s">
        <v>3379</v>
      </c>
      <c r="J690" s="367" t="s">
        <v>20</v>
      </c>
      <c r="K690" s="367" t="s">
        <v>21</v>
      </c>
      <c r="L690" s="367" t="s">
        <v>22</v>
      </c>
      <c r="M690" s="73">
        <v>0</v>
      </c>
      <c r="N690" s="73">
        <v>0</v>
      </c>
      <c r="O690" s="73">
        <v>0</v>
      </c>
      <c r="P690" s="73">
        <v>0</v>
      </c>
      <c r="Q690" s="82">
        <v>198.22</v>
      </c>
      <c r="R690" s="74">
        <f>Q690-O690-S690-T690-U690</f>
        <v>194.65000000000003</v>
      </c>
      <c r="S690" s="73">
        <v>2.4500000000000002</v>
      </c>
      <c r="T690" s="73">
        <v>0.48</v>
      </c>
      <c r="U690" s="73">
        <v>0.64</v>
      </c>
      <c r="V690" s="74">
        <f>Q690-P690-W690-X690-Y690</f>
        <v>197.74</v>
      </c>
      <c r="W690" s="73">
        <v>0</v>
      </c>
      <c r="X690" s="254">
        <v>0.48</v>
      </c>
      <c r="Y690" s="73">
        <v>0</v>
      </c>
      <c r="Z690" s="83" t="s">
        <v>209</v>
      </c>
      <c r="AA690" s="84" t="s">
        <v>3380</v>
      </c>
      <c r="AB690" s="364" t="str">
        <f>+_xlfn.CONCAT(MID(Z690,24,2),"/",MID(Z690,22,2),"/",MID(Z690,18,4))</f>
        <v>14/07/2007</v>
      </c>
      <c r="AC690" s="9" t="str">
        <f t="shared" si="98"/>
        <v>15/03/2023</v>
      </c>
      <c r="AD690" s="40">
        <v>96.57</v>
      </c>
      <c r="AE690" s="40">
        <v>96.57</v>
      </c>
      <c r="AF690" s="920">
        <v>0</v>
      </c>
      <c r="AG690" s="40"/>
      <c r="AH690" s="40"/>
      <c r="AI690" s="40"/>
      <c r="AJ690" s="960">
        <v>45007</v>
      </c>
      <c r="AK690" s="124">
        <v>45012</v>
      </c>
      <c r="AL690" s="9">
        <f t="shared" si="97"/>
        <v>4</v>
      </c>
      <c r="AM690" s="9">
        <v>3</v>
      </c>
      <c r="AN690" s="9" t="s">
        <v>1223</v>
      </c>
    </row>
    <row r="691" spans="1:40" ht="15" customHeight="1">
      <c r="A691" s="37">
        <v>1949</v>
      </c>
      <c r="B691" s="9" t="s">
        <v>3075</v>
      </c>
      <c r="C691" s="9">
        <v>20222079781</v>
      </c>
      <c r="D691" s="9" t="s">
        <v>3076</v>
      </c>
      <c r="E691" s="9" t="s">
        <v>38</v>
      </c>
      <c r="F691" s="9" t="s">
        <v>54</v>
      </c>
      <c r="G691" s="9" t="s">
        <v>1160</v>
      </c>
      <c r="H691" s="71" t="s">
        <v>3381</v>
      </c>
      <c r="I691" s="71" t="s">
        <v>3382</v>
      </c>
      <c r="J691" s="367" t="s">
        <v>20</v>
      </c>
      <c r="K691" s="367" t="s">
        <v>21</v>
      </c>
      <c r="L691" s="367" t="s">
        <v>22</v>
      </c>
      <c r="M691" s="73">
        <v>0</v>
      </c>
      <c r="N691" s="73">
        <v>0</v>
      </c>
      <c r="O691" s="73">
        <v>0</v>
      </c>
      <c r="P691" s="73">
        <v>0</v>
      </c>
      <c r="Q691" s="82">
        <v>179.81</v>
      </c>
      <c r="R691" s="74">
        <f>Q691-O691-S691-T691-U691</f>
        <v>177.98999999999998</v>
      </c>
      <c r="S691" s="73">
        <v>0</v>
      </c>
      <c r="T691" s="73">
        <v>0.52</v>
      </c>
      <c r="U691" s="73">
        <v>1.3</v>
      </c>
      <c r="V691" s="74">
        <f>Q691-P691-W691-X691-Y691</f>
        <v>179.46</v>
      </c>
      <c r="W691" s="73">
        <v>0</v>
      </c>
      <c r="X691" s="254">
        <v>0.35</v>
      </c>
      <c r="Y691" s="73">
        <v>0</v>
      </c>
      <c r="Z691" s="83" t="s">
        <v>209</v>
      </c>
      <c r="AA691" s="84" t="s">
        <v>3380</v>
      </c>
      <c r="AB691" s="11" t="str">
        <f>+_xlfn.CONCAT(MID(Z691,24,2),"/",MID(Z691,22,2),"/",MID(Z691,18,4))</f>
        <v>14/07/2007</v>
      </c>
      <c r="AC691" s="9" t="str">
        <f t="shared" si="98"/>
        <v>15/03/2023</v>
      </c>
      <c r="AD691" s="66">
        <v>177.98999999999998</v>
      </c>
      <c r="AE691" s="66">
        <v>177.98999999999998</v>
      </c>
      <c r="AF691" s="920">
        <v>0</v>
      </c>
      <c r="AG691" s="40"/>
      <c r="AH691" s="40"/>
      <c r="AI691" s="40"/>
      <c r="AJ691" s="960">
        <v>45007</v>
      </c>
      <c r="AK691" s="124">
        <v>45012</v>
      </c>
      <c r="AL691" s="9">
        <f t="shared" si="97"/>
        <v>4</v>
      </c>
      <c r="AM691" s="9">
        <v>3</v>
      </c>
      <c r="AN691" s="9" t="s">
        <v>1223</v>
      </c>
    </row>
    <row r="692" spans="1:40" ht="15" customHeight="1">
      <c r="A692" s="37">
        <v>1955</v>
      </c>
      <c r="B692" s="9" t="s">
        <v>3077</v>
      </c>
      <c r="C692" s="9">
        <v>30708476621</v>
      </c>
      <c r="D692" s="9" t="s">
        <v>3078</v>
      </c>
      <c r="E692" s="9" t="s">
        <v>42</v>
      </c>
      <c r="F692" s="9" t="s">
        <v>68</v>
      </c>
      <c r="G692" s="9" t="s">
        <v>3079</v>
      </c>
      <c r="H692" s="71" t="s">
        <v>3383</v>
      </c>
      <c r="I692" s="71" t="s">
        <v>3384</v>
      </c>
      <c r="J692" s="367" t="s">
        <v>20</v>
      </c>
      <c r="K692" s="367" t="s">
        <v>21</v>
      </c>
      <c r="L692" s="367" t="s">
        <v>22</v>
      </c>
      <c r="M692" s="73">
        <v>0</v>
      </c>
      <c r="N692" s="73">
        <v>0</v>
      </c>
      <c r="O692" s="73">
        <v>0</v>
      </c>
      <c r="P692" s="73">
        <v>0</v>
      </c>
      <c r="Q692" s="82">
        <v>64.08</v>
      </c>
      <c r="R692" s="74">
        <f>Q692-O692-S692-T692-U692</f>
        <v>63.809999999999995</v>
      </c>
      <c r="S692" s="73">
        <v>0</v>
      </c>
      <c r="T692" s="73">
        <v>0.27</v>
      </c>
      <c r="U692" s="73">
        <v>0</v>
      </c>
      <c r="V692" s="74">
        <f>Q692-P692-W692-X692-Y692</f>
        <v>63.809999999999995</v>
      </c>
      <c r="W692" s="73">
        <v>0</v>
      </c>
      <c r="X692" s="254">
        <v>0.27</v>
      </c>
      <c r="Y692" s="73">
        <v>0</v>
      </c>
      <c r="Z692" s="83" t="s">
        <v>209</v>
      </c>
      <c r="AA692" s="84" t="s">
        <v>3385</v>
      </c>
      <c r="AB692" s="11" t="str">
        <f>+_xlfn.CONCAT(MID(Z692,24,2),"/",MID(Z692,22,2),"/",MID(Z692,18,4))</f>
        <v>14/07/2007</v>
      </c>
      <c r="AC692" s="9" t="str">
        <f t="shared" si="98"/>
        <v>15/03/2023</v>
      </c>
      <c r="AD692" s="40">
        <v>62.71</v>
      </c>
      <c r="AE692" s="40">
        <v>62.71</v>
      </c>
      <c r="AF692" s="920">
        <v>0</v>
      </c>
      <c r="AG692" s="40"/>
      <c r="AH692" s="40"/>
      <c r="AI692" s="40"/>
      <c r="AJ692" s="960">
        <v>45007</v>
      </c>
      <c r="AK692" s="124">
        <v>45012</v>
      </c>
      <c r="AL692" s="9">
        <f t="shared" si="97"/>
        <v>4</v>
      </c>
      <c r="AM692" s="9">
        <v>3</v>
      </c>
      <c r="AN692" s="9" t="s">
        <v>1223</v>
      </c>
    </row>
    <row r="693" spans="1:40" ht="15" customHeight="1">
      <c r="A693" s="37">
        <v>1956</v>
      </c>
      <c r="B693" s="9" t="s">
        <v>3077</v>
      </c>
      <c r="C693" s="9">
        <v>30708476621</v>
      </c>
      <c r="D693" s="9" t="s">
        <v>3080</v>
      </c>
      <c r="E693" s="9" t="s">
        <v>42</v>
      </c>
      <c r="F693" s="9" t="s">
        <v>68</v>
      </c>
      <c r="G693" s="9" t="s">
        <v>3079</v>
      </c>
      <c r="H693" s="71" t="s">
        <v>3386</v>
      </c>
      <c r="I693" s="71" t="s">
        <v>3387</v>
      </c>
      <c r="J693" s="367" t="s">
        <v>20</v>
      </c>
      <c r="K693" s="367" t="s">
        <v>21</v>
      </c>
      <c r="L693" s="367" t="s">
        <v>22</v>
      </c>
      <c r="M693" s="73">
        <v>0</v>
      </c>
      <c r="N693" s="73">
        <v>0</v>
      </c>
      <c r="O693" s="73">
        <v>0</v>
      </c>
      <c r="P693" s="73">
        <v>0</v>
      </c>
      <c r="Q693" s="82">
        <v>21.9</v>
      </c>
      <c r="R693" s="74">
        <f>Q693-O693-S693-T693-U693</f>
        <v>20.66</v>
      </c>
      <c r="S693" s="73">
        <v>0</v>
      </c>
      <c r="T693" s="73">
        <v>0</v>
      </c>
      <c r="U693" s="73">
        <v>1.24</v>
      </c>
      <c r="V693" s="74">
        <f>Q693-P693-W693-X693-Y693</f>
        <v>21.25</v>
      </c>
      <c r="W693" s="73">
        <v>0</v>
      </c>
      <c r="X693" s="254">
        <v>0</v>
      </c>
      <c r="Y693" s="73">
        <v>0.65</v>
      </c>
      <c r="Z693" s="83" t="s">
        <v>209</v>
      </c>
      <c r="AA693" s="84" t="s">
        <v>3388</v>
      </c>
      <c r="AB693" s="11" t="str">
        <f>+_xlfn.CONCAT(MID(Z693,24,2),"/",MID(Z693,22,2),"/",MID(Z693,18,4))</f>
        <v>14/07/2007</v>
      </c>
      <c r="AC693" s="9" t="str">
        <f t="shared" si="98"/>
        <v>10/03/2023</v>
      </c>
      <c r="AD693" s="40">
        <v>0</v>
      </c>
      <c r="AE693" s="40">
        <v>0</v>
      </c>
      <c r="AF693" s="920">
        <v>0</v>
      </c>
      <c r="AG693" s="40"/>
      <c r="AH693" s="40"/>
      <c r="AI693" s="40"/>
      <c r="AJ693" s="960">
        <v>45007</v>
      </c>
      <c r="AK693" s="124">
        <v>45012</v>
      </c>
      <c r="AL693" s="9">
        <f t="shared" si="97"/>
        <v>4</v>
      </c>
      <c r="AM693" s="9">
        <v>3</v>
      </c>
      <c r="AN693" s="9" t="s">
        <v>1223</v>
      </c>
    </row>
    <row r="694" spans="1:40" ht="15" customHeight="1">
      <c r="A694" s="37">
        <v>1957</v>
      </c>
      <c r="B694" s="9" t="s">
        <v>3077</v>
      </c>
      <c r="C694" s="9">
        <v>30708476621</v>
      </c>
      <c r="D694" s="9" t="s">
        <v>3081</v>
      </c>
      <c r="E694" s="9" t="s">
        <v>42</v>
      </c>
      <c r="F694" s="9" t="s">
        <v>68</v>
      </c>
      <c r="G694" s="9" t="s">
        <v>3079</v>
      </c>
      <c r="H694" s="18" t="s">
        <v>3082</v>
      </c>
      <c r="I694" s="18" t="s">
        <v>3083</v>
      </c>
      <c r="J694" s="43" t="s">
        <v>20</v>
      </c>
      <c r="K694" s="43" t="s">
        <v>21</v>
      </c>
      <c r="L694" s="43" t="s">
        <v>22</v>
      </c>
      <c r="M694" s="65">
        <v>0</v>
      </c>
      <c r="N694" s="65">
        <v>0</v>
      </c>
      <c r="O694" s="65">
        <v>0</v>
      </c>
      <c r="P694" s="65">
        <v>0</v>
      </c>
      <c r="Q694" s="39">
        <v>72.59</v>
      </c>
      <c r="R694" s="39">
        <v>72.59</v>
      </c>
      <c r="S694" s="65">
        <v>0</v>
      </c>
      <c r="T694" s="65">
        <v>0</v>
      </c>
      <c r="U694" s="65">
        <v>0</v>
      </c>
      <c r="V694" s="39">
        <v>72.59</v>
      </c>
      <c r="W694" s="65">
        <v>0</v>
      </c>
      <c r="X694" s="255">
        <v>0</v>
      </c>
      <c r="Y694" s="65">
        <v>0</v>
      </c>
      <c r="Z694" s="67" t="s">
        <v>356</v>
      </c>
      <c r="AA694" s="18" t="s">
        <v>3389</v>
      </c>
      <c r="AB694" s="24">
        <v>39222</v>
      </c>
      <c r="AC694" s="18" t="str">
        <f t="shared" si="98"/>
        <v>20/02/2023</v>
      </c>
      <c r="AD694" s="40">
        <v>72.48</v>
      </c>
      <c r="AE694" s="40">
        <v>72.48</v>
      </c>
      <c r="AF694" s="920">
        <v>0</v>
      </c>
      <c r="AG694" s="40"/>
      <c r="AH694" s="40"/>
      <c r="AI694" s="40"/>
      <c r="AJ694" s="960">
        <v>45007</v>
      </c>
      <c r="AK694" s="124">
        <v>45012</v>
      </c>
      <c r="AL694" s="9">
        <f t="shared" si="97"/>
        <v>4</v>
      </c>
      <c r="AM694" s="9">
        <v>3</v>
      </c>
      <c r="AN694" s="9" t="s">
        <v>1223</v>
      </c>
    </row>
    <row r="695" spans="1:40" ht="15" customHeight="1">
      <c r="A695" s="37">
        <v>2447</v>
      </c>
      <c r="B695" s="9" t="s">
        <v>3084</v>
      </c>
      <c r="C695" s="9">
        <v>30709901326</v>
      </c>
      <c r="D695" s="9" t="s">
        <v>215</v>
      </c>
      <c r="E695" s="9" t="s">
        <v>38</v>
      </c>
      <c r="F695" s="9" t="s">
        <v>1173</v>
      </c>
      <c r="G695" s="9" t="s">
        <v>1179</v>
      </c>
      <c r="H695" s="153" t="s">
        <v>3085</v>
      </c>
      <c r="I695" s="153" t="s">
        <v>3086</v>
      </c>
      <c r="J695" s="43" t="s">
        <v>612</v>
      </c>
      <c r="K695" s="43" t="s">
        <v>21</v>
      </c>
      <c r="L695" s="43" t="s">
        <v>22</v>
      </c>
      <c r="M695" s="65">
        <v>0</v>
      </c>
      <c r="N695" s="65">
        <v>0</v>
      </c>
      <c r="O695" s="65">
        <v>0</v>
      </c>
      <c r="P695" s="65">
        <v>213.42</v>
      </c>
      <c r="Q695" s="39">
        <v>3780.37</v>
      </c>
      <c r="R695" s="39">
        <v>2268.1999999999998</v>
      </c>
      <c r="S695" s="65">
        <v>1512.17</v>
      </c>
      <c r="T695" s="65">
        <v>0</v>
      </c>
      <c r="U695" s="65">
        <v>0</v>
      </c>
      <c r="V695" s="39">
        <v>2340.34</v>
      </c>
      <c r="W695" s="65">
        <v>1226.6099999999999</v>
      </c>
      <c r="X695" s="255">
        <v>0</v>
      </c>
      <c r="Y695" s="65">
        <v>0</v>
      </c>
      <c r="Z695" s="53" t="s">
        <v>46</v>
      </c>
      <c r="AA695" s="40" t="s">
        <v>3390</v>
      </c>
      <c r="AB695" s="40" t="s">
        <v>41</v>
      </c>
      <c r="AC695" s="40" t="str">
        <f t="shared" si="98"/>
        <v>19/01/2023</v>
      </c>
      <c r="AD695" s="40">
        <v>1341.33</v>
      </c>
      <c r="AE695" s="40">
        <v>1341.33</v>
      </c>
      <c r="AF695" s="920">
        <v>0</v>
      </c>
      <c r="AG695" s="40"/>
      <c r="AH695" s="40"/>
      <c r="AI695" s="40"/>
      <c r="AJ695" s="960">
        <v>45007</v>
      </c>
      <c r="AK695" s="124">
        <v>45012</v>
      </c>
      <c r="AL695" s="9">
        <f t="shared" si="97"/>
        <v>4</v>
      </c>
      <c r="AM695" s="9">
        <v>3</v>
      </c>
      <c r="AN695" s="9" t="s">
        <v>1223</v>
      </c>
    </row>
    <row r="696" spans="1:40" ht="15" customHeight="1">
      <c r="A696" s="37">
        <v>3299</v>
      </c>
      <c r="B696" s="9" t="s">
        <v>3087</v>
      </c>
      <c r="C696" s="9">
        <v>30511830849</v>
      </c>
      <c r="D696" s="9" t="s">
        <v>3088</v>
      </c>
      <c r="E696" s="9" t="s">
        <v>47</v>
      </c>
      <c r="F696" s="9" t="s">
        <v>1040</v>
      </c>
      <c r="G696" s="9" t="s">
        <v>3089</v>
      </c>
      <c r="H696" s="18" t="s">
        <v>3090</v>
      </c>
      <c r="I696" s="18" t="s">
        <v>3091</v>
      </c>
      <c r="J696" s="43" t="s">
        <v>20</v>
      </c>
      <c r="K696" s="43" t="s">
        <v>21</v>
      </c>
      <c r="L696" s="43" t="s">
        <v>22</v>
      </c>
      <c r="M696" s="65">
        <v>0</v>
      </c>
      <c r="N696" s="65">
        <v>0</v>
      </c>
      <c r="O696" s="65">
        <v>0</v>
      </c>
      <c r="P696" s="65">
        <v>71.75</v>
      </c>
      <c r="Q696" s="39">
        <v>2062.1999999999998</v>
      </c>
      <c r="R696" s="39">
        <v>1359.8299999999997</v>
      </c>
      <c r="S696" s="65">
        <v>633.61</v>
      </c>
      <c r="T696" s="65">
        <v>4.41</v>
      </c>
      <c r="U696" s="65">
        <v>64.349999999999994</v>
      </c>
      <c r="V696" s="39">
        <v>1892.7599999999998</v>
      </c>
      <c r="W696" s="65">
        <v>66.650000000000006</v>
      </c>
      <c r="X696" s="369">
        <v>1.28</v>
      </c>
      <c r="Y696" s="203">
        <v>29.76</v>
      </c>
      <c r="Z696" s="205" t="s">
        <v>820</v>
      </c>
      <c r="AA696" s="201" t="s">
        <v>883</v>
      </c>
      <c r="AB696" s="206">
        <v>39325</v>
      </c>
      <c r="AC696" s="201" t="str">
        <f t="shared" si="98"/>
        <v>06/01/2023</v>
      </c>
      <c r="AD696" s="40">
        <v>376.31</v>
      </c>
      <c r="AE696" s="40">
        <v>376.31</v>
      </c>
      <c r="AF696" s="920">
        <v>0</v>
      </c>
      <c r="AG696" s="40"/>
      <c r="AH696" s="40"/>
      <c r="AI696" s="40"/>
      <c r="AJ696" s="960">
        <v>45007</v>
      </c>
      <c r="AK696" s="124">
        <v>45012</v>
      </c>
      <c r="AL696" s="9">
        <f t="shared" si="97"/>
        <v>4</v>
      </c>
      <c r="AM696" s="9">
        <v>3</v>
      </c>
      <c r="AN696" s="9" t="s">
        <v>1223</v>
      </c>
    </row>
    <row r="697" spans="1:40" ht="15" customHeight="1">
      <c r="A697" s="37">
        <v>3378</v>
      </c>
      <c r="B697" s="9" t="s">
        <v>3092</v>
      </c>
      <c r="C697" s="9">
        <v>20177345254</v>
      </c>
      <c r="D697" s="9" t="s">
        <v>3093</v>
      </c>
      <c r="E697" s="9" t="s">
        <v>339</v>
      </c>
      <c r="F697" s="9" t="s">
        <v>1422</v>
      </c>
      <c r="G697" s="9" t="s">
        <v>3094</v>
      </c>
      <c r="H697" s="71" t="s">
        <v>3391</v>
      </c>
      <c r="I697" s="71" t="s">
        <v>3392</v>
      </c>
      <c r="J697" s="367" t="s">
        <v>20</v>
      </c>
      <c r="K697" s="367" t="s">
        <v>21</v>
      </c>
      <c r="L697" s="367" t="s">
        <v>22</v>
      </c>
      <c r="M697" s="73">
        <v>0</v>
      </c>
      <c r="N697" s="73">
        <v>0</v>
      </c>
      <c r="O697" s="73">
        <v>0</v>
      </c>
      <c r="P697" s="73">
        <v>0</v>
      </c>
      <c r="Q697" s="82">
        <v>197.15</v>
      </c>
      <c r="R697" s="74">
        <f>Q697-O697-S697-T697-U697</f>
        <v>161.78</v>
      </c>
      <c r="S697" s="73">
        <v>32.26</v>
      </c>
      <c r="T697" s="73">
        <v>0</v>
      </c>
      <c r="U697" s="73">
        <v>3.11</v>
      </c>
      <c r="V697" s="74">
        <f>Q697-P697-W697-X697-Y697</f>
        <v>172.84</v>
      </c>
      <c r="W697" s="73">
        <v>24.31</v>
      </c>
      <c r="X697" s="254">
        <v>0</v>
      </c>
      <c r="Y697" s="73">
        <v>0</v>
      </c>
      <c r="Z697" s="83" t="s">
        <v>829</v>
      </c>
      <c r="AA697" s="84" t="s">
        <v>3377</v>
      </c>
      <c r="AB697" s="11" t="str">
        <f>+_xlfn.CONCAT(MID(Z697,24,2),"/",MID(Z697,22,2),"/",MID(Z697,18,4))</f>
        <v>14/07/2007</v>
      </c>
      <c r="AC697" s="9" t="str">
        <f t="shared" si="98"/>
        <v>10/03/2023</v>
      </c>
      <c r="AD697" s="66">
        <v>161.78</v>
      </c>
      <c r="AE697" s="66">
        <v>161.78</v>
      </c>
      <c r="AF697" s="920">
        <v>0</v>
      </c>
      <c r="AG697" s="40"/>
      <c r="AH697" s="40"/>
      <c r="AI697" s="40"/>
      <c r="AJ697" s="960">
        <v>45007</v>
      </c>
      <c r="AK697" s="124">
        <v>45012</v>
      </c>
      <c r="AL697" s="9">
        <f t="shared" si="97"/>
        <v>4</v>
      </c>
      <c r="AM697" s="9">
        <v>3</v>
      </c>
      <c r="AN697" s="9" t="s">
        <v>1223</v>
      </c>
    </row>
    <row r="698" spans="1:40" ht="15" customHeight="1">
      <c r="A698" s="37">
        <v>3382</v>
      </c>
      <c r="B698" s="9" t="s">
        <v>3092</v>
      </c>
      <c r="C698" s="9">
        <v>20177345254</v>
      </c>
      <c r="D698" s="9" t="s">
        <v>3095</v>
      </c>
      <c r="E698" s="9" t="s">
        <v>339</v>
      </c>
      <c r="F698" s="9" t="s">
        <v>379</v>
      </c>
      <c r="G698" s="9" t="s">
        <v>3096</v>
      </c>
      <c r="H698" s="71" t="s">
        <v>3393</v>
      </c>
      <c r="I698" s="71" t="s">
        <v>3394</v>
      </c>
      <c r="J698" s="367" t="s">
        <v>20</v>
      </c>
      <c r="K698" s="367" t="s">
        <v>21</v>
      </c>
      <c r="L698" s="367" t="s">
        <v>22</v>
      </c>
      <c r="M698" s="73">
        <v>0</v>
      </c>
      <c r="N698" s="73">
        <v>0</v>
      </c>
      <c r="O698" s="73">
        <v>0</v>
      </c>
      <c r="P698" s="73">
        <v>0</v>
      </c>
      <c r="Q698" s="82">
        <v>232.38</v>
      </c>
      <c r="R698" s="74">
        <f>Q698-O698-S698-T698-U698</f>
        <v>200.82999999999998</v>
      </c>
      <c r="S698" s="73">
        <v>9.4600000000000009</v>
      </c>
      <c r="T698" s="73">
        <v>18.78</v>
      </c>
      <c r="U698" s="73">
        <v>3.31</v>
      </c>
      <c r="V698" s="74">
        <f>Q698-P698-W698-X698-Y698</f>
        <v>206.24</v>
      </c>
      <c r="W698" s="73">
        <v>14.17</v>
      </c>
      <c r="X698" s="254">
        <v>8.66</v>
      </c>
      <c r="Y698" s="73">
        <v>3.31</v>
      </c>
      <c r="Z698" s="83" t="s">
        <v>829</v>
      </c>
      <c r="AA698" s="84" t="s">
        <v>3395</v>
      </c>
      <c r="AB698" s="11" t="str">
        <f>+_xlfn.CONCAT(MID(Z698,24,2),"/",MID(Z698,22,2),"/",MID(Z698,18,4))</f>
        <v>14/07/2007</v>
      </c>
      <c r="AC698" s="9" t="str">
        <f t="shared" si="98"/>
        <v>15/03/2023</v>
      </c>
      <c r="AD698" s="40">
        <v>100.19</v>
      </c>
      <c r="AE698" s="40">
        <v>100.19</v>
      </c>
      <c r="AF698" s="920">
        <v>0</v>
      </c>
      <c r="AG698" s="40"/>
      <c r="AH698" s="40"/>
      <c r="AI698" s="40"/>
      <c r="AJ698" s="960">
        <v>45007</v>
      </c>
      <c r="AK698" s="124">
        <v>45012</v>
      </c>
      <c r="AL698" s="9">
        <f t="shared" ref="AL698:AL729" si="99">NETWORKDAYS(AJ698,AK698)</f>
        <v>4</v>
      </c>
      <c r="AM698" s="9">
        <v>3</v>
      </c>
      <c r="AN698" s="9" t="s">
        <v>1223</v>
      </c>
    </row>
    <row r="699" spans="1:40" ht="15" customHeight="1">
      <c r="A699" s="37">
        <v>3385</v>
      </c>
      <c r="B699" s="9" t="s">
        <v>3092</v>
      </c>
      <c r="C699" s="9">
        <v>20177345254</v>
      </c>
      <c r="D699" s="9" t="s">
        <v>1663</v>
      </c>
      <c r="E699" s="9" t="s">
        <v>339</v>
      </c>
      <c r="F699" s="9" t="s">
        <v>432</v>
      </c>
      <c r="G699" s="9" t="s">
        <v>3097</v>
      </c>
      <c r="H699" s="71" t="s">
        <v>3396</v>
      </c>
      <c r="I699" s="71" t="s">
        <v>3397</v>
      </c>
      <c r="J699" s="367" t="s">
        <v>20</v>
      </c>
      <c r="K699" s="367" t="s">
        <v>21</v>
      </c>
      <c r="L699" s="367" t="s">
        <v>22</v>
      </c>
      <c r="M699" s="73">
        <v>0</v>
      </c>
      <c r="N699" s="73">
        <v>0</v>
      </c>
      <c r="O699" s="73">
        <v>0</v>
      </c>
      <c r="P699" s="73">
        <v>0</v>
      </c>
      <c r="Q699" s="82">
        <v>498.71</v>
      </c>
      <c r="R699" s="74">
        <f>Q699-O699-S699-T699-U699</f>
        <v>390.23999999999995</v>
      </c>
      <c r="S699" s="73">
        <v>100.88</v>
      </c>
      <c r="T699" s="73">
        <v>3.16</v>
      </c>
      <c r="U699" s="73">
        <v>4.43</v>
      </c>
      <c r="V699" s="74">
        <f>Q699-P699-W699-X699-Y699</f>
        <v>459.96</v>
      </c>
      <c r="W699" s="73">
        <v>31.77</v>
      </c>
      <c r="X699" s="254">
        <v>3.16</v>
      </c>
      <c r="Y699" s="73">
        <v>3.82</v>
      </c>
      <c r="Z699" s="83" t="s">
        <v>829</v>
      </c>
      <c r="AA699" s="84" t="s">
        <v>3398</v>
      </c>
      <c r="AB699" s="11" t="str">
        <f>+_xlfn.CONCAT(MID(Z699,24,2),"/",MID(Z699,22,2),"/",MID(Z699,18,4))</f>
        <v>14/07/2007</v>
      </c>
      <c r="AC699" s="9" t="str">
        <f t="shared" si="98"/>
        <v>15/03/2023</v>
      </c>
      <c r="AD699" s="40">
        <v>208.32</v>
      </c>
      <c r="AE699" s="40">
        <v>208.32</v>
      </c>
      <c r="AF699" s="920">
        <v>0</v>
      </c>
      <c r="AG699" s="40"/>
      <c r="AH699" s="40"/>
      <c r="AI699" s="40"/>
      <c r="AJ699" s="960">
        <v>45007</v>
      </c>
      <c r="AK699" s="124">
        <v>45012</v>
      </c>
      <c r="AL699" s="9">
        <f t="shared" si="99"/>
        <v>4</v>
      </c>
      <c r="AM699" s="9">
        <v>3</v>
      </c>
      <c r="AN699" s="9" t="s">
        <v>1223</v>
      </c>
    </row>
    <row r="700" spans="1:40" ht="15" customHeight="1">
      <c r="A700" s="37">
        <v>4768</v>
      </c>
      <c r="B700" s="9" t="s">
        <v>3098</v>
      </c>
      <c r="C700" s="9">
        <v>30714628611</v>
      </c>
      <c r="D700" s="9" t="s">
        <v>3099</v>
      </c>
      <c r="E700" s="9" t="s">
        <v>47</v>
      </c>
      <c r="F700" s="9" t="s">
        <v>110</v>
      </c>
      <c r="G700" s="9" t="s">
        <v>2996</v>
      </c>
      <c r="H700" s="71" t="s">
        <v>3399</v>
      </c>
      <c r="I700" s="71" t="s">
        <v>3400</v>
      </c>
      <c r="J700" s="367" t="s">
        <v>20</v>
      </c>
      <c r="K700" s="367" t="s">
        <v>21</v>
      </c>
      <c r="L700" s="367" t="s">
        <v>22</v>
      </c>
      <c r="M700" s="73">
        <v>0</v>
      </c>
      <c r="N700" s="73">
        <v>0</v>
      </c>
      <c r="O700" s="73">
        <v>1.58</v>
      </c>
      <c r="P700" s="73">
        <v>5.14</v>
      </c>
      <c r="Q700" s="82">
        <v>715.87</v>
      </c>
      <c r="R700" s="74">
        <f>Q700-O700-S700-T700-U700</f>
        <v>600.9799999999999</v>
      </c>
      <c r="S700" s="73">
        <v>98.34</v>
      </c>
      <c r="T700" s="73">
        <v>5.83</v>
      </c>
      <c r="U700" s="73">
        <v>9.14</v>
      </c>
      <c r="V700" s="74">
        <f>Q700-P700-W700-X700-Y700</f>
        <v>630.07999999999993</v>
      </c>
      <c r="W700" s="73">
        <v>68.23</v>
      </c>
      <c r="X700" s="254">
        <v>5.83</v>
      </c>
      <c r="Y700" s="73">
        <v>6.59</v>
      </c>
      <c r="Z700" s="83" t="s">
        <v>1459</v>
      </c>
      <c r="AA700" s="84" t="s">
        <v>1452</v>
      </c>
      <c r="AB700" s="11" t="str">
        <f>+_xlfn.CONCAT(MID(Z700,24,2),"/",MID(Z700,22,2),"/",MID(Z700,18,4))</f>
        <v>21/06/2007</v>
      </c>
      <c r="AC700" s="9" t="str">
        <f t="shared" si="98"/>
        <v>02/03/2023</v>
      </c>
      <c r="AD700" s="40">
        <v>236.99</v>
      </c>
      <c r="AE700" s="40">
        <v>236.99</v>
      </c>
      <c r="AF700" s="920">
        <v>0</v>
      </c>
      <c r="AG700" s="40"/>
      <c r="AH700" s="40"/>
      <c r="AI700" s="40"/>
      <c r="AJ700" s="960">
        <v>45007</v>
      </c>
      <c r="AK700" s="124">
        <v>45012</v>
      </c>
      <c r="AL700" s="9">
        <f t="shared" si="99"/>
        <v>4</v>
      </c>
      <c r="AM700" s="9">
        <v>3</v>
      </c>
      <c r="AN700" s="9" t="s">
        <v>1223</v>
      </c>
    </row>
    <row r="701" spans="1:40" ht="15" customHeight="1">
      <c r="A701" s="37">
        <v>5208</v>
      </c>
      <c r="B701" s="9" t="s">
        <v>2934</v>
      </c>
      <c r="C701" s="9">
        <v>30665181010</v>
      </c>
      <c r="D701" s="9" t="s">
        <v>1684</v>
      </c>
      <c r="E701" s="9" t="s">
        <v>47</v>
      </c>
      <c r="F701" s="9" t="s">
        <v>2935</v>
      </c>
      <c r="G701" s="9" t="s">
        <v>2935</v>
      </c>
      <c r="H701" s="18" t="s">
        <v>3100</v>
      </c>
      <c r="I701" s="18" t="s">
        <v>3101</v>
      </c>
      <c r="J701" s="43" t="s">
        <v>20</v>
      </c>
      <c r="K701" s="43" t="s">
        <v>21</v>
      </c>
      <c r="L701" s="43" t="s">
        <v>22</v>
      </c>
      <c r="M701" s="65">
        <v>0.74</v>
      </c>
      <c r="N701" s="65">
        <v>0</v>
      </c>
      <c r="O701" s="65">
        <v>0</v>
      </c>
      <c r="P701" s="65">
        <v>0</v>
      </c>
      <c r="Q701" s="66">
        <v>127.71</v>
      </c>
      <c r="R701" s="39">
        <v>112.71</v>
      </c>
      <c r="S701" s="65">
        <v>1.1299999999999999</v>
      </c>
      <c r="T701" s="65">
        <v>5.51</v>
      </c>
      <c r="U701" s="65">
        <v>8.36</v>
      </c>
      <c r="V701" s="39">
        <v>94.039999999999992</v>
      </c>
      <c r="W701" s="65">
        <v>20.2</v>
      </c>
      <c r="X701" s="255">
        <v>6.2</v>
      </c>
      <c r="Y701" s="65">
        <v>7.27</v>
      </c>
      <c r="Z701" s="53" t="s">
        <v>59</v>
      </c>
      <c r="AA701" s="40" t="s">
        <v>3102</v>
      </c>
      <c r="AB701" s="24">
        <v>39279</v>
      </c>
      <c r="AC701" s="40" t="str">
        <f t="shared" si="98"/>
        <v>16/01/2023</v>
      </c>
      <c r="AD701" s="40">
        <v>112</v>
      </c>
      <c r="AE701" s="40">
        <v>112</v>
      </c>
      <c r="AF701" s="920">
        <v>0</v>
      </c>
      <c r="AG701" s="40"/>
      <c r="AH701" s="40"/>
      <c r="AI701" s="40"/>
      <c r="AJ701" s="960">
        <v>45007</v>
      </c>
      <c r="AK701" s="124">
        <v>45012</v>
      </c>
      <c r="AL701" s="9">
        <f t="shared" si="99"/>
        <v>4</v>
      </c>
      <c r="AM701" s="9">
        <v>3</v>
      </c>
      <c r="AN701" s="9" t="s">
        <v>1223</v>
      </c>
    </row>
    <row r="702" spans="1:40" ht="15" customHeight="1">
      <c r="A702" s="38">
        <v>5209</v>
      </c>
      <c r="B702" s="34" t="s">
        <v>2934</v>
      </c>
      <c r="C702" s="34">
        <v>30665181010</v>
      </c>
      <c r="D702" s="34" t="s">
        <v>3103</v>
      </c>
      <c r="E702" s="34" t="s">
        <v>47</v>
      </c>
      <c r="F702" s="34" t="s">
        <v>2935</v>
      </c>
      <c r="G702" s="34" t="s">
        <v>2935</v>
      </c>
      <c r="H702" s="23" t="s">
        <v>3104</v>
      </c>
      <c r="I702" s="23" t="s">
        <v>3105</v>
      </c>
      <c r="J702" s="44" t="s">
        <v>20</v>
      </c>
      <c r="K702" s="44" t="s">
        <v>21</v>
      </c>
      <c r="L702" s="44" t="s">
        <v>23</v>
      </c>
      <c r="M702" s="69">
        <v>0.67</v>
      </c>
      <c r="N702" s="44">
        <v>16.809999999999999</v>
      </c>
      <c r="O702" s="69">
        <v>0</v>
      </c>
      <c r="P702" s="69">
        <v>0</v>
      </c>
      <c r="Q702" s="70">
        <v>232.52</v>
      </c>
      <c r="R702" s="70">
        <v>204.39000000000001</v>
      </c>
      <c r="S702" s="69">
        <v>22.15</v>
      </c>
      <c r="T702" s="69">
        <v>5.98</v>
      </c>
      <c r="U702" s="69">
        <v>0</v>
      </c>
      <c r="V702" s="70">
        <v>190.4</v>
      </c>
      <c r="W702" s="69">
        <v>36.200000000000003</v>
      </c>
      <c r="X702" s="381">
        <v>5.92</v>
      </c>
      <c r="Y702" s="382">
        <v>0</v>
      </c>
      <c r="Z702" s="383" t="s">
        <v>59</v>
      </c>
      <c r="AA702" s="384" t="s">
        <v>3102</v>
      </c>
      <c r="AB702" s="385">
        <v>39279</v>
      </c>
      <c r="AC702" s="384" t="str">
        <f t="shared" si="98"/>
        <v>16/01/2023</v>
      </c>
      <c r="AD702" s="384">
        <v>121.05</v>
      </c>
      <c r="AE702" s="384">
        <v>121.05</v>
      </c>
      <c r="AF702" s="931">
        <v>0</v>
      </c>
      <c r="AG702" s="23"/>
      <c r="AH702" s="23"/>
      <c r="AI702" s="23"/>
      <c r="AJ702" s="917">
        <v>45007</v>
      </c>
      <c r="AK702" s="122">
        <v>45008</v>
      </c>
      <c r="AL702" s="34">
        <f t="shared" si="99"/>
        <v>2</v>
      </c>
      <c r="AM702" s="34">
        <v>3</v>
      </c>
      <c r="AN702" s="34" t="s">
        <v>1223</v>
      </c>
    </row>
    <row r="703" spans="1:40" ht="15" customHeight="1">
      <c r="A703" s="37">
        <v>5536</v>
      </c>
      <c r="B703" s="9" t="s">
        <v>3106</v>
      </c>
      <c r="C703" s="9">
        <v>2022264471</v>
      </c>
      <c r="D703" s="9" t="s">
        <v>3107</v>
      </c>
      <c r="E703" s="9" t="s">
        <v>3108</v>
      </c>
      <c r="F703" s="9" t="s">
        <v>3107</v>
      </c>
      <c r="G703" s="9" t="s">
        <v>3107</v>
      </c>
      <c r="H703" s="71" t="s">
        <v>3401</v>
      </c>
      <c r="I703" s="71" t="s">
        <v>3402</v>
      </c>
      <c r="J703" s="367" t="s">
        <v>20</v>
      </c>
      <c r="K703" s="367" t="s">
        <v>21</v>
      </c>
      <c r="L703" s="367" t="s">
        <v>22</v>
      </c>
      <c r="M703" s="73">
        <v>0</v>
      </c>
      <c r="N703" s="73">
        <v>0</v>
      </c>
      <c r="O703" s="73">
        <v>0</v>
      </c>
      <c r="P703" s="73">
        <v>0</v>
      </c>
      <c r="Q703" s="82">
        <v>820.33</v>
      </c>
      <c r="R703" s="74">
        <f>Q703-O703-S703-T703-U703</f>
        <v>805.8900000000001</v>
      </c>
      <c r="S703" s="73">
        <v>6.13</v>
      </c>
      <c r="T703" s="73">
        <v>0.92</v>
      </c>
      <c r="U703" s="73">
        <v>7.39</v>
      </c>
      <c r="V703" s="74">
        <f>Q703-P703-W703-X703-Y703</f>
        <v>809.2</v>
      </c>
      <c r="W703" s="73">
        <v>4.47</v>
      </c>
      <c r="X703" s="368">
        <v>0.92</v>
      </c>
      <c r="Y703" s="198">
        <v>5.74</v>
      </c>
      <c r="Z703" s="212" t="s">
        <v>3403</v>
      </c>
      <c r="AA703" s="213" t="s">
        <v>3404</v>
      </c>
      <c r="AB703" s="209" t="str">
        <f>+_xlfn.CONCAT(MID(Z703,24,2),"/",MID(Z703,22,2),"/",MID(Z703,18,4))</f>
        <v>12/07/2007</v>
      </c>
      <c r="AC703" s="208" t="str">
        <f t="shared" si="98"/>
        <v>03/03/2023</v>
      </c>
      <c r="AD703" s="201">
        <v>496.02</v>
      </c>
      <c r="AE703" s="201">
        <v>496.02</v>
      </c>
      <c r="AF703" s="928">
        <v>0</v>
      </c>
      <c r="AG703" s="40"/>
      <c r="AH703" s="40"/>
      <c r="AI703" s="40"/>
      <c r="AJ703" s="960">
        <v>45007</v>
      </c>
      <c r="AK703" s="124">
        <v>45012</v>
      </c>
      <c r="AL703" s="9">
        <f t="shared" si="99"/>
        <v>4</v>
      </c>
      <c r="AM703" s="9">
        <v>3</v>
      </c>
      <c r="AN703" s="9" t="s">
        <v>1223</v>
      </c>
    </row>
    <row r="704" spans="1:40" ht="15" customHeight="1">
      <c r="A704" s="37">
        <v>5699</v>
      </c>
      <c r="B704" s="9" t="s">
        <v>3109</v>
      </c>
      <c r="C704" s="9">
        <v>30691795434</v>
      </c>
      <c r="D704" s="9" t="s">
        <v>3110</v>
      </c>
      <c r="E704" s="9" t="s">
        <v>341</v>
      </c>
      <c r="F704" s="9" t="s">
        <v>3110</v>
      </c>
      <c r="G704" s="9" t="s">
        <v>3111</v>
      </c>
      <c r="H704" s="71" t="s">
        <v>3405</v>
      </c>
      <c r="I704" s="71" t="s">
        <v>3406</v>
      </c>
      <c r="J704" s="367" t="s">
        <v>20</v>
      </c>
      <c r="K704" s="367" t="s">
        <v>21</v>
      </c>
      <c r="L704" s="367" t="s">
        <v>22</v>
      </c>
      <c r="M704" s="73">
        <v>0</v>
      </c>
      <c r="N704" s="73">
        <v>0</v>
      </c>
      <c r="O704" s="73">
        <v>0</v>
      </c>
      <c r="P704" s="73">
        <v>0</v>
      </c>
      <c r="Q704" s="82">
        <v>4445.57</v>
      </c>
      <c r="R704" s="74">
        <f>Q704-O704-S704-T704-U704</f>
        <v>3430.29</v>
      </c>
      <c r="S704" s="73">
        <v>79.2</v>
      </c>
      <c r="T704" s="73">
        <v>823.39</v>
      </c>
      <c r="U704" s="73">
        <v>112.69</v>
      </c>
      <c r="V704" s="74">
        <f>Q704-P704-W704-X704-Y704</f>
        <v>4176.13</v>
      </c>
      <c r="W704" s="73">
        <v>77.55</v>
      </c>
      <c r="X704" s="254">
        <v>79.2</v>
      </c>
      <c r="Y704" s="73">
        <v>112.69</v>
      </c>
      <c r="Z704" s="83" t="s">
        <v>3195</v>
      </c>
      <c r="AA704" s="84" t="s">
        <v>3407</v>
      </c>
      <c r="AB704" s="11" t="str">
        <f>+_xlfn.CONCAT(MID(Z704,24,2),"/",MID(Z704,22,2),"/",MID(Z704,18,4))</f>
        <v>12/07/2007</v>
      </c>
      <c r="AC704" s="9" t="str">
        <f t="shared" si="98"/>
        <v>13/03/2023</v>
      </c>
      <c r="AD704" s="40">
        <v>2529.81</v>
      </c>
      <c r="AE704" s="40">
        <v>2529.81</v>
      </c>
      <c r="AF704" s="920">
        <v>0</v>
      </c>
      <c r="AG704" s="40"/>
      <c r="AH704" s="40"/>
      <c r="AI704" s="40"/>
      <c r="AJ704" s="960">
        <v>45007</v>
      </c>
      <c r="AK704" s="124">
        <v>45012</v>
      </c>
      <c r="AL704" s="9">
        <f t="shared" si="99"/>
        <v>4</v>
      </c>
      <c r="AM704" s="9">
        <v>3</v>
      </c>
      <c r="AN704" s="9" t="s">
        <v>1223</v>
      </c>
    </row>
    <row r="705" spans="1:40" ht="15" customHeight="1">
      <c r="A705" s="37">
        <v>5777</v>
      </c>
      <c r="B705" s="9" t="s">
        <v>3112</v>
      </c>
      <c r="C705" s="9">
        <v>30707865144</v>
      </c>
      <c r="D705" s="9" t="s">
        <v>220</v>
      </c>
      <c r="E705" s="9" t="s">
        <v>47</v>
      </c>
      <c r="F705" s="9" t="s">
        <v>3113</v>
      </c>
      <c r="G705" s="9" t="s">
        <v>3113</v>
      </c>
      <c r="H705" s="71" t="s">
        <v>3408</v>
      </c>
      <c r="I705" s="71" t="s">
        <v>3409</v>
      </c>
      <c r="J705" s="367" t="s">
        <v>20</v>
      </c>
      <c r="K705" s="367" t="s">
        <v>21</v>
      </c>
      <c r="L705" s="367" t="s">
        <v>22</v>
      </c>
      <c r="M705" s="73">
        <v>0</v>
      </c>
      <c r="N705" s="73">
        <v>0</v>
      </c>
      <c r="O705" s="73">
        <v>0</v>
      </c>
      <c r="P705" s="73">
        <v>0</v>
      </c>
      <c r="Q705" s="82">
        <v>1834.59</v>
      </c>
      <c r="R705" s="74">
        <f>Q705-O705-S705-T705-U705</f>
        <v>1755.02</v>
      </c>
      <c r="S705" s="73">
        <v>23.25</v>
      </c>
      <c r="T705" s="73">
        <v>25.95</v>
      </c>
      <c r="U705" s="73">
        <v>30.37</v>
      </c>
      <c r="V705" s="74">
        <f>Q705-P705-W705-X705-Y705</f>
        <v>1758.4999999999998</v>
      </c>
      <c r="W705" s="73">
        <v>31.17</v>
      </c>
      <c r="X705" s="266">
        <v>25.95</v>
      </c>
      <c r="Y705" s="267">
        <v>18.97</v>
      </c>
      <c r="Z705" s="373" t="s">
        <v>3410</v>
      </c>
      <c r="AA705" s="374" t="s">
        <v>3411</v>
      </c>
      <c r="AB705" s="217" t="str">
        <f>+_xlfn.CONCAT(MID(Z705,24,2),"/",MID(Z705,22,2),"/",MID(Z705,18,4))</f>
        <v>21/06/2007</v>
      </c>
      <c r="AC705" s="229" t="str">
        <f t="shared" si="98"/>
        <v>17/03/2023</v>
      </c>
      <c r="AD705" s="223">
        <v>255.1</v>
      </c>
      <c r="AE705" s="223">
        <v>255.1</v>
      </c>
      <c r="AF705" s="932">
        <v>0</v>
      </c>
      <c r="AG705" s="40"/>
      <c r="AH705" s="40"/>
      <c r="AI705" s="40"/>
      <c r="AJ705" s="960">
        <v>45007</v>
      </c>
      <c r="AK705" s="124">
        <v>45012</v>
      </c>
      <c r="AL705" s="9">
        <f t="shared" si="99"/>
        <v>4</v>
      </c>
      <c r="AM705" s="9">
        <v>3</v>
      </c>
      <c r="AN705" s="9" t="s">
        <v>1223</v>
      </c>
    </row>
    <row r="706" spans="1:40" ht="15" customHeight="1">
      <c r="A706" s="37">
        <v>5796</v>
      </c>
      <c r="B706" s="9" t="s">
        <v>2873</v>
      </c>
      <c r="C706" s="9">
        <v>30710338783</v>
      </c>
      <c r="D706" s="9" t="s">
        <v>3114</v>
      </c>
      <c r="E706" s="9" t="s">
        <v>42</v>
      </c>
      <c r="F706" s="9" t="s">
        <v>286</v>
      </c>
      <c r="G706" s="9" t="s">
        <v>3115</v>
      </c>
      <c r="H706" s="71" t="s">
        <v>3116</v>
      </c>
      <c r="I706" s="71" t="s">
        <v>3117</v>
      </c>
      <c r="J706" s="72" t="s">
        <v>20</v>
      </c>
      <c r="K706" s="72" t="s">
        <v>21</v>
      </c>
      <c r="L706" s="72" t="s">
        <v>22</v>
      </c>
      <c r="M706" s="73">
        <v>0.55000000000000004</v>
      </c>
      <c r="N706" s="73">
        <v>0</v>
      </c>
      <c r="O706" s="73">
        <v>0</v>
      </c>
      <c r="P706" s="73">
        <v>0</v>
      </c>
      <c r="Q706" s="74">
        <v>279.48</v>
      </c>
      <c r="R706" s="74">
        <v>272.35600000000005</v>
      </c>
      <c r="S706" s="73">
        <v>0</v>
      </c>
      <c r="T706" s="73">
        <v>6.27</v>
      </c>
      <c r="U706" s="73">
        <v>0.85399999999999998</v>
      </c>
      <c r="V706" s="74">
        <v>271.15999999999997</v>
      </c>
      <c r="W706" s="73">
        <v>0</v>
      </c>
      <c r="X706" s="254">
        <v>6.85</v>
      </c>
      <c r="Y706" s="73">
        <v>1.47</v>
      </c>
      <c r="Z706" s="238" t="s">
        <v>3118</v>
      </c>
      <c r="AA706" s="71" t="s">
        <v>3119</v>
      </c>
      <c r="AB706" s="386">
        <v>39286</v>
      </c>
      <c r="AC706" s="125" t="str">
        <f t="shared" si="98"/>
        <v>06/01/2023</v>
      </c>
      <c r="AD706" s="18">
        <v>0</v>
      </c>
      <c r="AE706" s="40">
        <v>0</v>
      </c>
      <c r="AF706" s="920">
        <v>0</v>
      </c>
      <c r="AG706" s="40"/>
      <c r="AH706" s="40"/>
      <c r="AI706" s="40"/>
      <c r="AJ706" s="960">
        <v>45007</v>
      </c>
      <c r="AK706" s="124">
        <v>45008</v>
      </c>
      <c r="AL706" s="9">
        <f t="shared" si="99"/>
        <v>2</v>
      </c>
      <c r="AM706" s="9">
        <v>3</v>
      </c>
      <c r="AN706" s="9" t="s">
        <v>1223</v>
      </c>
    </row>
    <row r="707" spans="1:40" ht="15" customHeight="1">
      <c r="A707" s="37">
        <v>5854</v>
      </c>
      <c r="B707" s="9" t="s">
        <v>2997</v>
      </c>
      <c r="C707" s="9">
        <v>33710240359</v>
      </c>
      <c r="D707" s="9" t="s">
        <v>3120</v>
      </c>
      <c r="E707" s="9" t="s">
        <v>47</v>
      </c>
      <c r="F707" s="9" t="s">
        <v>890</v>
      </c>
      <c r="G707" s="9" t="s">
        <v>890</v>
      </c>
      <c r="H707" s="18" t="s">
        <v>3121</v>
      </c>
      <c r="I707" s="18" t="s">
        <v>3122</v>
      </c>
      <c r="J707" s="43" t="s">
        <v>20</v>
      </c>
      <c r="K707" s="43" t="s">
        <v>21</v>
      </c>
      <c r="L707" s="43" t="s">
        <v>22</v>
      </c>
      <c r="M707" s="65">
        <v>0</v>
      </c>
      <c r="N707" s="65">
        <v>0</v>
      </c>
      <c r="O707" s="65">
        <v>29.46</v>
      </c>
      <c r="P707" s="65">
        <v>44.64</v>
      </c>
      <c r="Q707" s="39">
        <v>2683.58</v>
      </c>
      <c r="R707" s="39">
        <v>781.51999999999987</v>
      </c>
      <c r="S707" s="65">
        <v>1831.96</v>
      </c>
      <c r="T707" s="65">
        <v>35.74</v>
      </c>
      <c r="U707" s="65">
        <v>4.9000000000000004</v>
      </c>
      <c r="V707" s="39">
        <v>1506.3400000000001</v>
      </c>
      <c r="W707" s="65">
        <v>1107.78</v>
      </c>
      <c r="X707" s="255">
        <v>24.82</v>
      </c>
      <c r="Y707" s="65">
        <v>0</v>
      </c>
      <c r="Z707" s="53" t="s">
        <v>898</v>
      </c>
      <c r="AA707" s="40" t="s">
        <v>3412</v>
      </c>
      <c r="AB707" s="24">
        <v>39222</v>
      </c>
      <c r="AC707" s="40" t="str">
        <f t="shared" si="98"/>
        <v>21/01/2023</v>
      </c>
      <c r="AD707" s="40">
        <v>417.78</v>
      </c>
      <c r="AE707" s="40">
        <v>417.78</v>
      </c>
      <c r="AF707" s="920">
        <v>0</v>
      </c>
      <c r="AG707" s="40"/>
      <c r="AH707" s="40"/>
      <c r="AI707" s="40"/>
      <c r="AJ707" s="960">
        <v>45007</v>
      </c>
      <c r="AK707" s="124">
        <v>45012</v>
      </c>
      <c r="AL707" s="9">
        <f t="shared" si="99"/>
        <v>4</v>
      </c>
      <c r="AM707" s="9">
        <v>3</v>
      </c>
      <c r="AN707" s="9" t="s">
        <v>1223</v>
      </c>
    </row>
    <row r="708" spans="1:40" ht="15" customHeight="1">
      <c r="A708" s="38">
        <v>5886</v>
      </c>
      <c r="B708" s="34" t="s">
        <v>2857</v>
      </c>
      <c r="C708" s="34">
        <v>30585965118</v>
      </c>
      <c r="D708" s="34" t="s">
        <v>3123</v>
      </c>
      <c r="E708" s="34" t="s">
        <v>338</v>
      </c>
      <c r="F708" s="34" t="s">
        <v>408</v>
      </c>
      <c r="G708" s="34" t="s">
        <v>3124</v>
      </c>
      <c r="H708" s="23" t="s">
        <v>3413</v>
      </c>
      <c r="I708" s="23" t="s">
        <v>3125</v>
      </c>
      <c r="J708" s="44" t="s">
        <v>20</v>
      </c>
      <c r="K708" s="44" t="s">
        <v>21</v>
      </c>
      <c r="L708" s="44" t="s">
        <v>23</v>
      </c>
      <c r="M708" s="69">
        <v>21.39</v>
      </c>
      <c r="N708" s="69">
        <v>0</v>
      </c>
      <c r="O708" s="69">
        <v>0</v>
      </c>
      <c r="P708" s="69">
        <v>0</v>
      </c>
      <c r="Q708" s="70">
        <v>2956.31</v>
      </c>
      <c r="R708" s="70">
        <v>2956.31</v>
      </c>
      <c r="S708" s="69">
        <v>29.3</v>
      </c>
      <c r="T708" s="69">
        <v>1272.07</v>
      </c>
      <c r="U708" s="69">
        <v>18.55</v>
      </c>
      <c r="V708" s="70">
        <v>1514.4399999999998</v>
      </c>
      <c r="W708" s="69">
        <v>29.3</v>
      </c>
      <c r="X708" s="344">
        <v>1293.46</v>
      </c>
      <c r="Y708" s="69">
        <v>119.11</v>
      </c>
      <c r="Z708" s="45" t="s">
        <v>2861</v>
      </c>
      <c r="AA708" s="23" t="s">
        <v>3414</v>
      </c>
      <c r="AB708" s="23" t="s">
        <v>2863</v>
      </c>
      <c r="AC708" s="23" t="str">
        <f t="shared" si="98"/>
        <v>19/03/2023</v>
      </c>
      <c r="AD708" s="23">
        <v>206.3</v>
      </c>
      <c r="AE708" s="23">
        <v>206.3</v>
      </c>
      <c r="AF708" s="823">
        <v>0</v>
      </c>
      <c r="AG708" s="23"/>
      <c r="AH708" s="23"/>
      <c r="AI708" s="23"/>
      <c r="AJ708" s="917">
        <v>45007</v>
      </c>
      <c r="AK708" s="122">
        <v>45012</v>
      </c>
      <c r="AL708" s="34">
        <f t="shared" si="99"/>
        <v>4</v>
      </c>
      <c r="AM708" s="34">
        <v>3</v>
      </c>
      <c r="AN708" s="34" t="s">
        <v>1223</v>
      </c>
    </row>
    <row r="709" spans="1:40" ht="15" customHeight="1">
      <c r="A709" s="37">
        <v>5895</v>
      </c>
      <c r="B709" s="9" t="s">
        <v>2857</v>
      </c>
      <c r="C709" s="9">
        <v>30585965118</v>
      </c>
      <c r="D709" s="9" t="s">
        <v>3126</v>
      </c>
      <c r="E709" s="9" t="s">
        <v>338</v>
      </c>
      <c r="F709" s="9" t="s">
        <v>343</v>
      </c>
      <c r="G709" s="9" t="s">
        <v>1373</v>
      </c>
      <c r="H709" s="40" t="s">
        <v>3127</v>
      </c>
      <c r="I709" s="40" t="s">
        <v>3128</v>
      </c>
      <c r="J709" s="55" t="s">
        <v>20</v>
      </c>
      <c r="K709" s="55" t="s">
        <v>21</v>
      </c>
      <c r="L709" s="55" t="s">
        <v>22</v>
      </c>
      <c r="M709" s="134">
        <v>0</v>
      </c>
      <c r="N709" s="134">
        <v>0</v>
      </c>
      <c r="O709" s="134">
        <v>0</v>
      </c>
      <c r="P709" s="134">
        <v>0</v>
      </c>
      <c r="Q709" s="66">
        <v>3109.27</v>
      </c>
      <c r="R709" s="66">
        <v>2884.5499999999997</v>
      </c>
      <c r="S709" s="134">
        <v>206.84</v>
      </c>
      <c r="T709" s="134">
        <v>10.8</v>
      </c>
      <c r="U709" s="134">
        <v>7.08</v>
      </c>
      <c r="V709" s="66">
        <v>3002.27</v>
      </c>
      <c r="W709" s="134">
        <v>67.790000000000006</v>
      </c>
      <c r="X709" s="387">
        <v>8.73</v>
      </c>
      <c r="Y709" s="388">
        <v>30.48</v>
      </c>
      <c r="Z709" s="389" t="s">
        <v>2155</v>
      </c>
      <c r="AA709" s="389" t="s">
        <v>3415</v>
      </c>
      <c r="AB709" s="200" t="s">
        <v>2157</v>
      </c>
      <c r="AC709" s="200" t="str">
        <f t="shared" si="98"/>
        <v>04/03/2023</v>
      </c>
      <c r="AD709" s="201">
        <v>486.17</v>
      </c>
      <c r="AE709" s="201">
        <v>486.17</v>
      </c>
      <c r="AF709" s="928">
        <v>0</v>
      </c>
      <c r="AG709" s="40"/>
      <c r="AH709" s="40"/>
      <c r="AI709" s="40"/>
      <c r="AJ709" s="960">
        <v>45007</v>
      </c>
      <c r="AK709" s="124">
        <v>45012</v>
      </c>
      <c r="AL709" s="9">
        <f t="shared" si="99"/>
        <v>4</v>
      </c>
      <c r="AM709" s="9">
        <v>3</v>
      </c>
      <c r="AN709" s="9" t="s">
        <v>1223</v>
      </c>
    </row>
    <row r="710" spans="1:40" ht="15" customHeight="1">
      <c r="A710" s="37">
        <v>6052</v>
      </c>
      <c r="B710" s="9" t="s">
        <v>118</v>
      </c>
      <c r="C710" s="9">
        <v>30579999396</v>
      </c>
      <c r="D710" s="9" t="s">
        <v>3129</v>
      </c>
      <c r="E710" s="9" t="s">
        <v>38</v>
      </c>
      <c r="F710" s="9" t="s">
        <v>66</v>
      </c>
      <c r="G710" s="9" t="s">
        <v>3130</v>
      </c>
      <c r="H710" s="18" t="s">
        <v>3131</v>
      </c>
      <c r="I710" s="18" t="s">
        <v>3132</v>
      </c>
      <c r="J710" s="43" t="s">
        <v>20</v>
      </c>
      <c r="K710" s="43" t="s">
        <v>21</v>
      </c>
      <c r="L710" s="43" t="s">
        <v>22</v>
      </c>
      <c r="M710" s="65">
        <v>0</v>
      </c>
      <c r="N710" s="65">
        <v>0</v>
      </c>
      <c r="O710" s="65">
        <v>0</v>
      </c>
      <c r="P710" s="65">
        <v>0</v>
      </c>
      <c r="Q710" s="39">
        <v>554.44000000000005</v>
      </c>
      <c r="R710" s="39">
        <v>527.67000000000007</v>
      </c>
      <c r="S710" s="65">
        <v>9.2100000000000009</v>
      </c>
      <c r="T710" s="65">
        <v>17.010000000000002</v>
      </c>
      <c r="U710" s="65">
        <v>0.55000000000000004</v>
      </c>
      <c r="V710" s="39">
        <v>527.67000000000007</v>
      </c>
      <c r="W710" s="65">
        <v>9.2100000000000009</v>
      </c>
      <c r="X710" s="255">
        <v>17.010000000000002</v>
      </c>
      <c r="Y710" s="65">
        <v>0.55000000000000004</v>
      </c>
      <c r="Z710" s="67" t="s">
        <v>43</v>
      </c>
      <c r="AA710" s="18" t="s">
        <v>3416</v>
      </c>
      <c r="AB710" s="18" t="s">
        <v>44</v>
      </c>
      <c r="AC710" s="18" t="str">
        <f t="shared" si="98"/>
        <v>14/01/2023</v>
      </c>
      <c r="AD710" s="40">
        <v>262.17</v>
      </c>
      <c r="AE710" s="40">
        <v>262.17</v>
      </c>
      <c r="AF710" s="920">
        <v>0</v>
      </c>
      <c r="AG710" s="40"/>
      <c r="AH710" s="40"/>
      <c r="AI710" s="40"/>
      <c r="AJ710" s="960">
        <v>45007</v>
      </c>
      <c r="AK710" s="124">
        <v>45012</v>
      </c>
      <c r="AL710" s="9">
        <f t="shared" si="99"/>
        <v>4</v>
      </c>
      <c r="AM710" s="9">
        <v>3</v>
      </c>
      <c r="AN710" s="9" t="s">
        <v>1223</v>
      </c>
    </row>
    <row r="711" spans="1:40" ht="15" customHeight="1">
      <c r="A711" s="37">
        <v>6063</v>
      </c>
      <c r="B711" s="9" t="s">
        <v>118</v>
      </c>
      <c r="C711" s="9">
        <v>30579999396</v>
      </c>
      <c r="D711" s="9" t="s">
        <v>3133</v>
      </c>
      <c r="E711" s="9" t="s">
        <v>38</v>
      </c>
      <c r="F711" s="9" t="s">
        <v>66</v>
      </c>
      <c r="G711" s="9" t="s">
        <v>3130</v>
      </c>
      <c r="H711" s="18" t="s">
        <v>3134</v>
      </c>
      <c r="I711" s="18" t="s">
        <v>3135</v>
      </c>
      <c r="J711" s="43" t="s">
        <v>20</v>
      </c>
      <c r="K711" s="43" t="s">
        <v>21</v>
      </c>
      <c r="L711" s="43" t="s">
        <v>22</v>
      </c>
      <c r="M711" s="65">
        <v>0</v>
      </c>
      <c r="N711" s="65">
        <v>0</v>
      </c>
      <c r="O711" s="65">
        <v>0</v>
      </c>
      <c r="P711" s="65">
        <v>0</v>
      </c>
      <c r="Q711" s="39">
        <v>418.53</v>
      </c>
      <c r="R711" s="39">
        <v>418.05999999999995</v>
      </c>
      <c r="S711" s="65">
        <v>0</v>
      </c>
      <c r="T711" s="65">
        <v>0.47</v>
      </c>
      <c r="U711" s="65">
        <v>0</v>
      </c>
      <c r="V711" s="39">
        <v>418.15</v>
      </c>
      <c r="W711" s="65">
        <v>0</v>
      </c>
      <c r="X711" s="255">
        <v>0.38</v>
      </c>
      <c r="Y711" s="65">
        <v>0</v>
      </c>
      <c r="Z711" s="53" t="s">
        <v>3338</v>
      </c>
      <c r="AA711" s="40" t="s">
        <v>1076</v>
      </c>
      <c r="AB711" s="18" t="s">
        <v>3417</v>
      </c>
      <c r="AC711" s="40" t="str">
        <f t="shared" si="98"/>
        <v>14/01/2023</v>
      </c>
      <c r="AD711" s="40">
        <v>199.26</v>
      </c>
      <c r="AE711" s="40">
        <v>199.26</v>
      </c>
      <c r="AF711" s="920">
        <v>0</v>
      </c>
      <c r="AG711" s="40"/>
      <c r="AH711" s="40"/>
      <c r="AI711" s="40"/>
      <c r="AJ711" s="960">
        <v>45007</v>
      </c>
      <c r="AK711" s="124">
        <v>45012</v>
      </c>
      <c r="AL711" s="9">
        <f t="shared" si="99"/>
        <v>4</v>
      </c>
      <c r="AM711" s="9">
        <v>3</v>
      </c>
      <c r="AN711" s="9" t="s">
        <v>1223</v>
      </c>
    </row>
    <row r="712" spans="1:40" ht="15" customHeight="1">
      <c r="A712" s="37">
        <v>6242</v>
      </c>
      <c r="B712" s="9" t="s">
        <v>3136</v>
      </c>
      <c r="C712" s="9">
        <v>30659028359</v>
      </c>
      <c r="D712" s="9" t="s">
        <v>3137</v>
      </c>
      <c r="E712" s="9" t="s">
        <v>339</v>
      </c>
      <c r="F712" s="9" t="s">
        <v>1143</v>
      </c>
      <c r="G712" s="9" t="s">
        <v>3138</v>
      </c>
      <c r="H712" s="18" t="s">
        <v>3139</v>
      </c>
      <c r="I712" s="18" t="s">
        <v>3140</v>
      </c>
      <c r="J712" s="43" t="s">
        <v>20</v>
      </c>
      <c r="K712" s="43" t="s">
        <v>21</v>
      </c>
      <c r="L712" s="43" t="s">
        <v>22</v>
      </c>
      <c r="M712" s="65">
        <v>0</v>
      </c>
      <c r="N712" s="65">
        <v>0</v>
      </c>
      <c r="O712" s="65">
        <v>0</v>
      </c>
      <c r="P712" s="65">
        <v>0</v>
      </c>
      <c r="Q712" s="39">
        <v>2510.41</v>
      </c>
      <c r="R712" s="39">
        <v>2349.85</v>
      </c>
      <c r="S712" s="65">
        <v>138.27000000000001</v>
      </c>
      <c r="T712" s="65">
        <v>11.79</v>
      </c>
      <c r="U712" s="65">
        <v>10.5</v>
      </c>
      <c r="V712" s="39">
        <v>2406.08</v>
      </c>
      <c r="W712" s="65">
        <v>85.02</v>
      </c>
      <c r="X712" s="255">
        <v>11.08</v>
      </c>
      <c r="Y712" s="65">
        <v>8.23</v>
      </c>
      <c r="Z712" s="67" t="s">
        <v>3418</v>
      </c>
      <c r="AA712" s="18" t="s">
        <v>1147</v>
      </c>
      <c r="AB712" s="24">
        <v>39277</v>
      </c>
      <c r="AC712" s="18" t="str">
        <f t="shared" si="98"/>
        <v>28/02/2023</v>
      </c>
      <c r="AD712" s="40">
        <v>1054.74</v>
      </c>
      <c r="AE712" s="40">
        <v>1054.74</v>
      </c>
      <c r="AF712" s="920">
        <v>0</v>
      </c>
      <c r="AG712" s="40"/>
      <c r="AH712" s="40"/>
      <c r="AI712" s="40"/>
      <c r="AJ712" s="960">
        <v>45007</v>
      </c>
      <c r="AK712" s="124">
        <v>45012</v>
      </c>
      <c r="AL712" s="9">
        <f t="shared" si="99"/>
        <v>4</v>
      </c>
      <c r="AM712" s="9">
        <v>3</v>
      </c>
      <c r="AN712" s="9" t="s">
        <v>1223</v>
      </c>
    </row>
    <row r="713" spans="1:40" ht="15" customHeight="1">
      <c r="A713" s="37">
        <v>6578</v>
      </c>
      <c r="B713" s="9" t="s">
        <v>3141</v>
      </c>
      <c r="C713" s="9">
        <v>30620318732</v>
      </c>
      <c r="D713" s="9" t="s">
        <v>3142</v>
      </c>
      <c r="E713" s="9" t="s">
        <v>47</v>
      </c>
      <c r="F713" s="9" t="s">
        <v>1184</v>
      </c>
      <c r="G713" s="9" t="s">
        <v>1185</v>
      </c>
      <c r="H713" s="71" t="s">
        <v>3143</v>
      </c>
      <c r="I713" s="71" t="s">
        <v>3144</v>
      </c>
      <c r="J713" s="72" t="s">
        <v>20</v>
      </c>
      <c r="K713" s="72" t="s">
        <v>21</v>
      </c>
      <c r="L713" s="72" t="s">
        <v>22</v>
      </c>
      <c r="M713" s="73">
        <v>0</v>
      </c>
      <c r="N713" s="73">
        <v>0</v>
      </c>
      <c r="O713" s="73">
        <v>0</v>
      </c>
      <c r="P713" s="73">
        <v>0</v>
      </c>
      <c r="Q713" s="370">
        <v>1072.27</v>
      </c>
      <c r="R713" s="74">
        <v>937.32000000000016</v>
      </c>
      <c r="S713" s="73">
        <v>29.59</v>
      </c>
      <c r="T713" s="73">
        <v>79.56</v>
      </c>
      <c r="U713" s="73">
        <v>25.8</v>
      </c>
      <c r="V713" s="74">
        <v>962.50000000000011</v>
      </c>
      <c r="W713" s="73">
        <v>25.12</v>
      </c>
      <c r="X713" s="254">
        <v>64.75</v>
      </c>
      <c r="Y713" s="73">
        <v>19.899999999999999</v>
      </c>
      <c r="Z713" s="150" t="s">
        <v>93</v>
      </c>
      <c r="AA713" s="151" t="s">
        <v>3419</v>
      </c>
      <c r="AB713" s="85" t="s">
        <v>809</v>
      </c>
      <c r="AC713" s="18" t="str">
        <f t="shared" si="98"/>
        <v>27/12/2022</v>
      </c>
      <c r="AD713" s="40">
        <v>294.97000000000003</v>
      </c>
      <c r="AE713" s="40">
        <v>294.97000000000003</v>
      </c>
      <c r="AF713" s="920">
        <v>0</v>
      </c>
      <c r="AG713" s="40"/>
      <c r="AH713" s="40"/>
      <c r="AI713" s="40"/>
      <c r="AJ713" s="960">
        <v>45007</v>
      </c>
      <c r="AK713" s="124">
        <v>45012</v>
      </c>
      <c r="AL713" s="9">
        <f t="shared" si="99"/>
        <v>4</v>
      </c>
      <c r="AM713" s="9">
        <v>3</v>
      </c>
      <c r="AN713" s="9" t="s">
        <v>1223</v>
      </c>
    </row>
    <row r="714" spans="1:40" ht="15" customHeight="1">
      <c r="A714" s="38">
        <v>6647</v>
      </c>
      <c r="B714" s="34" t="s">
        <v>3145</v>
      </c>
      <c r="C714" s="34">
        <v>33675392809</v>
      </c>
      <c r="D714" s="34" t="s">
        <v>3146</v>
      </c>
      <c r="E714" s="34" t="s">
        <v>341</v>
      </c>
      <c r="F714" s="34" t="s">
        <v>345</v>
      </c>
      <c r="G714" s="34" t="s">
        <v>345</v>
      </c>
      <c r="H714" s="76" t="s">
        <v>3147</v>
      </c>
      <c r="I714" s="76" t="s">
        <v>3148</v>
      </c>
      <c r="J714" s="77" t="s">
        <v>20</v>
      </c>
      <c r="K714" s="77" t="s">
        <v>21</v>
      </c>
      <c r="L714" s="77" t="s">
        <v>23</v>
      </c>
      <c r="M714" s="78">
        <v>82.73</v>
      </c>
      <c r="N714" s="78">
        <v>0</v>
      </c>
      <c r="O714" s="78">
        <v>0</v>
      </c>
      <c r="P714" s="78">
        <v>0</v>
      </c>
      <c r="Q714" s="79">
        <v>2281.6799999999998</v>
      </c>
      <c r="R714" s="79">
        <v>2232.66</v>
      </c>
      <c r="S714" s="78">
        <v>0</v>
      </c>
      <c r="T714" s="78">
        <v>14.39</v>
      </c>
      <c r="U714" s="78">
        <v>34.630000000000003</v>
      </c>
      <c r="V714" s="79">
        <v>2173.3799999999997</v>
      </c>
      <c r="W714" s="78">
        <v>0</v>
      </c>
      <c r="X714" s="78">
        <v>95.11</v>
      </c>
      <c r="Y714" s="78">
        <v>13.19</v>
      </c>
      <c r="Z714" s="80" t="s">
        <v>3149</v>
      </c>
      <c r="AA714" s="76" t="s">
        <v>3150</v>
      </c>
      <c r="AB714" s="23" t="s">
        <v>2943</v>
      </c>
      <c r="AC714" s="23" t="str">
        <f t="shared" si="98"/>
        <v>11/02/2023</v>
      </c>
      <c r="AD714" s="23">
        <v>1146.69</v>
      </c>
      <c r="AE714" s="23">
        <v>1246.69</v>
      </c>
      <c r="AF714" s="823">
        <v>100</v>
      </c>
      <c r="AG714" s="23"/>
      <c r="AH714" s="23"/>
      <c r="AI714" s="23"/>
      <c r="AJ714" s="917">
        <v>45007</v>
      </c>
      <c r="AK714" s="122">
        <v>45008</v>
      </c>
      <c r="AL714" s="34">
        <f t="shared" si="99"/>
        <v>2</v>
      </c>
      <c r="AM714" s="34">
        <v>3</v>
      </c>
      <c r="AN714" s="34" t="s">
        <v>1223</v>
      </c>
    </row>
    <row r="715" spans="1:40" ht="15" customHeight="1">
      <c r="A715" s="37">
        <v>6886</v>
      </c>
      <c r="B715" s="9" t="s">
        <v>3151</v>
      </c>
      <c r="C715" s="9">
        <v>30708478438</v>
      </c>
      <c r="D715" s="9" t="s">
        <v>3152</v>
      </c>
      <c r="E715" s="9" t="s">
        <v>38</v>
      </c>
      <c r="F715" s="9" t="s">
        <v>70</v>
      </c>
      <c r="G715" s="9"/>
      <c r="H715" s="71" t="s">
        <v>3420</v>
      </c>
      <c r="I715" s="71" t="s">
        <v>3421</v>
      </c>
      <c r="J715" s="72" t="s">
        <v>20</v>
      </c>
      <c r="K715" s="72" t="s">
        <v>21</v>
      </c>
      <c r="L715" s="72" t="s">
        <v>22</v>
      </c>
      <c r="M715" s="73">
        <v>0</v>
      </c>
      <c r="N715" s="73">
        <v>0</v>
      </c>
      <c r="O715" s="73">
        <v>1.29</v>
      </c>
      <c r="P715" s="73">
        <v>1.29</v>
      </c>
      <c r="Q715" s="82">
        <v>601.20000000000005</v>
      </c>
      <c r="R715" s="74">
        <f>Q715-O715-S715-T715-U715</f>
        <v>472.40000000000003</v>
      </c>
      <c r="S715" s="73">
        <v>124.35</v>
      </c>
      <c r="T715" s="73">
        <v>3.16</v>
      </c>
      <c r="U715" s="73">
        <v>0</v>
      </c>
      <c r="V715" s="74">
        <f>Q715-P715-W715-X715-Y715</f>
        <v>472.40000000000003</v>
      </c>
      <c r="W715" s="73">
        <v>124.35</v>
      </c>
      <c r="X715" s="254">
        <v>3.16</v>
      </c>
      <c r="Y715" s="73">
        <v>0</v>
      </c>
      <c r="Z715" s="83" t="s">
        <v>1264</v>
      </c>
      <c r="AA715" s="84" t="s">
        <v>2371</v>
      </c>
      <c r="AB715" s="11" t="str">
        <f>+_xlfn.CONCAT(MID(Z715,24,2),"/",MID(Z715,22,2),"/",MID(Z715,18,4))</f>
        <v>15/08/2007</v>
      </c>
      <c r="AC715" s="9" t="str">
        <f t="shared" si="98"/>
        <v>15/03/2023</v>
      </c>
      <c r="AD715" s="40">
        <v>153.47999999999999</v>
      </c>
      <c r="AE715" s="40">
        <v>153.47999999999999</v>
      </c>
      <c r="AF715" s="920">
        <v>0</v>
      </c>
      <c r="AG715" s="40"/>
      <c r="AH715" s="40"/>
      <c r="AI715" s="40"/>
      <c r="AJ715" s="960">
        <v>45007</v>
      </c>
      <c r="AK715" s="124">
        <v>45012</v>
      </c>
      <c r="AL715" s="9">
        <f t="shared" si="99"/>
        <v>4</v>
      </c>
      <c r="AM715" s="9">
        <v>3</v>
      </c>
      <c r="AN715" s="9" t="s">
        <v>1223</v>
      </c>
    </row>
    <row r="716" spans="1:40" ht="15" customHeight="1">
      <c r="A716" s="37">
        <v>7008</v>
      </c>
      <c r="B716" s="9" t="s">
        <v>167</v>
      </c>
      <c r="C716" s="9">
        <v>30601180797</v>
      </c>
      <c r="D716" s="9" t="s">
        <v>3153</v>
      </c>
      <c r="E716" s="9" t="s">
        <v>47</v>
      </c>
      <c r="F716" s="9" t="s">
        <v>835</v>
      </c>
      <c r="G716" s="18" t="s">
        <v>3154</v>
      </c>
      <c r="H716" s="71" t="s">
        <v>3155</v>
      </c>
      <c r="I716" s="71" t="s">
        <v>3156</v>
      </c>
      <c r="J716" s="72" t="s">
        <v>20</v>
      </c>
      <c r="K716" s="72" t="s">
        <v>21</v>
      </c>
      <c r="L716" s="72" t="s">
        <v>22</v>
      </c>
      <c r="M716" s="73">
        <v>0</v>
      </c>
      <c r="N716" s="73">
        <v>0</v>
      </c>
      <c r="O716" s="73">
        <v>71.3</v>
      </c>
      <c r="P716" s="73">
        <v>0</v>
      </c>
      <c r="Q716" s="74">
        <v>2635.79</v>
      </c>
      <c r="R716" s="74">
        <v>1802.07</v>
      </c>
      <c r="S716" s="73">
        <v>744.64</v>
      </c>
      <c r="T716" s="73">
        <v>8.07</v>
      </c>
      <c r="U716" s="73">
        <v>9.7100000000000009</v>
      </c>
      <c r="V716" s="74">
        <v>1826.9199999999998</v>
      </c>
      <c r="W716" s="73">
        <v>791.09</v>
      </c>
      <c r="X716" s="254">
        <v>8.07</v>
      </c>
      <c r="Y716" s="73">
        <v>9.7100000000000009</v>
      </c>
      <c r="Z716" s="238" t="s">
        <v>3422</v>
      </c>
      <c r="AA716" s="71" t="s">
        <v>3018</v>
      </c>
      <c r="AB716" s="85" t="s">
        <v>3423</v>
      </c>
      <c r="AC716" s="18" t="str">
        <f t="shared" si="98"/>
        <v>27/12/2022</v>
      </c>
      <c r="AD716" s="18">
        <v>472.35</v>
      </c>
      <c r="AE716" s="18">
        <v>472.35</v>
      </c>
      <c r="AF716" s="68">
        <v>0</v>
      </c>
      <c r="AG716" s="18"/>
      <c r="AH716" s="18"/>
      <c r="AI716" s="18"/>
      <c r="AJ716" s="960">
        <v>45007</v>
      </c>
      <c r="AK716" s="124">
        <v>45012</v>
      </c>
      <c r="AL716" s="9">
        <f t="shared" si="99"/>
        <v>4</v>
      </c>
      <c r="AM716" s="9">
        <v>3</v>
      </c>
      <c r="AN716" s="9" t="s">
        <v>1223</v>
      </c>
    </row>
    <row r="717" spans="1:40" ht="15" customHeight="1">
      <c r="A717" s="37">
        <v>7365</v>
      </c>
      <c r="B717" s="9" t="s">
        <v>3157</v>
      </c>
      <c r="C717" s="9">
        <v>20281531744</v>
      </c>
      <c r="D717" s="9" t="s">
        <v>3158</v>
      </c>
      <c r="E717" s="9" t="s">
        <v>42</v>
      </c>
      <c r="F717" s="9" t="s">
        <v>3159</v>
      </c>
      <c r="G717" s="9"/>
      <c r="H717" s="71" t="s">
        <v>3424</v>
      </c>
      <c r="I717" s="71" t="s">
        <v>3425</v>
      </c>
      <c r="J717" s="72" t="s">
        <v>20</v>
      </c>
      <c r="K717" s="72" t="s">
        <v>21</v>
      </c>
      <c r="L717" s="72" t="s">
        <v>22</v>
      </c>
      <c r="M717" s="73">
        <v>0</v>
      </c>
      <c r="N717" s="73">
        <v>0</v>
      </c>
      <c r="O717" s="73">
        <v>0</v>
      </c>
      <c r="P717" s="73">
        <v>0</v>
      </c>
      <c r="Q717" s="82">
        <v>80.819999999999993</v>
      </c>
      <c r="R717" s="74">
        <f>Q717-O717-S717-T717-U717</f>
        <v>79.649999999999991</v>
      </c>
      <c r="S717" s="73">
        <v>0</v>
      </c>
      <c r="T717" s="73">
        <v>1.17</v>
      </c>
      <c r="U717" s="73">
        <v>0</v>
      </c>
      <c r="V717" s="74">
        <f>Q717-P717-W717-X717-Y717</f>
        <v>79.649999999999991</v>
      </c>
      <c r="W717" s="73">
        <v>0</v>
      </c>
      <c r="X717" s="254">
        <v>1.17</v>
      </c>
      <c r="Y717" s="73">
        <v>0</v>
      </c>
      <c r="Z717" s="83" t="s">
        <v>512</v>
      </c>
      <c r="AA717" s="84" t="s">
        <v>3426</v>
      </c>
      <c r="AB717" s="11" t="str">
        <f>+_xlfn.CONCAT(MID(Z717,24,2),"/",MID(Z717,22,2),"/",MID(Z717,18,4))</f>
        <v>24/08/2007</v>
      </c>
      <c r="AC717" s="9" t="str">
        <f t="shared" si="98"/>
        <v>12/03/2023</v>
      </c>
      <c r="AD717" s="40">
        <v>40.49</v>
      </c>
      <c r="AE717" s="40">
        <v>40.49</v>
      </c>
      <c r="AF717" s="920">
        <v>0</v>
      </c>
      <c r="AG717" s="40"/>
      <c r="AH717" s="40"/>
      <c r="AI717" s="40"/>
      <c r="AJ717" s="960">
        <v>45007</v>
      </c>
      <c r="AK717" s="124">
        <v>45012</v>
      </c>
      <c r="AL717" s="9">
        <f t="shared" si="99"/>
        <v>4</v>
      </c>
      <c r="AM717" s="9">
        <v>3</v>
      </c>
      <c r="AN717" s="9" t="s">
        <v>1223</v>
      </c>
    </row>
    <row r="718" spans="1:40" ht="15" customHeight="1">
      <c r="A718" s="37">
        <v>7397</v>
      </c>
      <c r="B718" s="9" t="s">
        <v>3160</v>
      </c>
      <c r="C718" s="9">
        <v>30697155097</v>
      </c>
      <c r="D718" s="9" t="s">
        <v>3161</v>
      </c>
      <c r="E718" s="9" t="s">
        <v>341</v>
      </c>
      <c r="F718" s="9" t="s">
        <v>345</v>
      </c>
      <c r="G718" s="9" t="s">
        <v>3162</v>
      </c>
      <c r="H718" s="18" t="s">
        <v>3163</v>
      </c>
      <c r="I718" s="18" t="s">
        <v>3164</v>
      </c>
      <c r="J718" s="43" t="s">
        <v>20</v>
      </c>
      <c r="K718" s="43" t="s">
        <v>21</v>
      </c>
      <c r="L718" s="43" t="s">
        <v>22</v>
      </c>
      <c r="M718" s="65">
        <v>0</v>
      </c>
      <c r="N718" s="65">
        <v>0</v>
      </c>
      <c r="O718" s="65">
        <v>0</v>
      </c>
      <c r="P718" s="65">
        <v>0</v>
      </c>
      <c r="Q718" s="39">
        <v>841.14</v>
      </c>
      <c r="R718" s="39">
        <v>790.91</v>
      </c>
      <c r="S718" s="65">
        <v>34.479999999999997</v>
      </c>
      <c r="T718" s="65">
        <v>3.43</v>
      </c>
      <c r="U718" s="65">
        <v>12.32</v>
      </c>
      <c r="V718" s="39">
        <v>825.41000000000008</v>
      </c>
      <c r="W718" s="65">
        <v>0</v>
      </c>
      <c r="X718" s="255">
        <v>3.42</v>
      </c>
      <c r="Y718" s="65">
        <v>12.31</v>
      </c>
      <c r="Z718" s="67" t="s">
        <v>3427</v>
      </c>
      <c r="AA718" s="18" t="s">
        <v>3428</v>
      </c>
      <c r="AB718" s="18" t="s">
        <v>2024</v>
      </c>
      <c r="AC718" s="18" t="str">
        <f t="shared" si="98"/>
        <v>26/02/2023</v>
      </c>
      <c r="AD718" s="40">
        <v>304.73</v>
      </c>
      <c r="AE718" s="40">
        <v>304.73</v>
      </c>
      <c r="AF718" s="920">
        <v>0</v>
      </c>
      <c r="AG718" s="40"/>
      <c r="AH718" s="40"/>
      <c r="AI718" s="40"/>
      <c r="AJ718" s="960">
        <v>45007</v>
      </c>
      <c r="AK718" s="124">
        <v>45012</v>
      </c>
      <c r="AL718" s="9">
        <f t="shared" si="99"/>
        <v>4</v>
      </c>
      <c r="AM718" s="9">
        <v>3</v>
      </c>
      <c r="AN718" s="9" t="s">
        <v>1223</v>
      </c>
    </row>
    <row r="719" spans="1:40" ht="15" customHeight="1">
      <c r="A719" s="38">
        <v>7402</v>
      </c>
      <c r="B719" s="34" t="s">
        <v>3165</v>
      </c>
      <c r="C719" s="34">
        <v>30707355375</v>
      </c>
      <c r="D719" s="34" t="s">
        <v>3166</v>
      </c>
      <c r="E719" s="34" t="s">
        <v>3167</v>
      </c>
      <c r="F719" s="34" t="s">
        <v>3168</v>
      </c>
      <c r="G719" s="34" t="s">
        <v>3169</v>
      </c>
      <c r="H719" s="23" t="s">
        <v>3170</v>
      </c>
      <c r="I719" s="23" t="s">
        <v>3171</v>
      </c>
      <c r="J719" s="44" t="s">
        <v>20</v>
      </c>
      <c r="K719" s="44" t="s">
        <v>21</v>
      </c>
      <c r="L719" s="44" t="s">
        <v>23</v>
      </c>
      <c r="M719" s="69">
        <v>42.66</v>
      </c>
      <c r="N719" s="69">
        <v>0</v>
      </c>
      <c r="O719" s="69">
        <v>0</v>
      </c>
      <c r="P719" s="69">
        <v>0</v>
      </c>
      <c r="Q719" s="70">
        <v>901.36</v>
      </c>
      <c r="R719" s="70">
        <v>826.12000000000012</v>
      </c>
      <c r="S719" s="69">
        <v>18.309999999999999</v>
      </c>
      <c r="T719" s="69">
        <v>56.93</v>
      </c>
      <c r="U719" s="69">
        <v>0</v>
      </c>
      <c r="V719" s="70">
        <v>790.04</v>
      </c>
      <c r="W719" s="69">
        <v>11.75</v>
      </c>
      <c r="X719" s="344">
        <v>99.57</v>
      </c>
      <c r="Y719" s="69">
        <v>0</v>
      </c>
      <c r="Z719" s="45" t="s">
        <v>3172</v>
      </c>
      <c r="AA719" s="23" t="s">
        <v>3173</v>
      </c>
      <c r="AB719" s="23" t="s">
        <v>2024</v>
      </c>
      <c r="AC719" s="23" t="str">
        <f t="shared" si="98"/>
        <v>06/02/2023</v>
      </c>
      <c r="AD719" s="76">
        <v>766.88</v>
      </c>
      <c r="AE719" s="76">
        <v>808.98</v>
      </c>
      <c r="AF719" s="926">
        <v>42.1</v>
      </c>
      <c r="AG719" s="76"/>
      <c r="AH719" s="76"/>
      <c r="AI719" s="76"/>
      <c r="AJ719" s="917">
        <v>45007</v>
      </c>
      <c r="AK719" s="122">
        <v>45008</v>
      </c>
      <c r="AL719" s="34">
        <f t="shared" si="99"/>
        <v>2</v>
      </c>
      <c r="AM719" s="34">
        <v>3</v>
      </c>
      <c r="AN719" s="34" t="s">
        <v>1223</v>
      </c>
    </row>
    <row r="720" spans="1:40" ht="15" customHeight="1">
      <c r="A720" s="38">
        <v>7406</v>
      </c>
      <c r="B720" s="34" t="s">
        <v>3165</v>
      </c>
      <c r="C720" s="34">
        <v>30707355375</v>
      </c>
      <c r="D720" s="34" t="s">
        <v>3174</v>
      </c>
      <c r="E720" s="34" t="s">
        <v>3167</v>
      </c>
      <c r="F720" s="34" t="s">
        <v>3168</v>
      </c>
      <c r="G720" s="34" t="s">
        <v>3168</v>
      </c>
      <c r="H720" s="23" t="s">
        <v>3175</v>
      </c>
      <c r="I720" s="23" t="s">
        <v>3176</v>
      </c>
      <c r="J720" s="44" t="s">
        <v>20</v>
      </c>
      <c r="K720" s="44" t="s">
        <v>21</v>
      </c>
      <c r="L720" s="44" t="s">
        <v>23</v>
      </c>
      <c r="M720" s="69">
        <v>32.14</v>
      </c>
      <c r="N720" s="69">
        <v>602.09</v>
      </c>
      <c r="O720" s="69">
        <v>0</v>
      </c>
      <c r="P720" s="69">
        <v>0</v>
      </c>
      <c r="Q720" s="70">
        <v>5714.85</v>
      </c>
      <c r="R720" s="70">
        <v>5258.07</v>
      </c>
      <c r="S720" s="69">
        <v>99.68</v>
      </c>
      <c r="T720" s="69">
        <v>357.1</v>
      </c>
      <c r="U720" s="69">
        <v>0</v>
      </c>
      <c r="V720" s="70">
        <v>4672.5300000000007</v>
      </c>
      <c r="W720" s="69">
        <v>665.88</v>
      </c>
      <c r="X720" s="344">
        <v>376.44</v>
      </c>
      <c r="Y720" s="69">
        <v>0</v>
      </c>
      <c r="Z720" s="147" t="s">
        <v>3149</v>
      </c>
      <c r="AA720" s="91" t="s">
        <v>3177</v>
      </c>
      <c r="AB720" s="23" t="s">
        <v>2943</v>
      </c>
      <c r="AC720" s="26" t="str">
        <f t="shared" si="98"/>
        <v>01/02/2023</v>
      </c>
      <c r="AD720" s="76">
        <v>2141.7199999999998</v>
      </c>
      <c r="AE720" s="76">
        <v>2407.41</v>
      </c>
      <c r="AF720" s="926">
        <v>265.69</v>
      </c>
      <c r="AG720" s="76"/>
      <c r="AH720" s="76"/>
      <c r="AI720" s="76"/>
      <c r="AJ720" s="917">
        <v>45007</v>
      </c>
      <c r="AK720" s="122">
        <v>45008</v>
      </c>
      <c r="AL720" s="34">
        <f t="shared" si="99"/>
        <v>2</v>
      </c>
      <c r="AM720" s="34">
        <v>3</v>
      </c>
      <c r="AN720" s="34" t="s">
        <v>1223</v>
      </c>
    </row>
    <row r="721" spans="1:40" ht="15" customHeight="1">
      <c r="A721" s="38">
        <v>7407</v>
      </c>
      <c r="B721" s="34" t="s">
        <v>3165</v>
      </c>
      <c r="C721" s="34">
        <v>30707355375</v>
      </c>
      <c r="D721" s="34" t="s">
        <v>3178</v>
      </c>
      <c r="E721" s="34" t="s">
        <v>3167</v>
      </c>
      <c r="F721" s="34" t="s">
        <v>3168</v>
      </c>
      <c r="G721" s="34" t="s">
        <v>3169</v>
      </c>
      <c r="H721" s="23" t="s">
        <v>3179</v>
      </c>
      <c r="I721" s="23" t="s">
        <v>3180</v>
      </c>
      <c r="J721" s="44" t="s">
        <v>20</v>
      </c>
      <c r="K721" s="44" t="s">
        <v>21</v>
      </c>
      <c r="L721" s="44" t="s">
        <v>23</v>
      </c>
      <c r="M721" s="69">
        <v>22.36</v>
      </c>
      <c r="N721" s="69">
        <v>0</v>
      </c>
      <c r="O721" s="69">
        <v>0</v>
      </c>
      <c r="P721" s="69">
        <v>0</v>
      </c>
      <c r="Q721" s="70">
        <v>879.65</v>
      </c>
      <c r="R721" s="70">
        <v>757.66</v>
      </c>
      <c r="S721" s="69">
        <v>24.88</v>
      </c>
      <c r="T721" s="69">
        <v>81.709999999999994</v>
      </c>
      <c r="U721" s="69">
        <v>15.4</v>
      </c>
      <c r="V721" s="70">
        <v>766.45</v>
      </c>
      <c r="W721" s="69">
        <v>0.91</v>
      </c>
      <c r="X721" s="344">
        <v>96.89</v>
      </c>
      <c r="Y721" s="69">
        <v>15.4</v>
      </c>
      <c r="Z721" s="45" t="s">
        <v>3172</v>
      </c>
      <c r="AA721" s="23" t="s">
        <v>3173</v>
      </c>
      <c r="AB721" s="23" t="s">
        <v>2024</v>
      </c>
      <c r="AC721" s="23" t="str">
        <f t="shared" si="98"/>
        <v>06/02/2023</v>
      </c>
      <c r="AD721" s="76">
        <v>541.47</v>
      </c>
      <c r="AE721" s="76">
        <v>685.23</v>
      </c>
      <c r="AF721" s="926">
        <v>143.76</v>
      </c>
      <c r="AG721" s="76"/>
      <c r="AH721" s="76"/>
      <c r="AI721" s="76"/>
      <c r="AJ721" s="917">
        <v>45007</v>
      </c>
      <c r="AK721" s="122">
        <v>45008</v>
      </c>
      <c r="AL721" s="34">
        <f t="shared" si="99"/>
        <v>2</v>
      </c>
      <c r="AM721" s="34">
        <v>3</v>
      </c>
      <c r="AN721" s="34" t="s">
        <v>1223</v>
      </c>
    </row>
    <row r="722" spans="1:40" ht="15" customHeight="1">
      <c r="A722" s="38">
        <v>7417</v>
      </c>
      <c r="B722" s="34" t="s">
        <v>3181</v>
      </c>
      <c r="C722" s="34">
        <v>30680022735</v>
      </c>
      <c r="D722" s="34" t="s">
        <v>3182</v>
      </c>
      <c r="E722" s="34" t="s">
        <v>3183</v>
      </c>
      <c r="F722" s="34" t="s">
        <v>3184</v>
      </c>
      <c r="G722" s="34"/>
      <c r="H722" s="76" t="s">
        <v>3185</v>
      </c>
      <c r="I722" s="76" t="s">
        <v>3186</v>
      </c>
      <c r="J722" s="77" t="s">
        <v>20</v>
      </c>
      <c r="K722" s="77" t="s">
        <v>21</v>
      </c>
      <c r="L722" s="77" t="s">
        <v>23</v>
      </c>
      <c r="M722" s="78">
        <v>101.3</v>
      </c>
      <c r="N722" s="78">
        <v>4.95</v>
      </c>
      <c r="O722" s="78">
        <v>0</v>
      </c>
      <c r="P722" s="78">
        <v>0</v>
      </c>
      <c r="Q722" s="79">
        <v>1996.87</v>
      </c>
      <c r="R722" s="79">
        <v>1376.61</v>
      </c>
      <c r="S722" s="78">
        <v>466.95</v>
      </c>
      <c r="T722" s="78">
        <v>153.31</v>
      </c>
      <c r="U722" s="78">
        <v>0</v>
      </c>
      <c r="V722" s="79">
        <v>1480.59</v>
      </c>
      <c r="W722" s="78">
        <v>314.85000000000002</v>
      </c>
      <c r="X722" s="347">
        <v>201.43</v>
      </c>
      <c r="Y722" s="78">
        <v>0</v>
      </c>
      <c r="Z722" s="80" t="s">
        <v>3172</v>
      </c>
      <c r="AA722" s="76" t="s">
        <v>3187</v>
      </c>
      <c r="AB722" s="353">
        <v>39259</v>
      </c>
      <c r="AC722" s="23" t="str">
        <f t="shared" si="98"/>
        <v>06/02/2023</v>
      </c>
      <c r="AD722" s="278">
        <v>343.66</v>
      </c>
      <c r="AE722" s="278">
        <v>841.56</v>
      </c>
      <c r="AF722" s="436">
        <v>497.89999999999992</v>
      </c>
      <c r="AG722" s="23"/>
      <c r="AH722" s="23"/>
      <c r="AI722" s="23"/>
      <c r="AJ722" s="917">
        <v>45007</v>
      </c>
      <c r="AK722" s="122">
        <v>45008</v>
      </c>
      <c r="AL722" s="34">
        <f t="shared" si="99"/>
        <v>2</v>
      </c>
      <c r="AM722" s="34">
        <v>3</v>
      </c>
      <c r="AN722" s="34" t="s">
        <v>1223</v>
      </c>
    </row>
    <row r="723" spans="1:40" ht="15" customHeight="1">
      <c r="A723" s="38">
        <v>7418</v>
      </c>
      <c r="B723" s="34" t="s">
        <v>3181</v>
      </c>
      <c r="C723" s="34">
        <v>30680022735</v>
      </c>
      <c r="D723" s="34" t="s">
        <v>3188</v>
      </c>
      <c r="E723" s="34" t="s">
        <v>3183</v>
      </c>
      <c r="F723" s="34" t="s">
        <v>3184</v>
      </c>
      <c r="G723" s="34"/>
      <c r="H723" s="76" t="s">
        <v>3189</v>
      </c>
      <c r="I723" s="76" t="s">
        <v>3190</v>
      </c>
      <c r="J723" s="77" t="s">
        <v>20</v>
      </c>
      <c r="K723" s="77" t="s">
        <v>21</v>
      </c>
      <c r="L723" s="77" t="s">
        <v>23</v>
      </c>
      <c r="M723" s="78">
        <v>1.42</v>
      </c>
      <c r="N723" s="78">
        <v>0</v>
      </c>
      <c r="O723" s="78">
        <v>0</v>
      </c>
      <c r="P723" s="78">
        <v>0</v>
      </c>
      <c r="Q723" s="79">
        <v>519.48</v>
      </c>
      <c r="R723" s="79">
        <v>374.55</v>
      </c>
      <c r="S723" s="78">
        <v>93.22</v>
      </c>
      <c r="T723" s="78">
        <v>51.71</v>
      </c>
      <c r="U723" s="78">
        <v>0</v>
      </c>
      <c r="V723" s="79">
        <v>446.69</v>
      </c>
      <c r="W723" s="78">
        <v>19.66</v>
      </c>
      <c r="X723" s="347">
        <v>53.13</v>
      </c>
      <c r="Y723" s="78">
        <v>0</v>
      </c>
      <c r="Z723" s="80" t="s">
        <v>3191</v>
      </c>
      <c r="AA723" s="76" t="s">
        <v>3187</v>
      </c>
      <c r="AB723" s="144">
        <v>39307</v>
      </c>
      <c r="AC723" s="144" t="str">
        <f t="shared" si="98"/>
        <v>06/02/2023</v>
      </c>
      <c r="AD723" s="76">
        <v>244.44</v>
      </c>
      <c r="AE723" s="76">
        <v>274.44</v>
      </c>
      <c r="AF723" s="926">
        <v>30</v>
      </c>
      <c r="AG723" s="76"/>
      <c r="AH723" s="76"/>
      <c r="AI723" s="76"/>
      <c r="AJ723" s="917">
        <v>45007</v>
      </c>
      <c r="AK723" s="122">
        <v>45008</v>
      </c>
      <c r="AL723" s="34">
        <f t="shared" si="99"/>
        <v>2</v>
      </c>
      <c r="AM723" s="34">
        <v>3</v>
      </c>
      <c r="AN723" s="34" t="s">
        <v>1223</v>
      </c>
    </row>
    <row r="724" spans="1:40" ht="15" customHeight="1">
      <c r="A724" s="38">
        <v>7420</v>
      </c>
      <c r="B724" s="34" t="s">
        <v>3181</v>
      </c>
      <c r="C724" s="34">
        <v>30680022735</v>
      </c>
      <c r="D724" s="34" t="s">
        <v>3192</v>
      </c>
      <c r="E724" s="34" t="s">
        <v>341</v>
      </c>
      <c r="F724" s="34" t="s">
        <v>345</v>
      </c>
      <c r="G724" s="34"/>
      <c r="H724" s="23" t="s">
        <v>3193</v>
      </c>
      <c r="I724" s="23" t="s">
        <v>3194</v>
      </c>
      <c r="J724" s="44" t="s">
        <v>20</v>
      </c>
      <c r="K724" s="44" t="s">
        <v>21</v>
      </c>
      <c r="L724" s="44" t="s">
        <v>23</v>
      </c>
      <c r="M724" s="69">
        <v>12.07</v>
      </c>
      <c r="N724" s="69">
        <v>0</v>
      </c>
      <c r="O724" s="69">
        <v>0</v>
      </c>
      <c r="P724" s="69">
        <v>0</v>
      </c>
      <c r="Q724" s="70">
        <v>377.66</v>
      </c>
      <c r="R724" s="70">
        <v>329.09000000000003</v>
      </c>
      <c r="S724" s="69">
        <v>32.03</v>
      </c>
      <c r="T724" s="69">
        <v>12.83</v>
      </c>
      <c r="U724" s="69">
        <v>3.71</v>
      </c>
      <c r="V724" s="70">
        <v>333.6</v>
      </c>
      <c r="W724" s="69">
        <v>17.850000000000001</v>
      </c>
      <c r="X724" s="344">
        <v>24.87</v>
      </c>
      <c r="Y724" s="69">
        <v>1.34</v>
      </c>
      <c r="Z724" s="45" t="s">
        <v>3195</v>
      </c>
      <c r="AA724" s="23" t="s">
        <v>3196</v>
      </c>
      <c r="AB724" s="26">
        <v>39275</v>
      </c>
      <c r="AC724" s="23" t="str">
        <f t="shared" si="98"/>
        <v>11/02/2023</v>
      </c>
      <c r="AD724" s="76">
        <v>198.43</v>
      </c>
      <c r="AE724" s="76">
        <v>281.06</v>
      </c>
      <c r="AF724" s="926">
        <v>82.63</v>
      </c>
      <c r="AG724" s="76"/>
      <c r="AH724" s="76"/>
      <c r="AI724" s="76"/>
      <c r="AJ724" s="917">
        <v>45007</v>
      </c>
      <c r="AK724" s="122">
        <v>45008</v>
      </c>
      <c r="AL724" s="34">
        <f t="shared" si="99"/>
        <v>2</v>
      </c>
      <c r="AM724" s="34">
        <v>3</v>
      </c>
      <c r="AN724" s="34" t="s">
        <v>1223</v>
      </c>
    </row>
    <row r="725" spans="1:40" ht="15" customHeight="1">
      <c r="A725" s="37">
        <v>7427</v>
      </c>
      <c r="B725" s="9" t="s">
        <v>2925</v>
      </c>
      <c r="C725" s="9">
        <v>30710184441</v>
      </c>
      <c r="D725" s="9" t="s">
        <v>3197</v>
      </c>
      <c r="E725" s="9" t="s">
        <v>38</v>
      </c>
      <c r="F725" s="9" t="s">
        <v>54</v>
      </c>
      <c r="G725" s="9" t="s">
        <v>3198</v>
      </c>
      <c r="H725" s="18" t="s">
        <v>3199</v>
      </c>
      <c r="I725" s="18" t="s">
        <v>3200</v>
      </c>
      <c r="J725" s="43" t="s">
        <v>20</v>
      </c>
      <c r="K725" s="43" t="s">
        <v>21</v>
      </c>
      <c r="L725" s="43" t="s">
        <v>22</v>
      </c>
      <c r="M725" s="65">
        <v>0</v>
      </c>
      <c r="N725" s="65">
        <v>0</v>
      </c>
      <c r="O725" s="65">
        <v>0</v>
      </c>
      <c r="P725" s="65">
        <v>0</v>
      </c>
      <c r="Q725" s="39">
        <v>60.3</v>
      </c>
      <c r="R725" s="39">
        <v>59.497</v>
      </c>
      <c r="S725" s="65">
        <v>0</v>
      </c>
      <c r="T725" s="65">
        <v>0</v>
      </c>
      <c r="U725" s="65">
        <v>0.80300000000000005</v>
      </c>
      <c r="V725" s="39">
        <v>59.5</v>
      </c>
      <c r="W725" s="65">
        <v>0</v>
      </c>
      <c r="X725" s="255">
        <v>0</v>
      </c>
      <c r="Y725" s="65">
        <v>0.8</v>
      </c>
      <c r="Z725" s="53" t="s">
        <v>3429</v>
      </c>
      <c r="AA725" s="40" t="s">
        <v>3430</v>
      </c>
      <c r="AB725" s="24">
        <v>39277</v>
      </c>
      <c r="AC725" s="40" t="str">
        <f t="shared" si="98"/>
        <v>14/01/2023</v>
      </c>
      <c r="AD725" s="40">
        <v>58.29</v>
      </c>
      <c r="AE725" s="40">
        <v>58.29</v>
      </c>
      <c r="AF725" s="920">
        <v>0</v>
      </c>
      <c r="AG725" s="40"/>
      <c r="AH725" s="40"/>
      <c r="AI725" s="40"/>
      <c r="AJ725" s="960">
        <v>45007</v>
      </c>
      <c r="AK725" s="124">
        <v>45012</v>
      </c>
      <c r="AL725" s="9">
        <f t="shared" si="99"/>
        <v>4</v>
      </c>
      <c r="AM725" s="9">
        <v>3</v>
      </c>
      <c r="AN725" s="9" t="s">
        <v>1223</v>
      </c>
    </row>
    <row r="726" spans="1:40" ht="15" customHeight="1">
      <c r="A726" s="37">
        <v>7428</v>
      </c>
      <c r="B726" s="9" t="s">
        <v>2925</v>
      </c>
      <c r="C726" s="9">
        <v>30710184441</v>
      </c>
      <c r="D726" s="9" t="s">
        <v>3201</v>
      </c>
      <c r="E726" s="9" t="s">
        <v>38</v>
      </c>
      <c r="F726" s="9" t="s">
        <v>54</v>
      </c>
      <c r="G726" s="9" t="s">
        <v>3031</v>
      </c>
      <c r="H726" s="71" t="s">
        <v>3202</v>
      </c>
      <c r="I726" s="71" t="s">
        <v>3203</v>
      </c>
      <c r="J726" s="72" t="s">
        <v>20</v>
      </c>
      <c r="K726" s="72" t="s">
        <v>21</v>
      </c>
      <c r="L726" s="72" t="s">
        <v>22</v>
      </c>
      <c r="M726" s="73">
        <v>0</v>
      </c>
      <c r="N726" s="73">
        <v>0</v>
      </c>
      <c r="O726" s="73">
        <v>0</v>
      </c>
      <c r="P726" s="73">
        <v>0</v>
      </c>
      <c r="Q726" s="74">
        <v>97.9</v>
      </c>
      <c r="R726" s="74">
        <v>97.9</v>
      </c>
      <c r="S726" s="73">
        <v>0</v>
      </c>
      <c r="T726" s="73">
        <v>0</v>
      </c>
      <c r="U726" s="73">
        <v>0</v>
      </c>
      <c r="V726" s="74">
        <v>97.9</v>
      </c>
      <c r="W726" s="73">
        <v>0</v>
      </c>
      <c r="X726" s="254">
        <v>0</v>
      </c>
      <c r="Y726" s="73">
        <v>0</v>
      </c>
      <c r="Z726" s="83" t="s">
        <v>3429</v>
      </c>
      <c r="AA726" s="84" t="s">
        <v>1158</v>
      </c>
      <c r="AB726" s="85">
        <v>39277</v>
      </c>
      <c r="AC726" s="40" t="str">
        <f t="shared" si="98"/>
        <v>19/01/2023</v>
      </c>
      <c r="AD726" s="40">
        <v>97.07</v>
      </c>
      <c r="AE726" s="40">
        <v>97.07</v>
      </c>
      <c r="AF726" s="920">
        <v>0</v>
      </c>
      <c r="AG726" s="40"/>
      <c r="AH726" s="40"/>
      <c r="AI726" s="40"/>
      <c r="AJ726" s="960">
        <v>45007</v>
      </c>
      <c r="AK726" s="124">
        <v>45012</v>
      </c>
      <c r="AL726" s="9">
        <f t="shared" si="99"/>
        <v>4</v>
      </c>
      <c r="AM726" s="9">
        <v>3</v>
      </c>
      <c r="AN726" s="9" t="s">
        <v>1223</v>
      </c>
    </row>
    <row r="727" spans="1:40" ht="15" customHeight="1">
      <c r="A727" s="37">
        <v>7429</v>
      </c>
      <c r="B727" s="9" t="s">
        <v>2925</v>
      </c>
      <c r="C727" s="9">
        <v>30710184441</v>
      </c>
      <c r="D727" s="9" t="s">
        <v>3204</v>
      </c>
      <c r="E727" s="9" t="s">
        <v>38</v>
      </c>
      <c r="F727" s="9" t="s">
        <v>54</v>
      </c>
      <c r="G727" s="9" t="s">
        <v>3031</v>
      </c>
      <c r="H727" s="18" t="s">
        <v>3205</v>
      </c>
      <c r="I727" s="18" t="s">
        <v>3206</v>
      </c>
      <c r="J727" s="43" t="s">
        <v>20</v>
      </c>
      <c r="K727" s="43" t="s">
        <v>21</v>
      </c>
      <c r="L727" s="43" t="s">
        <v>22</v>
      </c>
      <c r="M727" s="65">
        <v>0</v>
      </c>
      <c r="N727" s="65">
        <v>0</v>
      </c>
      <c r="O727" s="65">
        <v>0</v>
      </c>
      <c r="P727" s="65">
        <v>0</v>
      </c>
      <c r="Q727" s="39">
        <v>124.5</v>
      </c>
      <c r="R727" s="39">
        <v>123.91</v>
      </c>
      <c r="S727" s="65">
        <v>0</v>
      </c>
      <c r="T727" s="65">
        <v>0</v>
      </c>
      <c r="U727" s="65">
        <v>0.59</v>
      </c>
      <c r="V727" s="39">
        <v>123.91</v>
      </c>
      <c r="W727" s="65">
        <v>0</v>
      </c>
      <c r="X727" s="255">
        <v>0</v>
      </c>
      <c r="Y727" s="65">
        <v>0.59</v>
      </c>
      <c r="Z727" s="53" t="s">
        <v>3429</v>
      </c>
      <c r="AA727" s="40" t="s">
        <v>3430</v>
      </c>
      <c r="AB727" s="24">
        <v>39277</v>
      </c>
      <c r="AC727" s="40" t="str">
        <f t="shared" si="98"/>
        <v>14/01/2023</v>
      </c>
      <c r="AD727" s="40">
        <v>25.84</v>
      </c>
      <c r="AE727" s="40">
        <v>25.84</v>
      </c>
      <c r="AF727" s="920">
        <v>0</v>
      </c>
      <c r="AG727" s="40"/>
      <c r="AH727" s="40"/>
      <c r="AI727" s="40"/>
      <c r="AJ727" s="960">
        <v>45007</v>
      </c>
      <c r="AK727" s="124">
        <v>45012</v>
      </c>
      <c r="AL727" s="9">
        <f t="shared" si="99"/>
        <v>4</v>
      </c>
      <c r="AM727" s="9">
        <v>3</v>
      </c>
      <c r="AN727" s="9" t="s">
        <v>1223</v>
      </c>
    </row>
    <row r="728" spans="1:40" ht="15" customHeight="1">
      <c r="A728" s="37">
        <v>7603</v>
      </c>
      <c r="B728" s="9" t="s">
        <v>486</v>
      </c>
      <c r="C728" s="9">
        <v>30636943742</v>
      </c>
      <c r="D728" s="9" t="s">
        <v>3207</v>
      </c>
      <c r="E728" s="9" t="s">
        <v>42</v>
      </c>
      <c r="F728" s="9" t="s">
        <v>68</v>
      </c>
      <c r="G728" s="9"/>
      <c r="H728" s="18" t="s">
        <v>3208</v>
      </c>
      <c r="I728" s="18" t="s">
        <v>3209</v>
      </c>
      <c r="J728" s="43" t="s">
        <v>20</v>
      </c>
      <c r="K728" s="43" t="s">
        <v>21</v>
      </c>
      <c r="L728" s="43" t="s">
        <v>22</v>
      </c>
      <c r="M728" s="65">
        <v>0</v>
      </c>
      <c r="N728" s="65">
        <v>0</v>
      </c>
      <c r="O728" s="65">
        <v>0</v>
      </c>
      <c r="P728" s="65">
        <v>0</v>
      </c>
      <c r="Q728" s="39">
        <v>76.63</v>
      </c>
      <c r="R728" s="39">
        <v>73.42</v>
      </c>
      <c r="S728" s="65">
        <v>3.19</v>
      </c>
      <c r="T728" s="65">
        <v>0</v>
      </c>
      <c r="U728" s="65">
        <v>0.02</v>
      </c>
      <c r="V728" s="39">
        <v>76.63</v>
      </c>
      <c r="W728" s="65">
        <v>0</v>
      </c>
      <c r="X728" s="255">
        <v>0</v>
      </c>
      <c r="Y728" s="65">
        <v>0</v>
      </c>
      <c r="Z728" s="67" t="s">
        <v>64</v>
      </c>
      <c r="AA728" s="18" t="s">
        <v>3431</v>
      </c>
      <c r="AB728" s="371">
        <v>39325</v>
      </c>
      <c r="AC728" s="40" t="str">
        <f t="shared" si="98"/>
        <v>12/03/2023</v>
      </c>
      <c r="AD728" s="40">
        <v>68.739999999999995</v>
      </c>
      <c r="AE728" s="40">
        <v>68.739999999999995</v>
      </c>
      <c r="AF728" s="920">
        <v>0</v>
      </c>
      <c r="AG728" s="40"/>
      <c r="AH728" s="40"/>
      <c r="AI728" s="40"/>
      <c r="AJ728" s="960">
        <v>45007</v>
      </c>
      <c r="AK728" s="124">
        <v>45012</v>
      </c>
      <c r="AL728" s="9">
        <f t="shared" si="99"/>
        <v>4</v>
      </c>
      <c r="AM728" s="9">
        <v>3</v>
      </c>
      <c r="AN728" s="9" t="s">
        <v>1223</v>
      </c>
    </row>
    <row r="729" spans="1:40" ht="15" customHeight="1">
      <c r="A729" s="37">
        <v>7608</v>
      </c>
      <c r="B729" s="9" t="s">
        <v>486</v>
      </c>
      <c r="C729" s="9">
        <v>30636943742</v>
      </c>
      <c r="D729" s="9" t="s">
        <v>3210</v>
      </c>
      <c r="E729" s="9" t="s">
        <v>42</v>
      </c>
      <c r="F729" s="9" t="s">
        <v>68</v>
      </c>
      <c r="G729" s="9"/>
      <c r="H729" s="18" t="s">
        <v>3211</v>
      </c>
      <c r="I729" s="18" t="s">
        <v>3212</v>
      </c>
      <c r="J729" s="43" t="s">
        <v>20</v>
      </c>
      <c r="K729" s="43" t="s">
        <v>21</v>
      </c>
      <c r="L729" s="43" t="s">
        <v>22</v>
      </c>
      <c r="M729" s="65">
        <v>0</v>
      </c>
      <c r="N729" s="65">
        <v>0</v>
      </c>
      <c r="O729" s="65">
        <v>0</v>
      </c>
      <c r="P729" s="65">
        <v>0</v>
      </c>
      <c r="Q729" s="39">
        <v>124.42</v>
      </c>
      <c r="R729" s="39">
        <v>123.93</v>
      </c>
      <c r="S729" s="65">
        <v>0</v>
      </c>
      <c r="T729" s="65">
        <v>0</v>
      </c>
      <c r="U729" s="65">
        <v>0.49</v>
      </c>
      <c r="V729" s="39">
        <v>123.69</v>
      </c>
      <c r="W729" s="65">
        <v>0</v>
      </c>
      <c r="X729" s="253">
        <v>0</v>
      </c>
      <c r="Y729" s="52">
        <v>0.73</v>
      </c>
      <c r="Z729" s="53" t="s">
        <v>74</v>
      </c>
      <c r="AA729" s="40" t="s">
        <v>2891</v>
      </c>
      <c r="AB729" s="372" t="s">
        <v>56</v>
      </c>
      <c r="AC729" s="18" t="str">
        <f t="shared" si="98"/>
        <v>04/01/2023</v>
      </c>
      <c r="AD729" s="54">
        <v>121.11</v>
      </c>
      <c r="AE729" s="40">
        <v>121.11</v>
      </c>
      <c r="AF729" s="920">
        <v>0</v>
      </c>
      <c r="AG729" s="40"/>
      <c r="AH729" s="40"/>
      <c r="AI729" s="40"/>
      <c r="AJ729" s="960">
        <v>45007</v>
      </c>
      <c r="AK729" s="124">
        <v>45012</v>
      </c>
      <c r="AL729" s="9">
        <f t="shared" si="99"/>
        <v>4</v>
      </c>
      <c r="AM729" s="9">
        <v>3</v>
      </c>
      <c r="AN729" s="9" t="s">
        <v>1223</v>
      </c>
    </row>
    <row r="730" spans="1:40" ht="15" customHeight="1">
      <c r="A730" s="37">
        <v>7614</v>
      </c>
      <c r="B730" s="9" t="s">
        <v>486</v>
      </c>
      <c r="C730" s="9">
        <v>30636943742</v>
      </c>
      <c r="D730" s="9" t="s">
        <v>3213</v>
      </c>
      <c r="E730" s="9" t="s">
        <v>42</v>
      </c>
      <c r="F730" s="9" t="s">
        <v>68</v>
      </c>
      <c r="G730" s="9"/>
      <c r="H730" s="40" t="s">
        <v>3214</v>
      </c>
      <c r="I730" s="40" t="s">
        <v>3215</v>
      </c>
      <c r="J730" s="43" t="s">
        <v>20</v>
      </c>
      <c r="K730" s="43" t="s">
        <v>21</v>
      </c>
      <c r="L730" s="43" t="s">
        <v>22</v>
      </c>
      <c r="M730" s="65">
        <v>0</v>
      </c>
      <c r="N730" s="65">
        <v>0</v>
      </c>
      <c r="O730" s="65">
        <v>0</v>
      </c>
      <c r="P730" s="65">
        <v>0</v>
      </c>
      <c r="Q730" s="66">
        <v>48.3</v>
      </c>
      <c r="R730" s="39">
        <v>48.3</v>
      </c>
      <c r="S730" s="65">
        <v>0</v>
      </c>
      <c r="T730" s="65">
        <v>0</v>
      </c>
      <c r="U730" s="65">
        <v>0</v>
      </c>
      <c r="V730" s="39">
        <v>48.3</v>
      </c>
      <c r="W730" s="65">
        <v>0</v>
      </c>
      <c r="X730" s="255">
        <v>0</v>
      </c>
      <c r="Y730" s="65">
        <v>0</v>
      </c>
      <c r="Z730" s="53" t="s">
        <v>74</v>
      </c>
      <c r="AA730" s="40" t="s">
        <v>3339</v>
      </c>
      <c r="AB730" s="40" t="s">
        <v>56</v>
      </c>
      <c r="AC730" s="54" t="str">
        <f t="shared" si="98"/>
        <v>06/01/2023</v>
      </c>
      <c r="AD730" s="40">
        <v>0</v>
      </c>
      <c r="AE730" s="40">
        <v>0</v>
      </c>
      <c r="AF730" s="920">
        <v>0</v>
      </c>
      <c r="AG730" s="40"/>
      <c r="AH730" s="40"/>
      <c r="AI730" s="40"/>
      <c r="AJ730" s="960">
        <v>45007</v>
      </c>
      <c r="AK730" s="124">
        <v>45012</v>
      </c>
      <c r="AL730" s="9">
        <f t="shared" ref="AL730:AL741" si="100">NETWORKDAYS(AJ730,AK730)</f>
        <v>4</v>
      </c>
      <c r="AM730" s="9">
        <v>3</v>
      </c>
      <c r="AN730" s="9" t="s">
        <v>1223</v>
      </c>
    </row>
    <row r="731" spans="1:40" ht="15" customHeight="1">
      <c r="A731" s="37">
        <v>7617</v>
      </c>
      <c r="B731" s="9" t="s">
        <v>486</v>
      </c>
      <c r="C731" s="9">
        <v>30636943742</v>
      </c>
      <c r="D731" s="9" t="s">
        <v>3216</v>
      </c>
      <c r="E731" s="9" t="s">
        <v>42</v>
      </c>
      <c r="F731" s="9" t="s">
        <v>68</v>
      </c>
      <c r="G731" s="9"/>
      <c r="H731" s="126" t="s">
        <v>3217</v>
      </c>
      <c r="I731" s="126" t="s">
        <v>3218</v>
      </c>
      <c r="J731" s="43" t="s">
        <v>20</v>
      </c>
      <c r="K731" s="43" t="s">
        <v>21</v>
      </c>
      <c r="L731" s="43" t="s">
        <v>22</v>
      </c>
      <c r="M731" s="65">
        <v>0</v>
      </c>
      <c r="N731" s="65">
        <v>0</v>
      </c>
      <c r="O731" s="65">
        <v>0</v>
      </c>
      <c r="P731" s="65">
        <v>0</v>
      </c>
      <c r="Q731" s="39">
        <v>32.18</v>
      </c>
      <c r="R731" s="39">
        <v>32.18</v>
      </c>
      <c r="S731" s="65">
        <v>0</v>
      </c>
      <c r="T731" s="65">
        <v>0</v>
      </c>
      <c r="U731" s="65">
        <v>0</v>
      </c>
      <c r="V731" s="39">
        <v>32.18</v>
      </c>
      <c r="W731" s="65">
        <v>0</v>
      </c>
      <c r="X731" s="253">
        <v>0</v>
      </c>
      <c r="Y731" s="52">
        <v>0</v>
      </c>
      <c r="Z731" s="67" t="s">
        <v>74</v>
      </c>
      <c r="AA731" s="18" t="s">
        <v>3432</v>
      </c>
      <c r="AB731" s="100" t="s">
        <v>56</v>
      </c>
      <c r="AC731" s="33">
        <v>44925</v>
      </c>
      <c r="AD731" s="40">
        <v>32.18</v>
      </c>
      <c r="AE731" s="40">
        <v>32.18</v>
      </c>
      <c r="AF731" s="920">
        <v>0</v>
      </c>
      <c r="AG731" s="40"/>
      <c r="AH731" s="40"/>
      <c r="AI731" s="40"/>
      <c r="AJ731" s="960">
        <v>45007</v>
      </c>
      <c r="AK731" s="124">
        <v>45012</v>
      </c>
      <c r="AL731" s="9">
        <f t="shared" si="100"/>
        <v>4</v>
      </c>
      <c r="AM731" s="9">
        <v>3</v>
      </c>
      <c r="AN731" s="9" t="s">
        <v>1223</v>
      </c>
    </row>
    <row r="732" spans="1:40" ht="15" customHeight="1">
      <c r="A732" s="37">
        <v>7629</v>
      </c>
      <c r="B732" s="9" t="s">
        <v>486</v>
      </c>
      <c r="C732" s="9">
        <v>30636943742</v>
      </c>
      <c r="D732" s="9" t="s">
        <v>3219</v>
      </c>
      <c r="E732" s="9" t="s">
        <v>42</v>
      </c>
      <c r="F732" s="9" t="s">
        <v>68</v>
      </c>
      <c r="G732" s="9"/>
      <c r="H732" s="18" t="s">
        <v>3220</v>
      </c>
      <c r="I732" s="18" t="s">
        <v>3221</v>
      </c>
      <c r="J732" s="43" t="s">
        <v>20</v>
      </c>
      <c r="K732" s="43" t="s">
        <v>21</v>
      </c>
      <c r="L732" s="43" t="s">
        <v>22</v>
      </c>
      <c r="M732" s="65">
        <v>0</v>
      </c>
      <c r="N732" s="65">
        <v>0</v>
      </c>
      <c r="O732" s="65">
        <v>0</v>
      </c>
      <c r="P732" s="65">
        <v>0</v>
      </c>
      <c r="Q732" s="66" t="s">
        <v>3433</v>
      </c>
      <c r="R732" s="39">
        <f>Q732-O732-S732-T732-U732</f>
        <v>198.32999999999998</v>
      </c>
      <c r="S732" s="65">
        <v>4.0199999999999996</v>
      </c>
      <c r="T732" s="65">
        <v>0</v>
      </c>
      <c r="U732" s="65">
        <v>2.06</v>
      </c>
      <c r="V732" s="39">
        <f>Q732-P732-W732-X732-Y732</f>
        <v>199.49</v>
      </c>
      <c r="W732" s="65" t="s">
        <v>3434</v>
      </c>
      <c r="X732" s="253">
        <v>0</v>
      </c>
      <c r="Y732" s="49" t="s">
        <v>3435</v>
      </c>
      <c r="Z732" s="362" t="s">
        <v>63</v>
      </c>
      <c r="AA732" s="54" t="s">
        <v>3436</v>
      </c>
      <c r="AB732" s="390">
        <v>39277</v>
      </c>
      <c r="AC732" s="40" t="str">
        <f t="shared" ref="AC732:AC770" si="101">+_xlfn.CONCAT(MID(AA732,16,2),"/",MID(AA732,14,2),"/",MID(AA732,10,4))</f>
        <v>05/03/2023</v>
      </c>
      <c r="AD732" s="40">
        <v>192.99</v>
      </c>
      <c r="AE732" s="40">
        <v>192.99</v>
      </c>
      <c r="AF732" s="920">
        <v>0</v>
      </c>
      <c r="AG732" s="40"/>
      <c r="AH732" s="40"/>
      <c r="AI732" s="40"/>
      <c r="AJ732" s="960">
        <v>45007</v>
      </c>
      <c r="AK732" s="124">
        <v>45012</v>
      </c>
      <c r="AL732" s="9">
        <f t="shared" si="100"/>
        <v>4</v>
      </c>
      <c r="AM732" s="9">
        <v>3</v>
      </c>
      <c r="AN732" s="9" t="s">
        <v>1223</v>
      </c>
    </row>
    <row r="733" spans="1:40" ht="15" customHeight="1">
      <c r="A733" s="37">
        <v>7640</v>
      </c>
      <c r="B733" s="9" t="s">
        <v>2944</v>
      </c>
      <c r="C733" s="9">
        <v>30679473448</v>
      </c>
      <c r="D733" s="9" t="s">
        <v>3222</v>
      </c>
      <c r="E733" s="9" t="s">
        <v>38</v>
      </c>
      <c r="F733" s="9" t="s">
        <v>1173</v>
      </c>
      <c r="G733" s="9"/>
      <c r="H733" s="18" t="s">
        <v>3223</v>
      </c>
      <c r="I733" s="18" t="s">
        <v>3224</v>
      </c>
      <c r="J733" s="43" t="s">
        <v>20</v>
      </c>
      <c r="K733" s="43" t="s">
        <v>21</v>
      </c>
      <c r="L733" s="43" t="s">
        <v>22</v>
      </c>
      <c r="M733" s="65">
        <v>0</v>
      </c>
      <c r="N733" s="65">
        <v>0</v>
      </c>
      <c r="O733" s="65">
        <v>0</v>
      </c>
      <c r="P733" s="65">
        <v>0</v>
      </c>
      <c r="Q733" s="66">
        <v>1543.65</v>
      </c>
      <c r="R733" s="39">
        <v>1345.16</v>
      </c>
      <c r="S733" s="65">
        <v>178.25</v>
      </c>
      <c r="T733" s="65">
        <v>4.5</v>
      </c>
      <c r="U733" s="65">
        <v>15.74</v>
      </c>
      <c r="V733" s="39">
        <v>1387.99</v>
      </c>
      <c r="W733" s="65">
        <v>147.94999999999999</v>
      </c>
      <c r="X733" s="378">
        <v>2</v>
      </c>
      <c r="Y733" s="235">
        <v>5.71</v>
      </c>
      <c r="Z733" s="222" t="s">
        <v>2615</v>
      </c>
      <c r="AA733" s="223" t="s">
        <v>3437</v>
      </c>
      <c r="AB733" s="391">
        <v>39309</v>
      </c>
      <c r="AC733" s="223" t="str">
        <f t="shared" si="101"/>
        <v>05/03/2023</v>
      </c>
      <c r="AD733" s="225">
        <v>1089.94</v>
      </c>
      <c r="AE733" s="225">
        <v>1089.94</v>
      </c>
      <c r="AF733" s="226">
        <v>0</v>
      </c>
      <c r="AG733" s="40"/>
      <c r="AH733" s="40"/>
      <c r="AI733" s="40"/>
      <c r="AJ733" s="960">
        <v>45007</v>
      </c>
      <c r="AK733" s="124">
        <v>45012</v>
      </c>
      <c r="AL733" s="9">
        <f t="shared" si="100"/>
        <v>4</v>
      </c>
      <c r="AM733" s="9">
        <v>3</v>
      </c>
      <c r="AN733" s="9" t="s">
        <v>1223</v>
      </c>
    </row>
    <row r="734" spans="1:40" ht="15" customHeight="1">
      <c r="A734" s="38">
        <v>7718</v>
      </c>
      <c r="B734" s="34" t="s">
        <v>3087</v>
      </c>
      <c r="C734" s="34">
        <v>30511830849</v>
      </c>
      <c r="D734" s="34" t="s">
        <v>3225</v>
      </c>
      <c r="E734" s="34" t="s">
        <v>47</v>
      </c>
      <c r="F734" s="34" t="s">
        <v>3226</v>
      </c>
      <c r="G734" s="34" t="s">
        <v>3226</v>
      </c>
      <c r="H734" s="23" t="s">
        <v>3227</v>
      </c>
      <c r="I734" s="23" t="s">
        <v>3228</v>
      </c>
      <c r="J734" s="44" t="s">
        <v>20</v>
      </c>
      <c r="K734" s="44" t="s">
        <v>21</v>
      </c>
      <c r="L734" s="44" t="s">
        <v>23</v>
      </c>
      <c r="M734" s="69">
        <v>99.16</v>
      </c>
      <c r="N734" s="69">
        <v>182.84</v>
      </c>
      <c r="O734" s="69">
        <v>5.45</v>
      </c>
      <c r="P734" s="69">
        <v>7.32</v>
      </c>
      <c r="Q734" s="70">
        <v>2396.98</v>
      </c>
      <c r="R734" s="70">
        <v>1987.2200000000003</v>
      </c>
      <c r="S734" s="69">
        <v>317.58</v>
      </c>
      <c r="T734" s="69">
        <v>58.41</v>
      </c>
      <c r="U734" s="69">
        <v>28.32</v>
      </c>
      <c r="V734" s="70">
        <v>1825.6899999999996</v>
      </c>
      <c r="W734" s="69">
        <v>395.41</v>
      </c>
      <c r="X734" s="343">
        <v>155.91</v>
      </c>
      <c r="Y734" s="291">
        <v>12.65</v>
      </c>
      <c r="Z734" s="45" t="s">
        <v>3229</v>
      </c>
      <c r="AA734" s="23" t="s">
        <v>2712</v>
      </c>
      <c r="AB734" s="351">
        <v>39309</v>
      </c>
      <c r="AC734" s="23" t="str">
        <f t="shared" si="101"/>
        <v>05/03/2023</v>
      </c>
      <c r="AD734" s="76">
        <v>691.14</v>
      </c>
      <c r="AE734" s="76">
        <v>771.79</v>
      </c>
      <c r="AF734" s="926">
        <v>80.650000000000006</v>
      </c>
      <c r="AG734" s="76"/>
      <c r="AH734" s="76"/>
      <c r="AI734" s="76"/>
      <c r="AJ734" s="917">
        <v>45007</v>
      </c>
      <c r="AK734" s="122">
        <v>45008</v>
      </c>
      <c r="AL734" s="34">
        <f t="shared" si="100"/>
        <v>2</v>
      </c>
      <c r="AM734" s="34">
        <v>3</v>
      </c>
      <c r="AN734" s="34" t="s">
        <v>1223</v>
      </c>
    </row>
    <row r="735" spans="1:40" ht="15" customHeight="1">
      <c r="A735" s="38">
        <v>7782</v>
      </c>
      <c r="B735" s="34" t="s">
        <v>3230</v>
      </c>
      <c r="C735" s="34">
        <v>30512823099</v>
      </c>
      <c r="D735" s="34" t="s">
        <v>3231</v>
      </c>
      <c r="E735" s="34" t="s">
        <v>42</v>
      </c>
      <c r="F735" s="34" t="s">
        <v>108</v>
      </c>
      <c r="G735" s="34" t="s">
        <v>3232</v>
      </c>
      <c r="H735" s="251" t="s">
        <v>3438</v>
      </c>
      <c r="I735" s="251" t="s">
        <v>3439</v>
      </c>
      <c r="J735" s="88" t="s">
        <v>20</v>
      </c>
      <c r="K735" s="829" t="s">
        <v>8562</v>
      </c>
      <c r="L735" s="88" t="s">
        <v>23</v>
      </c>
      <c r="M735" s="246">
        <v>0</v>
      </c>
      <c r="N735" s="246">
        <v>0</v>
      </c>
      <c r="O735" s="246">
        <v>0</v>
      </c>
      <c r="P735" s="246">
        <v>0</v>
      </c>
      <c r="Q735" s="247">
        <v>174.81</v>
      </c>
      <c r="R735" s="248">
        <f>Q735-O735-S735-T735-U735</f>
        <v>172.76</v>
      </c>
      <c r="S735" s="246">
        <v>0</v>
      </c>
      <c r="T735" s="246">
        <v>2.0499999999999998</v>
      </c>
      <c r="U735" s="246">
        <v>0</v>
      </c>
      <c r="V735" s="248">
        <f>Q735-P735-W735-X735-Y735</f>
        <v>173.33</v>
      </c>
      <c r="W735" s="246">
        <v>0</v>
      </c>
      <c r="X735" s="246">
        <v>1.48</v>
      </c>
      <c r="Y735" s="392">
        <v>0</v>
      </c>
      <c r="Z735" s="393" t="s">
        <v>563</v>
      </c>
      <c r="AA735" s="394" t="s">
        <v>3440</v>
      </c>
      <c r="AB735" s="395" t="str">
        <f>+_xlfn.CONCAT(MID(Z735,24,2),"/",MID(Z735,22,2),"/",MID(Z735,18,4))</f>
        <v>14/07/2007</v>
      </c>
      <c r="AC735" s="396" t="str">
        <f t="shared" si="101"/>
        <v>20/03/2023</v>
      </c>
      <c r="AD735" s="70">
        <v>172.76</v>
      </c>
      <c r="AE735" s="70">
        <v>172.76</v>
      </c>
      <c r="AF735" s="823">
        <v>0</v>
      </c>
      <c r="AG735" s="23"/>
      <c r="AH735" s="23"/>
      <c r="AI735" s="23"/>
      <c r="AJ735" s="917">
        <v>45007</v>
      </c>
      <c r="AK735" s="122">
        <v>45012</v>
      </c>
      <c r="AL735" s="34">
        <f t="shared" si="100"/>
        <v>4</v>
      </c>
      <c r="AM735" s="34">
        <v>3</v>
      </c>
      <c r="AN735" s="34" t="s">
        <v>1223</v>
      </c>
    </row>
    <row r="736" spans="1:40" ht="15" customHeight="1">
      <c r="A736" s="37">
        <v>7795</v>
      </c>
      <c r="B736" s="9" t="s">
        <v>3233</v>
      </c>
      <c r="C736" s="9">
        <v>30714069248</v>
      </c>
      <c r="D736" s="9" t="s">
        <v>3234</v>
      </c>
      <c r="E736" s="9" t="s">
        <v>38</v>
      </c>
      <c r="F736" s="9" t="s">
        <v>390</v>
      </c>
      <c r="G736" s="9" t="s">
        <v>3235</v>
      </c>
      <c r="H736" s="71" t="s">
        <v>3441</v>
      </c>
      <c r="I736" s="71" t="s">
        <v>3442</v>
      </c>
      <c r="J736" s="72" t="s">
        <v>20</v>
      </c>
      <c r="K736" s="72" t="s">
        <v>21</v>
      </c>
      <c r="L736" s="72" t="s">
        <v>22</v>
      </c>
      <c r="M736" s="73">
        <v>0</v>
      </c>
      <c r="N736" s="73">
        <v>0</v>
      </c>
      <c r="O736" s="73">
        <v>0</v>
      </c>
      <c r="P736" s="73">
        <v>0</v>
      </c>
      <c r="Q736" s="82">
        <v>701.51</v>
      </c>
      <c r="R736" s="74">
        <f>Q736-O736-S736-T736-U736</f>
        <v>681.78</v>
      </c>
      <c r="S736" s="73">
        <v>4.9000000000000004</v>
      </c>
      <c r="T736" s="73">
        <v>7.57</v>
      </c>
      <c r="U736" s="73">
        <v>7.26</v>
      </c>
      <c r="V736" s="74">
        <f>Q736-P736-W736-X736-Y736</f>
        <v>682.46999999999991</v>
      </c>
      <c r="W736" s="73">
        <v>4.9000000000000004</v>
      </c>
      <c r="X736" s="397">
        <v>7.57</v>
      </c>
      <c r="Y736" s="210">
        <v>6.57</v>
      </c>
      <c r="Z736" s="273" t="s">
        <v>315</v>
      </c>
      <c r="AA736" s="274" t="s">
        <v>3380</v>
      </c>
      <c r="AB736" s="209" t="str">
        <f>+_xlfn.CONCAT(MID(Z736,24,2),"/",MID(Z736,22,2),"/",MID(Z736,18,4))</f>
        <v>15/08/2007</v>
      </c>
      <c r="AC736" s="208" t="str">
        <f t="shared" si="101"/>
        <v>15/03/2023</v>
      </c>
      <c r="AD736" s="40">
        <v>374.19</v>
      </c>
      <c r="AE736" s="40">
        <v>374.19</v>
      </c>
      <c r="AF736" s="920">
        <v>0</v>
      </c>
      <c r="AG736" s="40"/>
      <c r="AH736" s="40"/>
      <c r="AI736" s="40"/>
      <c r="AJ736" s="960">
        <v>45007</v>
      </c>
      <c r="AK736" s="124">
        <v>45012</v>
      </c>
      <c r="AL736" s="9">
        <f t="shared" si="100"/>
        <v>4</v>
      </c>
      <c r="AM736" s="9">
        <v>3</v>
      </c>
      <c r="AN736" s="9" t="s">
        <v>1223</v>
      </c>
    </row>
    <row r="737" spans="1:40" ht="15" customHeight="1">
      <c r="A737" s="37">
        <v>7797</v>
      </c>
      <c r="B737" s="9" t="s">
        <v>3233</v>
      </c>
      <c r="C737" s="9">
        <v>30714069248</v>
      </c>
      <c r="D737" s="9" t="s">
        <v>3236</v>
      </c>
      <c r="E737" s="9" t="s">
        <v>38</v>
      </c>
      <c r="F737" s="9" t="s">
        <v>390</v>
      </c>
      <c r="G737" s="9" t="s">
        <v>3235</v>
      </c>
      <c r="H737" s="18" t="s">
        <v>3237</v>
      </c>
      <c r="I737" s="18" t="s">
        <v>3238</v>
      </c>
      <c r="J737" s="43" t="s">
        <v>20</v>
      </c>
      <c r="K737" s="43" t="s">
        <v>21</v>
      </c>
      <c r="L737" s="43" t="s">
        <v>22</v>
      </c>
      <c r="M737" s="65">
        <v>0</v>
      </c>
      <c r="N737" s="65">
        <v>0</v>
      </c>
      <c r="O737" s="65">
        <v>0</v>
      </c>
      <c r="P737" s="65">
        <v>0</v>
      </c>
      <c r="Q737" s="39">
        <v>244.77</v>
      </c>
      <c r="R737" s="39">
        <v>240.26000000000002</v>
      </c>
      <c r="S737" s="65">
        <v>0</v>
      </c>
      <c r="T737" s="65">
        <v>4.51</v>
      </c>
      <c r="U737" s="65">
        <v>0</v>
      </c>
      <c r="V737" s="39">
        <v>222.51000000000002</v>
      </c>
      <c r="W737" s="65">
        <v>19.03</v>
      </c>
      <c r="X737" s="253">
        <v>2.17</v>
      </c>
      <c r="Y737" s="52">
        <v>1.06</v>
      </c>
      <c r="Z737" s="53" t="s">
        <v>64</v>
      </c>
      <c r="AA737" s="40" t="s">
        <v>3443</v>
      </c>
      <c r="AB737" s="398">
        <v>39325</v>
      </c>
      <c r="AC737" s="40" t="str">
        <f t="shared" si="101"/>
        <v>28/02/2023</v>
      </c>
      <c r="AD737" s="40">
        <v>231.72</v>
      </c>
      <c r="AE737" s="40">
        <v>231.72</v>
      </c>
      <c r="AF737" s="920">
        <v>0</v>
      </c>
      <c r="AG737" s="40"/>
      <c r="AH737" s="40"/>
      <c r="AI737" s="40"/>
      <c r="AJ737" s="960">
        <v>45007</v>
      </c>
      <c r="AK737" s="124">
        <v>45012</v>
      </c>
      <c r="AL737" s="9">
        <f t="shared" si="100"/>
        <v>4</v>
      </c>
      <c r="AM737" s="9">
        <v>3</v>
      </c>
      <c r="AN737" s="9" t="s">
        <v>1223</v>
      </c>
    </row>
    <row r="738" spans="1:40" ht="15" customHeight="1">
      <c r="A738" s="38">
        <v>7863</v>
      </c>
      <c r="B738" s="34" t="s">
        <v>3239</v>
      </c>
      <c r="C738" s="34">
        <v>30571037455</v>
      </c>
      <c r="D738" s="34" t="s">
        <v>3240</v>
      </c>
      <c r="E738" s="34" t="s">
        <v>47</v>
      </c>
      <c r="F738" s="34" t="s">
        <v>3241</v>
      </c>
      <c r="G738" s="34" t="s">
        <v>1837</v>
      </c>
      <c r="H738" s="23" t="s">
        <v>3242</v>
      </c>
      <c r="I738" s="23" t="s">
        <v>3243</v>
      </c>
      <c r="J738" s="44" t="s">
        <v>20</v>
      </c>
      <c r="K738" s="44" t="s">
        <v>21</v>
      </c>
      <c r="L738" s="44" t="s">
        <v>23</v>
      </c>
      <c r="M738" s="69">
        <v>0</v>
      </c>
      <c r="N738" s="69">
        <v>4.17</v>
      </c>
      <c r="O738" s="69">
        <v>0</v>
      </c>
      <c r="P738" s="69">
        <v>0</v>
      </c>
      <c r="Q738" s="70">
        <v>1419</v>
      </c>
      <c r="R738" s="70">
        <v>1223.45</v>
      </c>
      <c r="S738" s="69">
        <v>188.14</v>
      </c>
      <c r="T738" s="69">
        <v>4.28</v>
      </c>
      <c r="U738" s="69">
        <v>3.13</v>
      </c>
      <c r="V738" s="70">
        <v>1281.2500000000002</v>
      </c>
      <c r="W738" s="69">
        <v>128.07</v>
      </c>
      <c r="X738" s="399">
        <v>5.09</v>
      </c>
      <c r="Y738" s="400">
        <v>4.59</v>
      </c>
      <c r="Z738" s="401" t="s">
        <v>898</v>
      </c>
      <c r="AA738" s="363" t="s">
        <v>883</v>
      </c>
      <c r="AB738" s="402">
        <v>39222</v>
      </c>
      <c r="AC738" s="363" t="str">
        <f t="shared" si="101"/>
        <v>06/01/2023</v>
      </c>
      <c r="AD738" s="23">
        <v>482.88</v>
      </c>
      <c r="AE738" s="23">
        <v>482.88</v>
      </c>
      <c r="AF738" s="823">
        <v>0</v>
      </c>
      <c r="AG738" s="23"/>
      <c r="AH738" s="23"/>
      <c r="AI738" s="23"/>
      <c r="AJ738" s="917">
        <v>45007</v>
      </c>
      <c r="AK738" s="122">
        <v>45008</v>
      </c>
      <c r="AL738" s="34">
        <f t="shared" si="100"/>
        <v>2</v>
      </c>
      <c r="AM738" s="34">
        <v>3</v>
      </c>
      <c r="AN738" s="34" t="s">
        <v>1223</v>
      </c>
    </row>
    <row r="739" spans="1:40" ht="15" customHeight="1">
      <c r="A739" s="37">
        <v>7864</v>
      </c>
      <c r="B739" s="9" t="s">
        <v>3239</v>
      </c>
      <c r="C739" s="9">
        <v>30571037455</v>
      </c>
      <c r="D739" s="9" t="s">
        <v>850</v>
      </c>
      <c r="E739" s="9" t="s">
        <v>47</v>
      </c>
      <c r="F739" s="9" t="s">
        <v>3244</v>
      </c>
      <c r="G739" s="9" t="s">
        <v>806</v>
      </c>
      <c r="H739" s="18" t="s">
        <v>3245</v>
      </c>
      <c r="I739" s="18" t="s">
        <v>3246</v>
      </c>
      <c r="J739" s="43" t="s">
        <v>20</v>
      </c>
      <c r="K739" s="43" t="s">
        <v>21</v>
      </c>
      <c r="L739" s="43" t="s">
        <v>22</v>
      </c>
      <c r="M739" s="65">
        <v>0</v>
      </c>
      <c r="N739" s="65">
        <v>0</v>
      </c>
      <c r="O739" s="65">
        <v>0</v>
      </c>
      <c r="P739" s="65">
        <v>40.39</v>
      </c>
      <c r="Q739" s="39">
        <v>1666.37</v>
      </c>
      <c r="R739" s="39">
        <v>1654.4099999999999</v>
      </c>
      <c r="S739" s="65">
        <v>5.23</v>
      </c>
      <c r="T739" s="65">
        <v>5.23</v>
      </c>
      <c r="U739" s="65">
        <v>1.5</v>
      </c>
      <c r="V739" s="39">
        <v>1370.5599999999997</v>
      </c>
      <c r="W739" s="65">
        <v>252.97</v>
      </c>
      <c r="X739" s="255">
        <v>2.4500000000000002</v>
      </c>
      <c r="Y739" s="65">
        <v>0</v>
      </c>
      <c r="Z739" s="67" t="s">
        <v>898</v>
      </c>
      <c r="AA739" s="18" t="s">
        <v>888</v>
      </c>
      <c r="AB739" s="24">
        <v>39222</v>
      </c>
      <c r="AC739" s="18" t="str">
        <f t="shared" si="101"/>
        <v>06/01/2023</v>
      </c>
      <c r="AD739" s="18">
        <v>289.58999999999997</v>
      </c>
      <c r="AE739" s="18">
        <v>289.58999999999997</v>
      </c>
      <c r="AF739" s="68">
        <v>0</v>
      </c>
      <c r="AG739" s="18"/>
      <c r="AH739" s="18"/>
      <c r="AI739" s="18"/>
      <c r="AJ739" s="960">
        <v>45007</v>
      </c>
      <c r="AK739" s="124">
        <v>45012</v>
      </c>
      <c r="AL739" s="9">
        <f t="shared" si="100"/>
        <v>4</v>
      </c>
      <c r="AM739" s="9">
        <v>3</v>
      </c>
      <c r="AN739" s="9" t="s">
        <v>1223</v>
      </c>
    </row>
    <row r="740" spans="1:40" ht="15" customHeight="1">
      <c r="A740" s="37">
        <v>7870</v>
      </c>
      <c r="B740" s="9" t="s">
        <v>3247</v>
      </c>
      <c r="C740" s="9">
        <v>30501087161</v>
      </c>
      <c r="D740" s="9" t="s">
        <v>3248</v>
      </c>
      <c r="E740" s="9" t="s">
        <v>3167</v>
      </c>
      <c r="F740" s="9" t="s">
        <v>3249</v>
      </c>
      <c r="G740" s="9" t="s">
        <v>3250</v>
      </c>
      <c r="H740" s="71" t="s">
        <v>3251</v>
      </c>
      <c r="I740" s="71" t="s">
        <v>3252</v>
      </c>
      <c r="J740" s="268" t="s">
        <v>20</v>
      </c>
      <c r="K740" s="72" t="s">
        <v>21</v>
      </c>
      <c r="L740" s="72" t="s">
        <v>22</v>
      </c>
      <c r="M740" s="269">
        <v>0</v>
      </c>
      <c r="N740" s="269">
        <v>0</v>
      </c>
      <c r="O740" s="269">
        <v>0</v>
      </c>
      <c r="P740" s="73">
        <v>0</v>
      </c>
      <c r="Q740" s="74">
        <v>8417.92</v>
      </c>
      <c r="R740" s="268">
        <v>5434.2400000000007</v>
      </c>
      <c r="S740" s="73">
        <v>34.92</v>
      </c>
      <c r="T740" s="73">
        <v>2865.82</v>
      </c>
      <c r="U740" s="73">
        <v>82.94</v>
      </c>
      <c r="V740" s="74">
        <v>5637.79</v>
      </c>
      <c r="W740" s="73">
        <v>14.84</v>
      </c>
      <c r="X740" s="254">
        <v>2760</v>
      </c>
      <c r="Y740" s="73">
        <v>5.29</v>
      </c>
      <c r="Z740" s="238" t="s">
        <v>3253</v>
      </c>
      <c r="AA740" s="270" t="s">
        <v>3254</v>
      </c>
      <c r="AB740" s="85">
        <v>39275</v>
      </c>
      <c r="AC740" s="75" t="str">
        <f t="shared" si="101"/>
        <v>12/01/2023</v>
      </c>
      <c r="AD740" s="40">
        <v>1228.58</v>
      </c>
      <c r="AE740" s="40">
        <v>1228.58</v>
      </c>
      <c r="AF740" s="920">
        <v>0</v>
      </c>
      <c r="AG740" s="40"/>
      <c r="AH740" s="40"/>
      <c r="AI740" s="40"/>
      <c r="AJ740" s="960">
        <v>45007</v>
      </c>
      <c r="AK740" s="124">
        <v>45008</v>
      </c>
      <c r="AL740" s="9">
        <f t="shared" si="100"/>
        <v>2</v>
      </c>
      <c r="AM740" s="9">
        <v>3</v>
      </c>
      <c r="AN740" s="9" t="s">
        <v>1223</v>
      </c>
    </row>
    <row r="741" spans="1:40" ht="15" customHeight="1">
      <c r="A741" s="38">
        <v>7887</v>
      </c>
      <c r="B741" s="34" t="s">
        <v>3020</v>
      </c>
      <c r="C741" s="34">
        <v>20128470000</v>
      </c>
      <c r="D741" s="34" t="s">
        <v>805</v>
      </c>
      <c r="E741" s="34" t="s">
        <v>38</v>
      </c>
      <c r="F741" s="34" t="s">
        <v>390</v>
      </c>
      <c r="G741" s="34" t="s">
        <v>3022</v>
      </c>
      <c r="H741" s="251" t="s">
        <v>3444</v>
      </c>
      <c r="I741" s="251" t="s">
        <v>3445</v>
      </c>
      <c r="J741" s="88" t="s">
        <v>20</v>
      </c>
      <c r="K741" s="88" t="s">
        <v>21</v>
      </c>
      <c r="L741" s="88" t="s">
        <v>23</v>
      </c>
      <c r="M741" s="246">
        <v>2.97</v>
      </c>
      <c r="N741" s="246">
        <v>0</v>
      </c>
      <c r="O741" s="246">
        <v>0</v>
      </c>
      <c r="P741" s="246">
        <v>0</v>
      </c>
      <c r="Q741" s="247">
        <v>205.49</v>
      </c>
      <c r="R741" s="248">
        <f>Q741-O741-S741-T741-U741</f>
        <v>203.25</v>
      </c>
      <c r="S741" s="246">
        <v>0</v>
      </c>
      <c r="T741" s="246">
        <v>1.63</v>
      </c>
      <c r="U741" s="246">
        <v>0.61</v>
      </c>
      <c r="V741" s="248">
        <f>Q741-P741-W741-X741-Y741</f>
        <v>200.28</v>
      </c>
      <c r="W741" s="246">
        <v>0</v>
      </c>
      <c r="X741" s="345">
        <v>4.5999999999999996</v>
      </c>
      <c r="Y741" s="246">
        <v>0.61</v>
      </c>
      <c r="Z741" s="249" t="s">
        <v>315</v>
      </c>
      <c r="AA741" s="250" t="s">
        <v>3380</v>
      </c>
      <c r="AB741" s="34" t="str">
        <f>+_xlfn.CONCAT(MID(Z741,24,2),"/",MID(Z741,22,2),"/",MID(Z741,18,4))</f>
        <v>15/08/2007</v>
      </c>
      <c r="AC741" s="34" t="str">
        <f t="shared" si="101"/>
        <v>15/03/2023</v>
      </c>
      <c r="AD741" s="70">
        <v>178</v>
      </c>
      <c r="AE741" s="70">
        <v>203</v>
      </c>
      <c r="AF741" s="823">
        <v>25</v>
      </c>
      <c r="AG741" s="23"/>
      <c r="AH741" s="23"/>
      <c r="AI741" s="23"/>
      <c r="AJ741" s="917">
        <v>45007</v>
      </c>
      <c r="AK741" s="122">
        <v>45012</v>
      </c>
      <c r="AL741" s="34">
        <f t="shared" si="100"/>
        <v>4</v>
      </c>
      <c r="AM741" s="34">
        <v>3</v>
      </c>
      <c r="AN741" s="34" t="s">
        <v>1223</v>
      </c>
    </row>
    <row r="742" spans="1:40" ht="15" customHeight="1">
      <c r="A742" s="37">
        <v>7888</v>
      </c>
      <c r="B742" s="9" t="s">
        <v>3020</v>
      </c>
      <c r="C742" s="9">
        <v>20128470000</v>
      </c>
      <c r="D742" s="9" t="s">
        <v>3255</v>
      </c>
      <c r="E742" s="9" t="s">
        <v>38</v>
      </c>
      <c r="F742" s="9" t="s">
        <v>390</v>
      </c>
      <c r="G742" s="9" t="s">
        <v>3022</v>
      </c>
      <c r="H742" s="71" t="s">
        <v>4472</v>
      </c>
      <c r="I742" s="71" t="s">
        <v>4473</v>
      </c>
      <c r="J742" s="72" t="s">
        <v>20</v>
      </c>
      <c r="K742" s="72" t="s">
        <v>21</v>
      </c>
      <c r="L742" s="72" t="s">
        <v>22</v>
      </c>
      <c r="M742" s="73">
        <v>0</v>
      </c>
      <c r="N742" s="73">
        <v>0</v>
      </c>
      <c r="O742" s="73">
        <v>0</v>
      </c>
      <c r="P742" s="73">
        <v>0</v>
      </c>
      <c r="Q742" s="370">
        <v>262.27</v>
      </c>
      <c r="R742" s="74">
        <v>251.04999999999998</v>
      </c>
      <c r="S742" s="73">
        <v>8.36</v>
      </c>
      <c r="T742" s="73">
        <v>1.23</v>
      </c>
      <c r="U742" s="73">
        <v>1.63</v>
      </c>
      <c r="V742" s="74">
        <v>250.02093661108086</v>
      </c>
      <c r="W742" s="73">
        <v>9.38996738575538</v>
      </c>
      <c r="X742" s="254">
        <v>1.2313980960653199</v>
      </c>
      <c r="Y742" s="73">
        <v>1.6276979070984099</v>
      </c>
      <c r="Z742" s="150" t="s">
        <v>315</v>
      </c>
      <c r="AA742" s="151" t="s">
        <v>4474</v>
      </c>
      <c r="AB742" s="11" t="str">
        <f>+_xlfn.CONCAT(MID(Z742,24,2),"/",MID(Z742,22,2),"/",MID(Z742,18,4))</f>
        <v>15/08/2007</v>
      </c>
      <c r="AC742" s="9" t="str">
        <f t="shared" si="101"/>
        <v>28/02/2023</v>
      </c>
      <c r="AD742" s="18">
        <v>133.9</v>
      </c>
      <c r="AE742" s="18">
        <v>133.9</v>
      </c>
      <c r="AF742" s="68">
        <v>0</v>
      </c>
      <c r="AG742" s="18"/>
      <c r="AH742" s="18"/>
      <c r="AI742" s="18"/>
      <c r="AJ742" s="960" t="s">
        <v>2443</v>
      </c>
      <c r="AK742" s="124">
        <v>45015</v>
      </c>
      <c r="AL742" s="9"/>
      <c r="AM742" s="9">
        <v>3</v>
      </c>
      <c r="AN742" s="9" t="s">
        <v>1223</v>
      </c>
    </row>
    <row r="743" spans="1:40" ht="15" customHeight="1">
      <c r="A743" s="37">
        <v>7890</v>
      </c>
      <c r="B743" s="9" t="s">
        <v>283</v>
      </c>
      <c r="C743" s="9">
        <v>20117096077</v>
      </c>
      <c r="D743" s="9" t="s">
        <v>3256</v>
      </c>
      <c r="E743" s="9" t="s">
        <v>38</v>
      </c>
      <c r="F743" s="9" t="s">
        <v>1754</v>
      </c>
      <c r="G743" s="9" t="s">
        <v>3257</v>
      </c>
      <c r="H743" s="71" t="s">
        <v>3446</v>
      </c>
      <c r="I743" s="71" t="s">
        <v>3447</v>
      </c>
      <c r="J743" s="72" t="s">
        <v>20</v>
      </c>
      <c r="K743" s="72" t="s">
        <v>21</v>
      </c>
      <c r="L743" s="72" t="s">
        <v>22</v>
      </c>
      <c r="M743" s="73">
        <v>0</v>
      </c>
      <c r="N743" s="73">
        <v>0</v>
      </c>
      <c r="O743" s="73">
        <v>0</v>
      </c>
      <c r="P743" s="73">
        <v>0</v>
      </c>
      <c r="Q743" s="82">
        <v>219.23</v>
      </c>
      <c r="R743" s="74">
        <f>Q743-O743-S743-T743-U743</f>
        <v>214.40099999999998</v>
      </c>
      <c r="S743" s="73">
        <v>0</v>
      </c>
      <c r="T743" s="73">
        <v>0</v>
      </c>
      <c r="U743" s="73">
        <v>4.8289999999999997</v>
      </c>
      <c r="V743" s="74">
        <f>Q743-P743-W743-X743-Y743</f>
        <v>217.64</v>
      </c>
      <c r="W743" s="73">
        <v>0</v>
      </c>
      <c r="X743" s="254">
        <v>0</v>
      </c>
      <c r="Y743" s="73">
        <v>1.59</v>
      </c>
      <c r="Z743" s="83" t="s">
        <v>315</v>
      </c>
      <c r="AA743" s="84" t="s">
        <v>2210</v>
      </c>
      <c r="AB743" s="11" t="str">
        <f>+_xlfn.CONCAT(MID(Z743,24,2),"/",MID(Z743,22,2),"/",MID(Z743,18,4))</f>
        <v>15/08/2007</v>
      </c>
      <c r="AC743" s="9" t="str">
        <f t="shared" si="101"/>
        <v>15/03/2023</v>
      </c>
      <c r="AD743" s="40">
        <v>105.53</v>
      </c>
      <c r="AE743" s="40">
        <v>105.53</v>
      </c>
      <c r="AF743" s="920">
        <v>0</v>
      </c>
      <c r="AG743" s="40"/>
      <c r="AH743" s="40"/>
      <c r="AI743" s="40"/>
      <c r="AJ743" s="960">
        <v>45007</v>
      </c>
      <c r="AK743" s="124">
        <v>45012</v>
      </c>
      <c r="AL743" s="9">
        <f t="shared" ref="AL743:AL770" si="102">NETWORKDAYS(AJ743,AK743)</f>
        <v>4</v>
      </c>
      <c r="AM743" s="9">
        <v>3</v>
      </c>
      <c r="AN743" s="9" t="s">
        <v>1223</v>
      </c>
    </row>
    <row r="744" spans="1:40" ht="15" customHeight="1">
      <c r="A744" s="37">
        <v>7891</v>
      </c>
      <c r="B744" s="9" t="s">
        <v>3258</v>
      </c>
      <c r="C744" s="9">
        <v>20117641504</v>
      </c>
      <c r="D744" s="9" t="s">
        <v>3259</v>
      </c>
      <c r="E744" s="9" t="s">
        <v>38</v>
      </c>
      <c r="F744" s="9" t="s">
        <v>438</v>
      </c>
      <c r="G744" s="9" t="s">
        <v>438</v>
      </c>
      <c r="H744" s="71" t="s">
        <v>3448</v>
      </c>
      <c r="I744" s="71" t="s">
        <v>3449</v>
      </c>
      <c r="J744" s="72" t="s">
        <v>20</v>
      </c>
      <c r="K744" s="72" t="s">
        <v>21</v>
      </c>
      <c r="L744" s="72" t="s">
        <v>22</v>
      </c>
      <c r="M744" s="73">
        <v>0</v>
      </c>
      <c r="N744" s="73">
        <v>0</v>
      </c>
      <c r="O744" s="73">
        <v>0</v>
      </c>
      <c r="P744" s="73">
        <v>0</v>
      </c>
      <c r="Q744" s="82">
        <v>279.27999999999997</v>
      </c>
      <c r="R744" s="74">
        <f>Q744-O744-S744-T744-U744</f>
        <v>268.91099999999994</v>
      </c>
      <c r="S744" s="73">
        <v>0</v>
      </c>
      <c r="T744" s="73">
        <v>5.8209999999999997</v>
      </c>
      <c r="U744" s="73">
        <v>4.548</v>
      </c>
      <c r="V744" s="74">
        <f>Q744-P744-W744-X744-Y744</f>
        <v>270.53199999999993</v>
      </c>
      <c r="W744" s="73">
        <v>0</v>
      </c>
      <c r="X744" s="254">
        <v>5.8209999999999997</v>
      </c>
      <c r="Y744" s="73">
        <v>2.927</v>
      </c>
      <c r="Z744" s="83" t="s">
        <v>94</v>
      </c>
      <c r="AA744" s="84" t="s">
        <v>2300</v>
      </c>
      <c r="AB744" s="11" t="str">
        <f>+_xlfn.CONCAT(MID(Z744,24,2),"/",MID(Z744,22,2),"/",MID(Z744,18,4))</f>
        <v>22/08/2007</v>
      </c>
      <c r="AC744" s="9" t="str">
        <f t="shared" si="101"/>
        <v>28/02/2023</v>
      </c>
      <c r="AD744" s="40">
        <v>92.95</v>
      </c>
      <c r="AE744" s="40">
        <v>92.95</v>
      </c>
      <c r="AF744" s="920">
        <v>0</v>
      </c>
      <c r="AG744" s="40"/>
      <c r="AH744" s="40"/>
      <c r="AI744" s="40"/>
      <c r="AJ744" s="960">
        <v>45007</v>
      </c>
      <c r="AK744" s="124">
        <v>45012</v>
      </c>
      <c r="AL744" s="9">
        <f t="shared" si="102"/>
        <v>4</v>
      </c>
      <c r="AM744" s="9">
        <v>3</v>
      </c>
      <c r="AN744" s="9" t="s">
        <v>1223</v>
      </c>
    </row>
    <row r="745" spans="1:40" ht="15" customHeight="1">
      <c r="A745" s="37">
        <v>7948</v>
      </c>
      <c r="B745" s="9" t="s">
        <v>3260</v>
      </c>
      <c r="C745" s="9">
        <v>30715191713</v>
      </c>
      <c r="D745" s="9" t="s">
        <v>1027</v>
      </c>
      <c r="E745" s="9" t="s">
        <v>47</v>
      </c>
      <c r="F745" s="9" t="s">
        <v>442</v>
      </c>
      <c r="G745" s="9" t="s">
        <v>2996</v>
      </c>
      <c r="H745" s="18" t="s">
        <v>3261</v>
      </c>
      <c r="I745" s="18" t="s">
        <v>3262</v>
      </c>
      <c r="J745" s="43" t="s">
        <v>20</v>
      </c>
      <c r="K745" s="43" t="s">
        <v>21</v>
      </c>
      <c r="L745" s="43" t="s">
        <v>22</v>
      </c>
      <c r="M745" s="65">
        <v>0</v>
      </c>
      <c r="N745" s="65">
        <v>0</v>
      </c>
      <c r="O745" s="65">
        <v>0</v>
      </c>
      <c r="P745" s="65">
        <v>0</v>
      </c>
      <c r="Q745" s="39" t="s">
        <v>3450</v>
      </c>
      <c r="R745" s="39">
        <v>1573.1</v>
      </c>
      <c r="S745" s="65">
        <v>373.85</v>
      </c>
      <c r="T745" s="65">
        <v>2.19</v>
      </c>
      <c r="U745" s="65">
        <v>24.56</v>
      </c>
      <c r="V745" s="39">
        <v>1573.1</v>
      </c>
      <c r="W745" s="65" t="s">
        <v>3451</v>
      </c>
      <c r="X745" s="255" t="s">
        <v>3452</v>
      </c>
      <c r="Y745" s="65" t="s">
        <v>3453</v>
      </c>
      <c r="Z745" s="53" t="s">
        <v>2153</v>
      </c>
      <c r="AA745" s="40" t="s">
        <v>3454</v>
      </c>
      <c r="AB745" s="24">
        <v>39222</v>
      </c>
      <c r="AC745" s="40" t="str">
        <f t="shared" si="101"/>
        <v>05/02/2023</v>
      </c>
      <c r="AD745" s="40">
        <v>709.16</v>
      </c>
      <c r="AE745" s="40">
        <v>709.16</v>
      </c>
      <c r="AF745" s="920">
        <v>0</v>
      </c>
      <c r="AG745" s="40"/>
      <c r="AH745" s="40"/>
      <c r="AI745" s="40"/>
      <c r="AJ745" s="960">
        <v>45007</v>
      </c>
      <c r="AK745" s="124">
        <v>45012</v>
      </c>
      <c r="AL745" s="9">
        <f t="shared" si="102"/>
        <v>4</v>
      </c>
      <c r="AM745" s="9">
        <v>3</v>
      </c>
      <c r="AN745" s="9" t="s">
        <v>1223</v>
      </c>
    </row>
    <row r="746" spans="1:40" ht="15" customHeight="1">
      <c r="A746" s="37">
        <v>7983</v>
      </c>
      <c r="B746" s="9" t="s">
        <v>3263</v>
      </c>
      <c r="C746" s="9">
        <v>20181113864</v>
      </c>
      <c r="D746" s="9" t="s">
        <v>3264</v>
      </c>
      <c r="E746" s="9" t="s">
        <v>42</v>
      </c>
      <c r="F746" s="9" t="s">
        <v>105</v>
      </c>
      <c r="G746" s="9" t="s">
        <v>3265</v>
      </c>
      <c r="H746" s="71" t="s">
        <v>3455</v>
      </c>
      <c r="I746" s="71" t="s">
        <v>3456</v>
      </c>
      <c r="J746" s="72" t="s">
        <v>20</v>
      </c>
      <c r="K746" s="72" t="s">
        <v>21</v>
      </c>
      <c r="L746" s="72" t="s">
        <v>22</v>
      </c>
      <c r="M746" s="73">
        <v>0</v>
      </c>
      <c r="N746" s="73">
        <v>0</v>
      </c>
      <c r="O746" s="73">
        <v>0</v>
      </c>
      <c r="P746" s="73">
        <v>0</v>
      </c>
      <c r="Q746" s="82">
        <v>55.96</v>
      </c>
      <c r="R746" s="74">
        <f t="shared" ref="R746:R754" si="103">Q746-O746-S746-T746-U746</f>
        <v>52.919000000000004</v>
      </c>
      <c r="S746" s="73">
        <v>0.49399999999999999</v>
      </c>
      <c r="T746" s="73">
        <v>0</v>
      </c>
      <c r="U746" s="73">
        <v>2.5470000000000002</v>
      </c>
      <c r="V746" s="74">
        <f t="shared" ref="V746:V754" si="104">Q746-P746-W746-X746-Y746</f>
        <v>54.674999999999997</v>
      </c>
      <c r="W746" s="73">
        <v>0.97199999999999998</v>
      </c>
      <c r="X746" s="254">
        <v>0</v>
      </c>
      <c r="Y746" s="73">
        <v>0.313</v>
      </c>
      <c r="Z746" s="83" t="s">
        <v>3457</v>
      </c>
      <c r="AA746" s="84" t="s">
        <v>3458</v>
      </c>
      <c r="AB746" s="11" t="str">
        <f t="shared" ref="AB746:AB754" si="105">+_xlfn.CONCAT(MID(Z746,24,2),"/",MID(Z746,22,2),"/",MID(Z746,18,4))</f>
        <v>20/05/2007</v>
      </c>
      <c r="AC746" s="9" t="str">
        <f t="shared" si="101"/>
        <v>31/01/2023</v>
      </c>
      <c r="AD746" s="40">
        <v>18.989999999999998</v>
      </c>
      <c r="AE746" s="40">
        <v>18.989999999999998</v>
      </c>
      <c r="AF746" s="920">
        <v>0</v>
      </c>
      <c r="AG746" s="40"/>
      <c r="AH746" s="40"/>
      <c r="AI746" s="40"/>
      <c r="AJ746" s="960">
        <v>45007</v>
      </c>
      <c r="AK746" s="124">
        <v>45012</v>
      </c>
      <c r="AL746" s="9">
        <f t="shared" si="102"/>
        <v>4</v>
      </c>
      <c r="AM746" s="9">
        <v>3</v>
      </c>
      <c r="AN746" s="9" t="s">
        <v>1223</v>
      </c>
    </row>
    <row r="747" spans="1:40" ht="15" customHeight="1">
      <c r="A747" s="37">
        <v>7984</v>
      </c>
      <c r="B747" s="9" t="s">
        <v>3263</v>
      </c>
      <c r="C747" s="9">
        <v>20181113864</v>
      </c>
      <c r="D747" s="9" t="s">
        <v>3266</v>
      </c>
      <c r="E747" s="9" t="s">
        <v>42</v>
      </c>
      <c r="F747" s="9" t="s">
        <v>105</v>
      </c>
      <c r="G747" s="9" t="s">
        <v>3265</v>
      </c>
      <c r="H747" s="71" t="s">
        <v>3459</v>
      </c>
      <c r="I747" s="71" t="s">
        <v>3460</v>
      </c>
      <c r="J747" s="72" t="s">
        <v>20</v>
      </c>
      <c r="K747" s="72" t="s">
        <v>21</v>
      </c>
      <c r="L747" s="72" t="s">
        <v>22</v>
      </c>
      <c r="M747" s="73">
        <v>0</v>
      </c>
      <c r="N747" s="73">
        <v>0</v>
      </c>
      <c r="O747" s="73">
        <v>0</v>
      </c>
      <c r="P747" s="73">
        <v>0</v>
      </c>
      <c r="Q747" s="82">
        <v>81.97</v>
      </c>
      <c r="R747" s="74">
        <f t="shared" si="103"/>
        <v>81.97</v>
      </c>
      <c r="S747" s="73">
        <v>0</v>
      </c>
      <c r="T747" s="73">
        <v>0</v>
      </c>
      <c r="U747" s="73">
        <v>0</v>
      </c>
      <c r="V747" s="74">
        <f t="shared" si="104"/>
        <v>79.930999999999997</v>
      </c>
      <c r="W747" s="73">
        <v>2.0390000000000001</v>
      </c>
      <c r="X747" s="254">
        <v>0</v>
      </c>
      <c r="Y747" s="73">
        <v>0</v>
      </c>
      <c r="Z747" s="83" t="s">
        <v>3457</v>
      </c>
      <c r="AA747" s="84" t="s">
        <v>3458</v>
      </c>
      <c r="AB747" s="11" t="str">
        <f t="shared" si="105"/>
        <v>20/05/2007</v>
      </c>
      <c r="AC747" s="9" t="str">
        <f t="shared" si="101"/>
        <v>31/01/2023</v>
      </c>
      <c r="AD747" s="40">
        <v>0</v>
      </c>
      <c r="AE747" s="40">
        <v>0</v>
      </c>
      <c r="AF747" s="920">
        <v>0</v>
      </c>
      <c r="AG747" s="40"/>
      <c r="AH747" s="40"/>
      <c r="AI747" s="40"/>
      <c r="AJ747" s="960">
        <v>45007</v>
      </c>
      <c r="AK747" s="124">
        <v>45012</v>
      </c>
      <c r="AL747" s="9">
        <f t="shared" si="102"/>
        <v>4</v>
      </c>
      <c r="AM747" s="9">
        <v>3</v>
      </c>
      <c r="AN747" s="9" t="s">
        <v>1223</v>
      </c>
    </row>
    <row r="748" spans="1:40" ht="15" customHeight="1">
      <c r="A748" s="37">
        <v>8053</v>
      </c>
      <c r="B748" s="9" t="s">
        <v>3267</v>
      </c>
      <c r="C748" s="9">
        <v>27351395988</v>
      </c>
      <c r="D748" s="9" t="s">
        <v>3268</v>
      </c>
      <c r="E748" s="9" t="s">
        <v>38</v>
      </c>
      <c r="F748" s="9" t="s">
        <v>390</v>
      </c>
      <c r="G748" s="9" t="s">
        <v>3022</v>
      </c>
      <c r="H748" s="71" t="s">
        <v>3461</v>
      </c>
      <c r="I748" s="71" t="s">
        <v>3462</v>
      </c>
      <c r="J748" s="72" t="s">
        <v>20</v>
      </c>
      <c r="K748" s="72" t="s">
        <v>21</v>
      </c>
      <c r="L748" s="72" t="s">
        <v>22</v>
      </c>
      <c r="M748" s="73">
        <v>0</v>
      </c>
      <c r="N748" s="73">
        <v>0</v>
      </c>
      <c r="O748" s="73">
        <v>0</v>
      </c>
      <c r="P748" s="73">
        <v>0</v>
      </c>
      <c r="Q748" s="82">
        <v>108.85</v>
      </c>
      <c r="R748" s="74">
        <f t="shared" si="103"/>
        <v>108.85</v>
      </c>
      <c r="S748" s="73">
        <v>0</v>
      </c>
      <c r="T748" s="73">
        <v>0</v>
      </c>
      <c r="U748" s="73">
        <v>0</v>
      </c>
      <c r="V748" s="74">
        <f t="shared" si="104"/>
        <v>108.85</v>
      </c>
      <c r="W748" s="73">
        <v>0</v>
      </c>
      <c r="X748" s="254">
        <v>0</v>
      </c>
      <c r="Y748" s="73">
        <v>0</v>
      </c>
      <c r="Z748" s="83" t="s">
        <v>315</v>
      </c>
      <c r="AA748" s="84" t="s">
        <v>2210</v>
      </c>
      <c r="AB748" s="11" t="str">
        <f t="shared" si="105"/>
        <v>15/08/2007</v>
      </c>
      <c r="AC748" s="9" t="str">
        <f t="shared" si="101"/>
        <v>15/03/2023</v>
      </c>
      <c r="AD748" s="66">
        <v>108.85</v>
      </c>
      <c r="AE748" s="66">
        <v>108.85</v>
      </c>
      <c r="AF748" s="920">
        <v>0</v>
      </c>
      <c r="AG748" s="40"/>
      <c r="AH748" s="40"/>
      <c r="AI748" s="40"/>
      <c r="AJ748" s="960">
        <v>45007</v>
      </c>
      <c r="AK748" s="124">
        <v>45012</v>
      </c>
      <c r="AL748" s="9">
        <f t="shared" si="102"/>
        <v>4</v>
      </c>
      <c r="AM748" s="9">
        <v>3</v>
      </c>
      <c r="AN748" s="9" t="s">
        <v>1223</v>
      </c>
    </row>
    <row r="749" spans="1:40" ht="15" customHeight="1">
      <c r="A749" s="37">
        <v>8054</v>
      </c>
      <c r="B749" s="9" t="s">
        <v>3267</v>
      </c>
      <c r="C749" s="9">
        <v>27351395988</v>
      </c>
      <c r="D749" s="9" t="s">
        <v>1512</v>
      </c>
      <c r="E749" s="9" t="s">
        <v>38</v>
      </c>
      <c r="F749" s="9" t="s">
        <v>390</v>
      </c>
      <c r="G749" s="9" t="s">
        <v>3022</v>
      </c>
      <c r="H749" s="71" t="s">
        <v>3463</v>
      </c>
      <c r="I749" s="71" t="s">
        <v>3464</v>
      </c>
      <c r="J749" s="72" t="s">
        <v>20</v>
      </c>
      <c r="K749" s="72" t="s">
        <v>21</v>
      </c>
      <c r="L749" s="72" t="s">
        <v>22</v>
      </c>
      <c r="M749" s="73">
        <v>0</v>
      </c>
      <c r="N749" s="73">
        <v>0</v>
      </c>
      <c r="O749" s="73">
        <v>0</v>
      </c>
      <c r="P749" s="73">
        <v>0</v>
      </c>
      <c r="Q749" s="82">
        <v>61.15</v>
      </c>
      <c r="R749" s="74">
        <f t="shared" si="103"/>
        <v>60.219000000000001</v>
      </c>
      <c r="S749" s="73">
        <v>0</v>
      </c>
      <c r="T749" s="73">
        <v>0.93100000000000005</v>
      </c>
      <c r="U749" s="73">
        <v>0</v>
      </c>
      <c r="V749" s="74">
        <f t="shared" si="104"/>
        <v>60.219000000000001</v>
      </c>
      <c r="W749" s="73">
        <v>0</v>
      </c>
      <c r="X749" s="254">
        <v>0.93100000000000005</v>
      </c>
      <c r="Y749" s="73">
        <v>0</v>
      </c>
      <c r="Z749" s="83" t="s">
        <v>315</v>
      </c>
      <c r="AA749" s="84" t="s">
        <v>2210</v>
      </c>
      <c r="AB749" s="11" t="str">
        <f t="shared" si="105"/>
        <v>15/08/2007</v>
      </c>
      <c r="AC749" s="9" t="str">
        <f t="shared" si="101"/>
        <v>15/03/2023</v>
      </c>
      <c r="AD749" s="66">
        <v>60.219000000000001</v>
      </c>
      <c r="AE749" s="66">
        <v>60.219000000000001</v>
      </c>
      <c r="AF749" s="920">
        <v>0</v>
      </c>
      <c r="AG749" s="40"/>
      <c r="AH749" s="40"/>
      <c r="AI749" s="40"/>
      <c r="AJ749" s="960">
        <v>45007</v>
      </c>
      <c r="AK749" s="124">
        <v>45012</v>
      </c>
      <c r="AL749" s="9">
        <f t="shared" si="102"/>
        <v>4</v>
      </c>
      <c r="AM749" s="9">
        <v>3</v>
      </c>
      <c r="AN749" s="9" t="s">
        <v>1223</v>
      </c>
    </row>
    <row r="750" spans="1:40" ht="15" customHeight="1">
      <c r="A750" s="37">
        <v>8057</v>
      </c>
      <c r="B750" s="9" t="s">
        <v>3269</v>
      </c>
      <c r="C750" s="9">
        <v>30708195967</v>
      </c>
      <c r="D750" s="9" t="s">
        <v>3129</v>
      </c>
      <c r="E750" s="9" t="s">
        <v>38</v>
      </c>
      <c r="F750" s="9" t="s">
        <v>1754</v>
      </c>
      <c r="G750" s="9" t="s">
        <v>3257</v>
      </c>
      <c r="H750" s="71" t="s">
        <v>3465</v>
      </c>
      <c r="I750" s="71" t="s">
        <v>3466</v>
      </c>
      <c r="J750" s="72" t="s">
        <v>20</v>
      </c>
      <c r="K750" s="72" t="s">
        <v>21</v>
      </c>
      <c r="L750" s="72" t="s">
        <v>22</v>
      </c>
      <c r="M750" s="73">
        <v>0</v>
      </c>
      <c r="N750" s="73">
        <v>0</v>
      </c>
      <c r="O750" s="73">
        <v>0</v>
      </c>
      <c r="P750" s="73">
        <v>0</v>
      </c>
      <c r="Q750" s="82">
        <v>65.790000000000006</v>
      </c>
      <c r="R750" s="74">
        <f t="shared" si="103"/>
        <v>64.856999999999999</v>
      </c>
      <c r="S750" s="73">
        <v>0</v>
      </c>
      <c r="T750" s="73">
        <v>0.93300000000000005</v>
      </c>
      <c r="U750" s="73">
        <v>0</v>
      </c>
      <c r="V750" s="74">
        <f t="shared" si="104"/>
        <v>64.856999999999999</v>
      </c>
      <c r="W750" s="73">
        <v>0</v>
      </c>
      <c r="X750" s="245">
        <v>0.93300000000000005</v>
      </c>
      <c r="Y750" s="99">
        <v>0</v>
      </c>
      <c r="Z750" s="83" t="s">
        <v>315</v>
      </c>
      <c r="AA750" s="84" t="s">
        <v>2210</v>
      </c>
      <c r="AB750" s="364" t="str">
        <f t="shared" si="105"/>
        <v>15/08/2007</v>
      </c>
      <c r="AC750" s="9" t="str">
        <f t="shared" si="101"/>
        <v>15/03/2023</v>
      </c>
      <c r="AD750" s="66">
        <v>64.856999999999999</v>
      </c>
      <c r="AE750" s="66">
        <v>64.856999999999999</v>
      </c>
      <c r="AF750" s="920">
        <v>0</v>
      </c>
      <c r="AG750" s="40"/>
      <c r="AH750" s="40"/>
      <c r="AI750" s="40"/>
      <c r="AJ750" s="960">
        <v>45007</v>
      </c>
      <c r="AK750" s="124">
        <v>45012</v>
      </c>
      <c r="AL750" s="9">
        <f t="shared" si="102"/>
        <v>4</v>
      </c>
      <c r="AM750" s="9">
        <v>3</v>
      </c>
      <c r="AN750" s="9" t="s">
        <v>1223</v>
      </c>
    </row>
    <row r="751" spans="1:40" ht="15" customHeight="1">
      <c r="A751" s="37">
        <v>8058</v>
      </c>
      <c r="B751" s="9" t="s">
        <v>3269</v>
      </c>
      <c r="C751" s="9">
        <v>30708195967</v>
      </c>
      <c r="D751" s="9" t="s">
        <v>3270</v>
      </c>
      <c r="E751" s="9" t="s">
        <v>38</v>
      </c>
      <c r="F751" s="9" t="s">
        <v>1754</v>
      </c>
      <c r="G751" s="9" t="s">
        <v>3257</v>
      </c>
      <c r="H751" s="71" t="s">
        <v>3467</v>
      </c>
      <c r="I751" s="71" t="s">
        <v>3468</v>
      </c>
      <c r="J751" s="72" t="s">
        <v>20</v>
      </c>
      <c r="K751" s="72" t="s">
        <v>21</v>
      </c>
      <c r="L751" s="72" t="s">
        <v>22</v>
      </c>
      <c r="M751" s="73">
        <v>0</v>
      </c>
      <c r="N751" s="73">
        <v>0</v>
      </c>
      <c r="O751" s="73">
        <v>0</v>
      </c>
      <c r="P751" s="73">
        <v>0</v>
      </c>
      <c r="Q751" s="82">
        <v>161.86000000000001</v>
      </c>
      <c r="R751" s="74">
        <f t="shared" si="103"/>
        <v>154.79000000000002</v>
      </c>
      <c r="S751" s="73">
        <v>0</v>
      </c>
      <c r="T751" s="73">
        <v>0</v>
      </c>
      <c r="U751" s="73">
        <v>7.07</v>
      </c>
      <c r="V751" s="74">
        <f t="shared" si="104"/>
        <v>158.751</v>
      </c>
      <c r="W751" s="73">
        <v>0</v>
      </c>
      <c r="X751" s="254">
        <v>0</v>
      </c>
      <c r="Y751" s="73">
        <v>3.109</v>
      </c>
      <c r="Z751" s="83" t="s">
        <v>315</v>
      </c>
      <c r="AA751" s="84" t="s">
        <v>2210</v>
      </c>
      <c r="AB751" s="11" t="str">
        <f t="shared" si="105"/>
        <v>15/08/2007</v>
      </c>
      <c r="AC751" s="9" t="str">
        <f t="shared" si="101"/>
        <v>15/03/2023</v>
      </c>
      <c r="AD751" s="66">
        <v>154.79000000000002</v>
      </c>
      <c r="AE751" s="66">
        <v>154.79000000000002</v>
      </c>
      <c r="AF751" s="920">
        <v>0</v>
      </c>
      <c r="AG751" s="40"/>
      <c r="AH751" s="40"/>
      <c r="AI751" s="40"/>
      <c r="AJ751" s="960">
        <v>45007</v>
      </c>
      <c r="AK751" s="124">
        <v>45012</v>
      </c>
      <c r="AL751" s="9">
        <f t="shared" si="102"/>
        <v>4</v>
      </c>
      <c r="AM751" s="9">
        <v>3</v>
      </c>
      <c r="AN751" s="9" t="s">
        <v>1223</v>
      </c>
    </row>
    <row r="752" spans="1:40" ht="15" customHeight="1">
      <c r="A752" s="37">
        <v>8079</v>
      </c>
      <c r="B752" s="9" t="s">
        <v>3271</v>
      </c>
      <c r="C752" s="9">
        <v>33708402619</v>
      </c>
      <c r="D752" s="9" t="s">
        <v>3272</v>
      </c>
      <c r="E752" s="9" t="s">
        <v>38</v>
      </c>
      <c r="F752" s="9" t="s">
        <v>438</v>
      </c>
      <c r="G752" s="9" t="s">
        <v>438</v>
      </c>
      <c r="H752" s="71" t="s">
        <v>3469</v>
      </c>
      <c r="I752" s="71" t="s">
        <v>3470</v>
      </c>
      <c r="J752" s="72" t="s">
        <v>20</v>
      </c>
      <c r="K752" s="72" t="s">
        <v>21</v>
      </c>
      <c r="L752" s="72" t="s">
        <v>22</v>
      </c>
      <c r="M752" s="73">
        <v>0</v>
      </c>
      <c r="N752" s="73">
        <v>0</v>
      </c>
      <c r="O752" s="73">
        <v>0</v>
      </c>
      <c r="P752" s="73">
        <v>0</v>
      </c>
      <c r="Q752" s="82">
        <v>61.65</v>
      </c>
      <c r="R752" s="74">
        <f t="shared" si="103"/>
        <v>59.042000000000002</v>
      </c>
      <c r="S752" s="73">
        <v>0</v>
      </c>
      <c r="T752" s="73">
        <v>2.6080000000000001</v>
      </c>
      <c r="U752" s="73">
        <v>0</v>
      </c>
      <c r="V752" s="74">
        <f t="shared" si="104"/>
        <v>57.847000000000001</v>
      </c>
      <c r="W752" s="73">
        <v>1.1950000000000001</v>
      </c>
      <c r="X752" s="245">
        <v>2.6080000000000001</v>
      </c>
      <c r="Y752" s="99">
        <v>0</v>
      </c>
      <c r="Z752" s="83" t="s">
        <v>2391</v>
      </c>
      <c r="AA752" s="84" t="s">
        <v>333</v>
      </c>
      <c r="AB752" s="364" t="str">
        <f t="shared" si="105"/>
        <v>22/08/2007</v>
      </c>
      <c r="AC752" s="9" t="str">
        <f t="shared" si="101"/>
        <v>18/02/2023</v>
      </c>
      <c r="AD752" s="40">
        <v>0</v>
      </c>
      <c r="AE752" s="40">
        <v>0</v>
      </c>
      <c r="AF752" s="920">
        <v>0</v>
      </c>
      <c r="AG752" s="40"/>
      <c r="AH752" s="40"/>
      <c r="AI752" s="40"/>
      <c r="AJ752" s="960">
        <v>45007</v>
      </c>
      <c r="AK752" s="124">
        <v>45012</v>
      </c>
      <c r="AL752" s="9">
        <f t="shared" si="102"/>
        <v>4</v>
      </c>
      <c r="AM752" s="9">
        <v>3</v>
      </c>
      <c r="AN752" s="9" t="s">
        <v>1223</v>
      </c>
    </row>
    <row r="753" spans="1:40" ht="15" customHeight="1">
      <c r="A753" s="37">
        <v>8081</v>
      </c>
      <c r="B753" s="9" t="s">
        <v>3271</v>
      </c>
      <c r="C753" s="9">
        <v>33708402619</v>
      </c>
      <c r="D753" s="9" t="s">
        <v>3273</v>
      </c>
      <c r="E753" s="9" t="s">
        <v>38</v>
      </c>
      <c r="F753" s="9" t="s">
        <v>438</v>
      </c>
      <c r="G753" s="9" t="s">
        <v>438</v>
      </c>
      <c r="H753" s="95" t="s">
        <v>3471</v>
      </c>
      <c r="I753" s="95" t="s">
        <v>3472</v>
      </c>
      <c r="J753" s="169" t="s">
        <v>20</v>
      </c>
      <c r="K753" s="169" t="s">
        <v>21</v>
      </c>
      <c r="L753" s="169" t="s">
        <v>22</v>
      </c>
      <c r="M753" s="93">
        <v>0</v>
      </c>
      <c r="N753" s="93">
        <v>0</v>
      </c>
      <c r="O753" s="93">
        <v>0</v>
      </c>
      <c r="P753" s="93">
        <v>0</v>
      </c>
      <c r="Q753" s="186">
        <v>47.09</v>
      </c>
      <c r="R753" s="92">
        <f t="shared" si="103"/>
        <v>44.513000000000005</v>
      </c>
      <c r="S753" s="93">
        <v>0.83299999999999996</v>
      </c>
      <c r="T753" s="93">
        <v>0.55200000000000005</v>
      </c>
      <c r="U753" s="93">
        <v>1.1919999999999999</v>
      </c>
      <c r="V753" s="92">
        <f t="shared" si="104"/>
        <v>45.346000000000004</v>
      </c>
      <c r="W753" s="93">
        <v>0</v>
      </c>
      <c r="X753" s="245">
        <v>0.55200000000000005</v>
      </c>
      <c r="Y753" s="93">
        <v>1.1919999999999999</v>
      </c>
      <c r="Z753" s="170" t="s">
        <v>2391</v>
      </c>
      <c r="AA753" s="171" t="s">
        <v>333</v>
      </c>
      <c r="AB753" s="11" t="str">
        <f t="shared" si="105"/>
        <v>22/08/2007</v>
      </c>
      <c r="AC753" s="9" t="str">
        <f t="shared" si="101"/>
        <v>18/02/2023</v>
      </c>
      <c r="AD753" s="40">
        <v>0</v>
      </c>
      <c r="AE753" s="40">
        <v>0</v>
      </c>
      <c r="AF753" s="920">
        <v>0</v>
      </c>
      <c r="AG753" s="40"/>
      <c r="AH753" s="40"/>
      <c r="AI753" s="40"/>
      <c r="AJ753" s="960">
        <v>45007</v>
      </c>
      <c r="AK753" s="124">
        <v>45012</v>
      </c>
      <c r="AL753" s="9">
        <f t="shared" si="102"/>
        <v>4</v>
      </c>
      <c r="AM753" s="9">
        <v>3</v>
      </c>
      <c r="AN753" s="9" t="s">
        <v>1223</v>
      </c>
    </row>
    <row r="754" spans="1:40" ht="15" customHeight="1">
      <c r="A754" s="37">
        <v>8216</v>
      </c>
      <c r="B754" s="9" t="s">
        <v>3274</v>
      </c>
      <c r="C754" s="9">
        <v>30507763517</v>
      </c>
      <c r="D754" s="9" t="s">
        <v>243</v>
      </c>
      <c r="E754" s="9" t="s">
        <v>339</v>
      </c>
      <c r="F754" s="9" t="s">
        <v>1143</v>
      </c>
      <c r="G754" s="9" t="s">
        <v>3275</v>
      </c>
      <c r="H754" s="239" t="s">
        <v>3473</v>
      </c>
      <c r="I754" s="239" t="s">
        <v>3474</v>
      </c>
      <c r="J754" s="339" t="s">
        <v>20</v>
      </c>
      <c r="K754" s="339" t="s">
        <v>21</v>
      </c>
      <c r="L754" s="339" t="s">
        <v>22</v>
      </c>
      <c r="M754" s="340">
        <v>0</v>
      </c>
      <c r="N754" s="340">
        <v>0</v>
      </c>
      <c r="O754" s="340">
        <v>0</v>
      </c>
      <c r="P754" s="340">
        <v>0</v>
      </c>
      <c r="Q754" s="341">
        <v>1266.07</v>
      </c>
      <c r="R754" s="341">
        <f t="shared" si="103"/>
        <v>1051.94</v>
      </c>
      <c r="S754" s="340">
        <v>177.63</v>
      </c>
      <c r="T754" s="340">
        <v>20.87</v>
      </c>
      <c r="U754" s="340">
        <v>15.63</v>
      </c>
      <c r="V754" s="341">
        <f t="shared" si="104"/>
        <v>1078.6999999999998</v>
      </c>
      <c r="W754" s="340">
        <v>150.87</v>
      </c>
      <c r="X754" s="403">
        <v>20.87</v>
      </c>
      <c r="Y754" s="340">
        <v>15.63</v>
      </c>
      <c r="Z754" s="83" t="s">
        <v>2322</v>
      </c>
      <c r="AA754" s="239" t="s">
        <v>2323</v>
      </c>
      <c r="AB754" s="11" t="str">
        <f t="shared" si="105"/>
        <v>14/07/2007</v>
      </c>
      <c r="AC754" s="9" t="str">
        <f t="shared" si="101"/>
        <v>10/03/2023</v>
      </c>
      <c r="AD754" s="40">
        <v>529.76</v>
      </c>
      <c r="AE754" s="40">
        <v>529.76</v>
      </c>
      <c r="AF754" s="920">
        <v>0</v>
      </c>
      <c r="AG754" s="40"/>
      <c r="AH754" s="40"/>
      <c r="AI754" s="40"/>
      <c r="AJ754" s="960">
        <v>45007</v>
      </c>
      <c r="AK754" s="124">
        <v>45012</v>
      </c>
      <c r="AL754" s="9">
        <f t="shared" si="102"/>
        <v>4</v>
      </c>
      <c r="AM754" s="9">
        <v>3</v>
      </c>
      <c r="AN754" s="9" t="s">
        <v>1223</v>
      </c>
    </row>
    <row r="755" spans="1:40" ht="15" customHeight="1">
      <c r="A755" s="37">
        <v>8218</v>
      </c>
      <c r="B755" s="9" t="s">
        <v>3276</v>
      </c>
      <c r="C755" s="9">
        <v>30712173145</v>
      </c>
      <c r="D755" s="9" t="s">
        <v>1085</v>
      </c>
      <c r="E755" s="9" t="s">
        <v>47</v>
      </c>
      <c r="F755" s="9" t="s">
        <v>806</v>
      </c>
      <c r="G755" s="9" t="s">
        <v>3154</v>
      </c>
      <c r="H755" s="47" t="s">
        <v>3277</v>
      </c>
      <c r="I755" s="47" t="s">
        <v>3278</v>
      </c>
      <c r="J755" s="305" t="s">
        <v>20</v>
      </c>
      <c r="K755" s="305" t="s">
        <v>21</v>
      </c>
      <c r="L755" s="305" t="s">
        <v>22</v>
      </c>
      <c r="M755" s="49">
        <v>0</v>
      </c>
      <c r="N755" s="49">
        <v>0</v>
      </c>
      <c r="O755" s="49">
        <v>104.76</v>
      </c>
      <c r="P755" s="49">
        <v>95.79</v>
      </c>
      <c r="Q755" s="51">
        <v>1225.96</v>
      </c>
      <c r="R755" s="51">
        <v>780.22</v>
      </c>
      <c r="S755" s="49">
        <v>340.98</v>
      </c>
      <c r="T755" s="49">
        <v>0</v>
      </c>
      <c r="U755" s="49">
        <v>0</v>
      </c>
      <c r="V755" s="51">
        <v>752.31000000000006</v>
      </c>
      <c r="W755" s="49">
        <v>377.86</v>
      </c>
      <c r="X755" s="253">
        <v>0</v>
      </c>
      <c r="Y755" s="52">
        <v>0</v>
      </c>
      <c r="Z755" s="306" t="s">
        <v>3475</v>
      </c>
      <c r="AA755" s="47" t="s">
        <v>3476</v>
      </c>
      <c r="AB755" s="94" t="s">
        <v>3477</v>
      </c>
      <c r="AC755" s="18" t="str">
        <f t="shared" si="101"/>
        <v>06/01/2023</v>
      </c>
      <c r="AD755" s="54">
        <v>255.9</v>
      </c>
      <c r="AE755" s="40">
        <v>255.9</v>
      </c>
      <c r="AF755" s="920">
        <v>0</v>
      </c>
      <c r="AG755" s="40"/>
      <c r="AH755" s="40"/>
      <c r="AI755" s="40"/>
      <c r="AJ755" s="960">
        <v>45007</v>
      </c>
      <c r="AK755" s="124">
        <v>45012</v>
      </c>
      <c r="AL755" s="9">
        <f t="shared" si="102"/>
        <v>4</v>
      </c>
      <c r="AM755" s="9">
        <v>3</v>
      </c>
      <c r="AN755" s="9" t="s">
        <v>1223</v>
      </c>
    </row>
    <row r="756" spans="1:40" ht="15" customHeight="1">
      <c r="A756" s="38">
        <v>8297</v>
      </c>
      <c r="B756" s="34" t="s">
        <v>3279</v>
      </c>
      <c r="C756" s="34">
        <v>30627341160</v>
      </c>
      <c r="D756" s="34" t="s">
        <v>3280</v>
      </c>
      <c r="E756" s="34" t="s">
        <v>47</v>
      </c>
      <c r="F756" s="34" t="s">
        <v>135</v>
      </c>
      <c r="G756" s="34" t="s">
        <v>3281</v>
      </c>
      <c r="H756" s="261" t="s">
        <v>3478</v>
      </c>
      <c r="I756" s="261" t="s">
        <v>3479</v>
      </c>
      <c r="J756" s="262" t="s">
        <v>20</v>
      </c>
      <c r="K756" s="262" t="s">
        <v>21</v>
      </c>
      <c r="L756" s="262" t="s">
        <v>23</v>
      </c>
      <c r="M756" s="263">
        <v>3.39</v>
      </c>
      <c r="N756" s="263">
        <v>0</v>
      </c>
      <c r="O756" s="263">
        <v>0</v>
      </c>
      <c r="P756" s="263">
        <v>0</v>
      </c>
      <c r="Q756" s="264">
        <v>809.58</v>
      </c>
      <c r="R756" s="264">
        <f>Q756-O756-S756-T756-U756</f>
        <v>787.02</v>
      </c>
      <c r="S756" s="263">
        <v>13.59</v>
      </c>
      <c r="T756" s="263">
        <v>2.48</v>
      </c>
      <c r="U756" s="263">
        <v>6.49</v>
      </c>
      <c r="V756" s="264">
        <f>Q756-P756-W756-X756-Y756</f>
        <v>783.63</v>
      </c>
      <c r="W756" s="263">
        <v>13.59</v>
      </c>
      <c r="X756" s="348">
        <v>5.87</v>
      </c>
      <c r="Y756" s="263">
        <v>6.49</v>
      </c>
      <c r="Z756" s="249" t="s">
        <v>3480</v>
      </c>
      <c r="AA756" s="261" t="s">
        <v>3481</v>
      </c>
      <c r="AB756" s="34" t="str">
        <f>+_xlfn.CONCAT(MID(Z756,24,2),"/",MID(Z756,22,2),"/",MID(Z756,18,4))</f>
        <v>30/06/2007</v>
      </c>
      <c r="AC756" s="34" t="str">
        <f t="shared" si="101"/>
        <v>14/03/2023</v>
      </c>
      <c r="AD756" s="23">
        <v>453.74</v>
      </c>
      <c r="AE756" s="23">
        <v>508.74</v>
      </c>
      <c r="AF756" s="823">
        <v>55</v>
      </c>
      <c r="AG756" s="23"/>
      <c r="AH756" s="23"/>
      <c r="AI756" s="23"/>
      <c r="AJ756" s="917">
        <v>45007</v>
      </c>
      <c r="AK756" s="122">
        <v>45012</v>
      </c>
      <c r="AL756" s="34">
        <f t="shared" si="102"/>
        <v>4</v>
      </c>
      <c r="AM756" s="34">
        <v>3</v>
      </c>
      <c r="AN756" s="34" t="s">
        <v>1223</v>
      </c>
    </row>
    <row r="757" spans="1:40" ht="15" customHeight="1">
      <c r="A757" s="37">
        <v>8356</v>
      </c>
      <c r="B757" s="9" t="s">
        <v>3282</v>
      </c>
      <c r="C757" s="9">
        <v>33708191189</v>
      </c>
      <c r="D757" s="9" t="s">
        <v>3283</v>
      </c>
      <c r="E757" s="9" t="s">
        <v>42</v>
      </c>
      <c r="F757" s="9" t="s">
        <v>68</v>
      </c>
      <c r="G757" s="9" t="s">
        <v>3284</v>
      </c>
      <c r="H757" s="404" t="s">
        <v>3285</v>
      </c>
      <c r="I757" s="404" t="s">
        <v>3286</v>
      </c>
      <c r="J757" s="305" t="s">
        <v>20</v>
      </c>
      <c r="K757" s="305" t="s">
        <v>21</v>
      </c>
      <c r="L757" s="305" t="s">
        <v>22</v>
      </c>
      <c r="M757" s="49">
        <v>0</v>
      </c>
      <c r="N757" s="49">
        <v>0</v>
      </c>
      <c r="O757" s="49">
        <v>0</v>
      </c>
      <c r="P757" s="49">
        <v>0</v>
      </c>
      <c r="Q757" s="98">
        <v>381.84</v>
      </c>
      <c r="R757" s="98">
        <v>321.03999999999996</v>
      </c>
      <c r="S757" s="49">
        <v>57.86</v>
      </c>
      <c r="T757" s="49">
        <v>0</v>
      </c>
      <c r="U757" s="49">
        <v>2.94</v>
      </c>
      <c r="V757" s="98">
        <v>348.39</v>
      </c>
      <c r="W757" s="49">
        <v>32.119999999999997</v>
      </c>
      <c r="X757" s="49">
        <v>0</v>
      </c>
      <c r="Y757" s="49">
        <v>1.33</v>
      </c>
      <c r="Z757" s="405" t="s">
        <v>63</v>
      </c>
      <c r="AA757" s="404" t="s">
        <v>3287</v>
      </c>
      <c r="AB757" s="127">
        <v>39277</v>
      </c>
      <c r="AC757" s="135" t="str">
        <f t="shared" si="101"/>
        <v>04/01/2023</v>
      </c>
      <c r="AD757" s="40">
        <v>207.92</v>
      </c>
      <c r="AE757" s="40">
        <v>207.92</v>
      </c>
      <c r="AF757" s="920">
        <v>0</v>
      </c>
      <c r="AG757" s="40"/>
      <c r="AH757" s="40"/>
      <c r="AI757" s="40"/>
      <c r="AJ757" s="960">
        <v>45007</v>
      </c>
      <c r="AK757" s="124">
        <v>45008</v>
      </c>
      <c r="AL757" s="9">
        <f t="shared" si="102"/>
        <v>2</v>
      </c>
      <c r="AM757" s="9">
        <v>3</v>
      </c>
      <c r="AN757" s="9" t="s">
        <v>1223</v>
      </c>
    </row>
    <row r="758" spans="1:40" ht="15" customHeight="1">
      <c r="A758" s="37">
        <v>8384</v>
      </c>
      <c r="B758" s="9" t="s">
        <v>3029</v>
      </c>
      <c r="C758" s="9">
        <v>30709278610</v>
      </c>
      <c r="D758" s="9" t="s">
        <v>3288</v>
      </c>
      <c r="E758" s="9" t="s">
        <v>38</v>
      </c>
      <c r="F758" s="9" t="s">
        <v>54</v>
      </c>
      <c r="G758" s="9" t="s">
        <v>3289</v>
      </c>
      <c r="H758" s="239" t="s">
        <v>3482</v>
      </c>
      <c r="I758" s="239" t="s">
        <v>3483</v>
      </c>
      <c r="J758" s="339" t="s">
        <v>20</v>
      </c>
      <c r="K758" s="339" t="s">
        <v>21</v>
      </c>
      <c r="L758" s="339" t="s">
        <v>22</v>
      </c>
      <c r="M758" s="340">
        <v>0</v>
      </c>
      <c r="N758" s="340">
        <v>0</v>
      </c>
      <c r="O758" s="340">
        <v>0</v>
      </c>
      <c r="P758" s="340">
        <v>0</v>
      </c>
      <c r="Q758" s="341">
        <v>59.45</v>
      </c>
      <c r="R758" s="341">
        <f>Q758-O758-S758-T758-U758</f>
        <v>58.390000000000008</v>
      </c>
      <c r="S758" s="340">
        <v>0.26</v>
      </c>
      <c r="T758" s="340">
        <v>0.8</v>
      </c>
      <c r="U758" s="340">
        <v>0</v>
      </c>
      <c r="V758" s="341">
        <f>Q758-P758-W758-X758-Y758</f>
        <v>58.390000000000008</v>
      </c>
      <c r="W758" s="340">
        <v>0.26</v>
      </c>
      <c r="X758" s="403">
        <v>0.8</v>
      </c>
      <c r="Y758" s="340">
        <v>0</v>
      </c>
      <c r="Z758" s="83" t="s">
        <v>1520</v>
      </c>
      <c r="AA758" s="239" t="s">
        <v>760</v>
      </c>
      <c r="AB758" s="11" t="str">
        <f>+_xlfn.CONCAT(MID(Z758,24,2),"/",MID(Z758,22,2),"/",MID(Z758,18,4))</f>
        <v>15/08/2007</v>
      </c>
      <c r="AC758" s="9" t="str">
        <f t="shared" si="101"/>
        <v>05/03/2023</v>
      </c>
      <c r="AD758" s="40">
        <v>58.390000000000008</v>
      </c>
      <c r="AE758" s="40">
        <v>58.390000000000008</v>
      </c>
      <c r="AF758" s="920">
        <v>0</v>
      </c>
      <c r="AG758" s="40"/>
      <c r="AH758" s="40"/>
      <c r="AI758" s="40"/>
      <c r="AJ758" s="960">
        <v>45007</v>
      </c>
      <c r="AK758" s="124">
        <v>45012</v>
      </c>
      <c r="AL758" s="9">
        <f t="shared" si="102"/>
        <v>4</v>
      </c>
      <c r="AM758" s="9">
        <v>3</v>
      </c>
      <c r="AN758" s="9" t="s">
        <v>1223</v>
      </c>
    </row>
    <row r="759" spans="1:40" ht="15" customHeight="1">
      <c r="A759" s="37">
        <v>8385</v>
      </c>
      <c r="B759" s="9" t="s">
        <v>3029</v>
      </c>
      <c r="C759" s="9">
        <v>30709278610</v>
      </c>
      <c r="D759" s="9" t="s">
        <v>3290</v>
      </c>
      <c r="E759" s="9" t="s">
        <v>38</v>
      </c>
      <c r="F759" s="9" t="s">
        <v>54</v>
      </c>
      <c r="G759" s="9" t="s">
        <v>3289</v>
      </c>
      <c r="H759" s="95" t="s">
        <v>3291</v>
      </c>
      <c r="I759" s="95" t="s">
        <v>3292</v>
      </c>
      <c r="J759" s="169" t="s">
        <v>20</v>
      </c>
      <c r="K759" s="169" t="s">
        <v>21</v>
      </c>
      <c r="L759" s="169" t="s">
        <v>22</v>
      </c>
      <c r="M759" s="93">
        <v>0</v>
      </c>
      <c r="N759" s="93">
        <v>0</v>
      </c>
      <c r="O759" s="93">
        <v>0</v>
      </c>
      <c r="P759" s="93">
        <v>0</v>
      </c>
      <c r="Q759" s="92">
        <v>125.53</v>
      </c>
      <c r="R759" s="92">
        <v>124.45</v>
      </c>
      <c r="S759" s="93">
        <v>0</v>
      </c>
      <c r="T759" s="93">
        <v>0</v>
      </c>
      <c r="U759" s="93">
        <v>1.08</v>
      </c>
      <c r="V759" s="92">
        <v>124.45</v>
      </c>
      <c r="W759" s="93">
        <v>0</v>
      </c>
      <c r="X759" s="245">
        <v>0</v>
      </c>
      <c r="Y759" s="99">
        <v>1.08</v>
      </c>
      <c r="Z759" s="170" t="s">
        <v>3484</v>
      </c>
      <c r="AA759" s="177" t="s">
        <v>2169</v>
      </c>
      <c r="AB759" s="100" t="s">
        <v>41</v>
      </c>
      <c r="AC759" s="40" t="str">
        <f t="shared" si="101"/>
        <v>10/03/2023</v>
      </c>
      <c r="AD759" s="54">
        <v>121.45</v>
      </c>
      <c r="AE759" s="54">
        <v>121.45</v>
      </c>
      <c r="AF759" s="61">
        <v>0</v>
      </c>
      <c r="AG759" s="40"/>
      <c r="AH759" s="40"/>
      <c r="AI759" s="40"/>
      <c r="AJ759" s="960">
        <v>45007</v>
      </c>
      <c r="AK759" s="124">
        <v>45012</v>
      </c>
      <c r="AL759" s="9">
        <f t="shared" si="102"/>
        <v>4</v>
      </c>
      <c r="AM759" s="9">
        <v>3</v>
      </c>
      <c r="AN759" s="9" t="s">
        <v>1223</v>
      </c>
    </row>
    <row r="760" spans="1:40" ht="15" customHeight="1">
      <c r="A760" s="37">
        <v>8386</v>
      </c>
      <c r="B760" s="9" t="s">
        <v>3029</v>
      </c>
      <c r="C760" s="9">
        <v>30709278610</v>
      </c>
      <c r="D760" s="9" t="s">
        <v>3293</v>
      </c>
      <c r="E760" s="9" t="s">
        <v>38</v>
      </c>
      <c r="F760" s="9" t="s">
        <v>54</v>
      </c>
      <c r="G760" s="9" t="s">
        <v>3198</v>
      </c>
      <c r="H760" s="239" t="s">
        <v>3485</v>
      </c>
      <c r="I760" s="239" t="s">
        <v>3486</v>
      </c>
      <c r="J760" s="339" t="s">
        <v>20</v>
      </c>
      <c r="K760" s="339" t="s">
        <v>21</v>
      </c>
      <c r="L760" s="339" t="s">
        <v>22</v>
      </c>
      <c r="M760" s="340">
        <v>0</v>
      </c>
      <c r="N760" s="340">
        <v>0</v>
      </c>
      <c r="O760" s="340">
        <v>0</v>
      </c>
      <c r="P760" s="340">
        <v>0</v>
      </c>
      <c r="Q760" s="341">
        <v>105.93</v>
      </c>
      <c r="R760" s="341">
        <f>Q760-O760-S760-T760-U760</f>
        <v>105.88000000000001</v>
      </c>
      <c r="S760" s="340">
        <v>0.05</v>
      </c>
      <c r="T760" s="340">
        <v>0</v>
      </c>
      <c r="U760" s="340">
        <v>0</v>
      </c>
      <c r="V760" s="341">
        <f>Q760-P760-W760-X760-Y760</f>
        <v>105.88000000000001</v>
      </c>
      <c r="W760" s="340">
        <v>0.05</v>
      </c>
      <c r="X760" s="406">
        <v>0</v>
      </c>
      <c r="Y760" s="407">
        <v>0</v>
      </c>
      <c r="Z760" s="408" t="s">
        <v>3484</v>
      </c>
      <c r="AA760" s="409" t="s">
        <v>760</v>
      </c>
      <c r="AB760" s="375" t="str">
        <f>+_xlfn.CONCAT(MID(Z760,24,2),"/",MID(Z760,22,2),"/",MID(Z760,18,4))</f>
        <v>14/07/2007</v>
      </c>
      <c r="AC760" s="229" t="str">
        <f t="shared" si="101"/>
        <v>05/03/2023</v>
      </c>
      <c r="AD760" s="66">
        <v>105.88000000000001</v>
      </c>
      <c r="AE760" s="66">
        <v>105.88000000000001</v>
      </c>
      <c r="AF760" s="920">
        <v>0</v>
      </c>
      <c r="AG760" s="40"/>
      <c r="AH760" s="40"/>
      <c r="AI760" s="40"/>
      <c r="AJ760" s="960">
        <v>45007</v>
      </c>
      <c r="AK760" s="124">
        <v>45012</v>
      </c>
      <c r="AL760" s="9">
        <f t="shared" si="102"/>
        <v>4</v>
      </c>
      <c r="AM760" s="9">
        <v>3</v>
      </c>
      <c r="AN760" s="9" t="s">
        <v>1223</v>
      </c>
    </row>
    <row r="761" spans="1:40" ht="15" customHeight="1">
      <c r="A761" s="37">
        <v>14392</v>
      </c>
      <c r="B761" s="9" t="s">
        <v>3294</v>
      </c>
      <c r="C761" s="9">
        <v>20084344878</v>
      </c>
      <c r="D761" s="9" t="s">
        <v>3295</v>
      </c>
      <c r="E761" s="9" t="s">
        <v>42</v>
      </c>
      <c r="F761" s="9" t="s">
        <v>2114</v>
      </c>
      <c r="G761" s="9" t="s">
        <v>2115</v>
      </c>
      <c r="H761" s="47" t="s">
        <v>3296</v>
      </c>
      <c r="I761" s="47" t="s">
        <v>3297</v>
      </c>
      <c r="J761" s="305" t="s">
        <v>20</v>
      </c>
      <c r="K761" s="305" t="s">
        <v>21</v>
      </c>
      <c r="L761" s="305" t="s">
        <v>22</v>
      </c>
      <c r="M761" s="49">
        <v>0</v>
      </c>
      <c r="N761" s="49">
        <v>0</v>
      </c>
      <c r="O761" s="49">
        <v>0</v>
      </c>
      <c r="P761" s="49">
        <v>0</v>
      </c>
      <c r="Q761" s="51">
        <v>33.520000000000003</v>
      </c>
      <c r="R761" s="51">
        <v>32.180000000000007</v>
      </c>
      <c r="S761" s="49">
        <v>1.19</v>
      </c>
      <c r="T761" s="49">
        <v>0.03</v>
      </c>
      <c r="U761" s="49">
        <v>0.12</v>
      </c>
      <c r="V761" s="51">
        <v>32.56</v>
      </c>
      <c r="W761" s="49">
        <v>0.96</v>
      </c>
      <c r="X761" s="253">
        <v>0</v>
      </c>
      <c r="Y761" s="52">
        <v>0</v>
      </c>
      <c r="Z761" s="306" t="s">
        <v>868</v>
      </c>
      <c r="AA761" s="47" t="s">
        <v>689</v>
      </c>
      <c r="AB761" s="100" t="s">
        <v>103</v>
      </c>
      <c r="AC761" s="18" t="str">
        <f t="shared" si="101"/>
        <v>25/02/2023</v>
      </c>
      <c r="AD761" s="54">
        <v>32.180000000000007</v>
      </c>
      <c r="AE761" s="54">
        <v>32.180000000000007</v>
      </c>
      <c r="AF761" s="54">
        <v>0</v>
      </c>
      <c r="AG761" s="40"/>
      <c r="AH761" s="40"/>
      <c r="AI761" s="40"/>
      <c r="AJ761" s="960">
        <v>45007</v>
      </c>
      <c r="AK761" s="124">
        <v>45012</v>
      </c>
      <c r="AL761" s="9">
        <f t="shared" si="102"/>
        <v>4</v>
      </c>
      <c r="AM761" s="9">
        <v>3</v>
      </c>
      <c r="AN761" s="9" t="s">
        <v>1223</v>
      </c>
    </row>
    <row r="762" spans="1:40" ht="15" customHeight="1">
      <c r="A762" s="37">
        <v>14500</v>
      </c>
      <c r="B762" s="9" t="s">
        <v>3298</v>
      </c>
      <c r="C762" s="9">
        <v>30711612749</v>
      </c>
      <c r="D762" s="9" t="s">
        <v>3299</v>
      </c>
      <c r="E762" s="9" t="s">
        <v>338</v>
      </c>
      <c r="F762" s="9" t="s">
        <v>3300</v>
      </c>
      <c r="G762" s="9" t="s">
        <v>3301</v>
      </c>
      <c r="H762" s="239" t="s">
        <v>3487</v>
      </c>
      <c r="I762" s="239" t="s">
        <v>3488</v>
      </c>
      <c r="J762" s="339" t="s">
        <v>20</v>
      </c>
      <c r="K762" s="339" t="s">
        <v>21</v>
      </c>
      <c r="L762" s="339" t="s">
        <v>22</v>
      </c>
      <c r="M762" s="340">
        <v>0</v>
      </c>
      <c r="N762" s="340">
        <v>0</v>
      </c>
      <c r="O762" s="340">
        <v>0</v>
      </c>
      <c r="P762" s="340">
        <v>0</v>
      </c>
      <c r="Q762" s="341">
        <v>319.55</v>
      </c>
      <c r="R762" s="341">
        <f t="shared" ref="R762:R770" si="106">Q762-O762-S762-T762-U762</f>
        <v>295.24</v>
      </c>
      <c r="S762" s="340">
        <v>0</v>
      </c>
      <c r="T762" s="340">
        <v>24.31</v>
      </c>
      <c r="U762" s="340">
        <v>0</v>
      </c>
      <c r="V762" s="341">
        <f t="shared" ref="V762:V770" si="107">Q762-P762-W762-X762-Y762</f>
        <v>295.24</v>
      </c>
      <c r="W762" s="340">
        <v>0</v>
      </c>
      <c r="X762" s="376">
        <v>24.31</v>
      </c>
      <c r="Y762" s="377">
        <v>0</v>
      </c>
      <c r="Z762" s="83" t="s">
        <v>3489</v>
      </c>
      <c r="AA762" s="239" t="s">
        <v>2489</v>
      </c>
      <c r="AB762" s="364" t="str">
        <f t="shared" ref="AB762:AB770" si="108">+_xlfn.CONCAT(MID(Z762,24,2),"/",MID(Z762,22,2),"/",MID(Z762,18,4))</f>
        <v>27/04/2007</v>
      </c>
      <c r="AC762" s="9" t="str">
        <f t="shared" si="101"/>
        <v>02/03/2023</v>
      </c>
      <c r="AD762" s="40">
        <v>194.44</v>
      </c>
      <c r="AE762" s="40">
        <v>194.44</v>
      </c>
      <c r="AF762" s="920">
        <v>0</v>
      </c>
      <c r="AG762" s="40"/>
      <c r="AH762" s="40"/>
      <c r="AI762" s="40"/>
      <c r="AJ762" s="960">
        <v>45007</v>
      </c>
      <c r="AK762" s="124">
        <v>45012</v>
      </c>
      <c r="AL762" s="9">
        <f t="shared" si="102"/>
        <v>4</v>
      </c>
      <c r="AM762" s="9">
        <v>3</v>
      </c>
      <c r="AN762" s="9" t="s">
        <v>1223</v>
      </c>
    </row>
    <row r="763" spans="1:40" ht="15" customHeight="1">
      <c r="A763" s="37">
        <v>15934</v>
      </c>
      <c r="B763" s="9" t="s">
        <v>3302</v>
      </c>
      <c r="C763" s="9">
        <v>30636309946</v>
      </c>
      <c r="D763" s="9" t="s">
        <v>3305</v>
      </c>
      <c r="E763" s="9" t="s">
        <v>38</v>
      </c>
      <c r="F763" s="9" t="s">
        <v>54</v>
      </c>
      <c r="G763" s="9" t="s">
        <v>115</v>
      </c>
      <c r="H763" s="177" t="s">
        <v>3490</v>
      </c>
      <c r="I763" s="177" t="s">
        <v>3491</v>
      </c>
      <c r="J763" s="180" t="s">
        <v>20</v>
      </c>
      <c r="K763" s="180" t="s">
        <v>21</v>
      </c>
      <c r="L763" s="180" t="s">
        <v>22</v>
      </c>
      <c r="M763" s="181">
        <v>0</v>
      </c>
      <c r="N763" s="181">
        <v>0</v>
      </c>
      <c r="O763" s="181">
        <v>0</v>
      </c>
      <c r="P763" s="181">
        <v>0</v>
      </c>
      <c r="Q763" s="182">
        <v>206.89</v>
      </c>
      <c r="R763" s="182">
        <f t="shared" si="106"/>
        <v>202.45999999999998</v>
      </c>
      <c r="S763" s="181">
        <v>0</v>
      </c>
      <c r="T763" s="181">
        <v>0</v>
      </c>
      <c r="U763" s="181">
        <v>4.43</v>
      </c>
      <c r="V763" s="182">
        <f t="shared" si="107"/>
        <v>202.45999999999998</v>
      </c>
      <c r="W763" s="181">
        <v>0</v>
      </c>
      <c r="X763" s="376">
        <v>0</v>
      </c>
      <c r="Y763" s="181">
        <v>4.43</v>
      </c>
      <c r="Z763" s="170" t="s">
        <v>2521</v>
      </c>
      <c r="AA763" s="177" t="s">
        <v>760</v>
      </c>
      <c r="AB763" s="11" t="str">
        <f t="shared" si="108"/>
        <v>31/08/2007</v>
      </c>
      <c r="AC763" s="9" t="str">
        <f t="shared" si="101"/>
        <v>05/03/2023</v>
      </c>
      <c r="AD763" s="40">
        <v>98.09</v>
      </c>
      <c r="AE763" s="40">
        <v>98.09</v>
      </c>
      <c r="AF763" s="920">
        <v>0</v>
      </c>
      <c r="AG763" s="40"/>
      <c r="AH763" s="40"/>
      <c r="AI763" s="40"/>
      <c r="AJ763" s="960">
        <v>45007</v>
      </c>
      <c r="AK763" s="124">
        <v>45012</v>
      </c>
      <c r="AL763" s="9">
        <f t="shared" si="102"/>
        <v>4</v>
      </c>
      <c r="AM763" s="9">
        <v>3</v>
      </c>
      <c r="AN763" s="9" t="s">
        <v>1223</v>
      </c>
    </row>
    <row r="764" spans="1:40" ht="15" customHeight="1">
      <c r="A764" s="37" t="s">
        <v>3303</v>
      </c>
      <c r="B764" s="9" t="s">
        <v>3304</v>
      </c>
      <c r="C764" s="9">
        <v>20290151369</v>
      </c>
      <c r="D764" s="11" t="s">
        <v>3307</v>
      </c>
      <c r="E764" s="9" t="s">
        <v>38</v>
      </c>
      <c r="F764" s="9" t="s">
        <v>54</v>
      </c>
      <c r="G764" s="9" t="s">
        <v>3234</v>
      </c>
      <c r="H764" s="71" t="s">
        <v>4239</v>
      </c>
      <c r="I764" s="71" t="s">
        <v>4240</v>
      </c>
      <c r="J764" s="72" t="s">
        <v>20</v>
      </c>
      <c r="K764" s="72" t="s">
        <v>21</v>
      </c>
      <c r="L764" s="72" t="s">
        <v>22</v>
      </c>
      <c r="M764" s="73">
        <v>0</v>
      </c>
      <c r="N764" s="73">
        <v>0</v>
      </c>
      <c r="O764" s="73">
        <v>0</v>
      </c>
      <c r="P764" s="73">
        <v>0</v>
      </c>
      <c r="Q764" s="82">
        <v>183.59</v>
      </c>
      <c r="R764" s="74">
        <f t="shared" si="106"/>
        <v>180.64</v>
      </c>
      <c r="S764" s="73">
        <v>0</v>
      </c>
      <c r="T764" s="73">
        <v>1.21</v>
      </c>
      <c r="U764" s="73">
        <v>1.74</v>
      </c>
      <c r="V764" s="74">
        <f t="shared" si="107"/>
        <v>181.93</v>
      </c>
      <c r="W764" s="73">
        <v>0</v>
      </c>
      <c r="X764" s="254">
        <v>1.21</v>
      </c>
      <c r="Y764" s="73">
        <v>0.45</v>
      </c>
      <c r="Z764" s="83" t="s">
        <v>1520</v>
      </c>
      <c r="AA764" s="84" t="s">
        <v>4241</v>
      </c>
      <c r="AB764" s="11" t="str">
        <f t="shared" si="108"/>
        <v>15/08/2007</v>
      </c>
      <c r="AC764" s="9" t="str">
        <f t="shared" si="101"/>
        <v>20/03/2023</v>
      </c>
      <c r="AD764" s="40">
        <v>97.44</v>
      </c>
      <c r="AE764" s="40">
        <v>97.44</v>
      </c>
      <c r="AF764" s="920">
        <v>0</v>
      </c>
      <c r="AG764" s="40"/>
      <c r="AH764" s="40"/>
      <c r="AI764" s="40"/>
      <c r="AJ764" s="960">
        <v>45007</v>
      </c>
      <c r="AK764" s="124">
        <v>45013</v>
      </c>
      <c r="AL764" s="9">
        <f t="shared" si="102"/>
        <v>5</v>
      </c>
      <c r="AM764" s="9">
        <v>3</v>
      </c>
      <c r="AN764" s="9" t="s">
        <v>1223</v>
      </c>
    </row>
    <row r="765" spans="1:40" ht="15" customHeight="1">
      <c r="A765" s="37" t="s">
        <v>3306</v>
      </c>
      <c r="B765" s="9" t="s">
        <v>3282</v>
      </c>
      <c r="C765" s="9">
        <v>33708191189</v>
      </c>
      <c r="D765" s="11" t="s">
        <v>3311</v>
      </c>
      <c r="E765" s="9" t="s">
        <v>42</v>
      </c>
      <c r="F765" s="9" t="s">
        <v>3308</v>
      </c>
      <c r="G765" s="9" t="s">
        <v>3309</v>
      </c>
      <c r="H765" s="71" t="s">
        <v>4242</v>
      </c>
      <c r="I765" s="71" t="s">
        <v>4243</v>
      </c>
      <c r="J765" s="72" t="s">
        <v>20</v>
      </c>
      <c r="K765" s="72" t="s">
        <v>21</v>
      </c>
      <c r="L765" s="72" t="s">
        <v>22</v>
      </c>
      <c r="M765" s="73">
        <v>0</v>
      </c>
      <c r="N765" s="73">
        <v>0</v>
      </c>
      <c r="O765" s="73">
        <v>0</v>
      </c>
      <c r="P765" s="73">
        <v>0</v>
      </c>
      <c r="Q765" s="82">
        <v>702.45</v>
      </c>
      <c r="R765" s="74">
        <f t="shared" si="106"/>
        <v>673.88</v>
      </c>
      <c r="S765" s="73">
        <v>22.99</v>
      </c>
      <c r="T765" s="73">
        <v>2.13</v>
      </c>
      <c r="U765" s="73">
        <v>3.45</v>
      </c>
      <c r="V765" s="74">
        <f t="shared" si="107"/>
        <v>650.42000000000007</v>
      </c>
      <c r="W765" s="73">
        <v>49.51</v>
      </c>
      <c r="X765" s="254">
        <v>2.13</v>
      </c>
      <c r="Y765" s="73">
        <v>0.39</v>
      </c>
      <c r="Z765" s="83" t="s">
        <v>3484</v>
      </c>
      <c r="AA765" s="84" t="s">
        <v>4244</v>
      </c>
      <c r="AB765" s="11" t="str">
        <f t="shared" si="108"/>
        <v>14/07/2007</v>
      </c>
      <c r="AC765" s="9" t="str">
        <f t="shared" si="101"/>
        <v>15/03/2023</v>
      </c>
      <c r="AD765" s="40">
        <v>258.91000000000003</v>
      </c>
      <c r="AE765" s="40">
        <v>258.91000000000003</v>
      </c>
      <c r="AF765" s="920">
        <v>0</v>
      </c>
      <c r="AG765" s="40"/>
      <c r="AH765" s="40"/>
      <c r="AI765" s="40"/>
      <c r="AJ765" s="960">
        <v>45007</v>
      </c>
      <c r="AK765" s="124">
        <v>45013</v>
      </c>
      <c r="AL765" s="9">
        <f t="shared" si="102"/>
        <v>5</v>
      </c>
      <c r="AM765" s="9">
        <v>3</v>
      </c>
      <c r="AN765" s="9" t="s">
        <v>1223</v>
      </c>
    </row>
    <row r="766" spans="1:40" ht="15" customHeight="1">
      <c r="A766" s="37" t="s">
        <v>3310</v>
      </c>
      <c r="B766" s="9" t="s">
        <v>194</v>
      </c>
      <c r="C766" s="9">
        <v>30674322689</v>
      </c>
      <c r="D766" s="11" t="s">
        <v>3314</v>
      </c>
      <c r="E766" s="9" t="s">
        <v>42</v>
      </c>
      <c r="F766" s="9" t="s">
        <v>68</v>
      </c>
      <c r="G766" s="9" t="s">
        <v>195</v>
      </c>
      <c r="H766" s="71" t="s">
        <v>4245</v>
      </c>
      <c r="I766" s="71" t="s">
        <v>4246</v>
      </c>
      <c r="J766" s="72" t="s">
        <v>20</v>
      </c>
      <c r="K766" s="72" t="s">
        <v>21</v>
      </c>
      <c r="L766" s="72" t="s">
        <v>22</v>
      </c>
      <c r="M766" s="73">
        <v>0.48</v>
      </c>
      <c r="N766" s="73">
        <v>0</v>
      </c>
      <c r="O766" s="73">
        <v>0</v>
      </c>
      <c r="P766" s="73">
        <v>0</v>
      </c>
      <c r="Q766" s="82">
        <v>186.62</v>
      </c>
      <c r="R766" s="74">
        <f t="shared" si="106"/>
        <v>183.88</v>
      </c>
      <c r="S766" s="73">
        <v>0</v>
      </c>
      <c r="T766" s="73">
        <v>0.43</v>
      </c>
      <c r="U766" s="73">
        <v>2.31</v>
      </c>
      <c r="V766" s="74">
        <f t="shared" si="107"/>
        <v>184.14000000000001</v>
      </c>
      <c r="W766" s="73">
        <v>0</v>
      </c>
      <c r="X766" s="254">
        <v>0.85</v>
      </c>
      <c r="Y766" s="73">
        <v>1.63</v>
      </c>
      <c r="Z766" s="83" t="s">
        <v>4247</v>
      </c>
      <c r="AA766" s="84" t="s">
        <v>4248</v>
      </c>
      <c r="AB766" s="11" t="str">
        <f t="shared" si="108"/>
        <v>20/05/2007</v>
      </c>
      <c r="AC766" s="9" t="str">
        <f t="shared" si="101"/>
        <v>15/03/2023</v>
      </c>
      <c r="AD766" s="40">
        <v>183</v>
      </c>
      <c r="AE766" s="40">
        <v>183</v>
      </c>
      <c r="AF766" s="920">
        <v>0</v>
      </c>
      <c r="AG766" s="40"/>
      <c r="AH766" s="40"/>
      <c r="AI766" s="40"/>
      <c r="AJ766" s="960">
        <v>45007</v>
      </c>
      <c r="AK766" s="124">
        <v>45013</v>
      </c>
      <c r="AL766" s="9">
        <f t="shared" si="102"/>
        <v>5</v>
      </c>
      <c r="AM766" s="9">
        <v>3</v>
      </c>
      <c r="AN766" s="9" t="s">
        <v>1223</v>
      </c>
    </row>
    <row r="767" spans="1:40" ht="15" customHeight="1">
      <c r="A767" s="11" t="s">
        <v>3312</v>
      </c>
      <c r="B767" s="9" t="s">
        <v>3313</v>
      </c>
      <c r="C767" s="9">
        <v>20064410823</v>
      </c>
      <c r="D767" s="11" t="s">
        <v>3318</v>
      </c>
      <c r="E767" s="9" t="s">
        <v>38</v>
      </c>
      <c r="F767" s="9" t="s">
        <v>54</v>
      </c>
      <c r="G767" s="9" t="s">
        <v>3315</v>
      </c>
      <c r="H767" s="71" t="s">
        <v>4249</v>
      </c>
      <c r="I767" s="71" t="s">
        <v>4250</v>
      </c>
      <c r="J767" s="72" t="s">
        <v>20</v>
      </c>
      <c r="K767" s="72" t="s">
        <v>21</v>
      </c>
      <c r="L767" s="72" t="s">
        <v>22</v>
      </c>
      <c r="M767" s="73">
        <v>0</v>
      </c>
      <c r="N767" s="73">
        <v>0</v>
      </c>
      <c r="O767" s="73">
        <v>0</v>
      </c>
      <c r="P767" s="73">
        <v>0</v>
      </c>
      <c r="Q767" s="82">
        <v>872.72</v>
      </c>
      <c r="R767" s="74">
        <f t="shared" si="106"/>
        <v>851.06000000000006</v>
      </c>
      <c r="S767" s="73">
        <v>13.35</v>
      </c>
      <c r="T767" s="73">
        <v>1.38</v>
      </c>
      <c r="U767" s="73">
        <v>6.93</v>
      </c>
      <c r="V767" s="74">
        <f t="shared" si="107"/>
        <v>863.03000000000009</v>
      </c>
      <c r="W767" s="73">
        <v>1.66</v>
      </c>
      <c r="X767" s="245">
        <v>1.38</v>
      </c>
      <c r="Y767" s="99">
        <v>6.65</v>
      </c>
      <c r="Z767" s="83" t="s">
        <v>1520</v>
      </c>
      <c r="AA767" s="84" t="s">
        <v>4251</v>
      </c>
      <c r="AB767" s="364" t="str">
        <f t="shared" si="108"/>
        <v>15/08/2007</v>
      </c>
      <c r="AC767" s="9" t="str">
        <f t="shared" si="101"/>
        <v>15/03/2023</v>
      </c>
      <c r="AD767" s="40">
        <v>376.4</v>
      </c>
      <c r="AE767" s="40">
        <v>376.4</v>
      </c>
      <c r="AF767" s="920">
        <v>0</v>
      </c>
      <c r="AG767" s="40"/>
      <c r="AH767" s="40"/>
      <c r="AI767" s="40"/>
      <c r="AJ767" s="960">
        <v>45007</v>
      </c>
      <c r="AK767" s="124">
        <v>45013</v>
      </c>
      <c r="AL767" s="9">
        <f t="shared" si="102"/>
        <v>5</v>
      </c>
      <c r="AM767" s="9">
        <v>3</v>
      </c>
      <c r="AN767" s="9" t="s">
        <v>1223</v>
      </c>
    </row>
    <row r="768" spans="1:40" ht="15" customHeight="1">
      <c r="A768" s="37" t="s">
        <v>3316</v>
      </c>
      <c r="B768" s="9" t="s">
        <v>3317</v>
      </c>
      <c r="C768" s="9">
        <v>20135217701</v>
      </c>
      <c r="D768" s="11" t="s">
        <v>3322</v>
      </c>
      <c r="E768" s="9" t="s">
        <v>38</v>
      </c>
      <c r="F768" s="9" t="s">
        <v>54</v>
      </c>
      <c r="G768" s="9" t="s">
        <v>3319</v>
      </c>
      <c r="H768" s="71" t="s">
        <v>4252</v>
      </c>
      <c r="I768" s="71" t="s">
        <v>4253</v>
      </c>
      <c r="J768" s="72" t="s">
        <v>20</v>
      </c>
      <c r="K768" s="72" t="s">
        <v>21</v>
      </c>
      <c r="L768" s="72" t="s">
        <v>22</v>
      </c>
      <c r="M768" s="73">
        <v>0</v>
      </c>
      <c r="N768" s="73">
        <v>0</v>
      </c>
      <c r="O768" s="73">
        <v>0</v>
      </c>
      <c r="P768" s="73">
        <v>0</v>
      </c>
      <c r="Q768" s="82">
        <v>344.86</v>
      </c>
      <c r="R768" s="74">
        <f t="shared" si="106"/>
        <v>336.40999999999997</v>
      </c>
      <c r="S768" s="73">
        <v>4.24</v>
      </c>
      <c r="T768" s="73">
        <v>0.35</v>
      </c>
      <c r="U768" s="73">
        <v>3.86</v>
      </c>
      <c r="V768" s="74">
        <f t="shared" si="107"/>
        <v>341.74</v>
      </c>
      <c r="W768" s="73">
        <v>0</v>
      </c>
      <c r="X768" s="245">
        <v>0.15</v>
      </c>
      <c r="Y768" s="99">
        <v>2.97</v>
      </c>
      <c r="Z768" s="83" t="s">
        <v>1520</v>
      </c>
      <c r="AA768" s="84" t="s">
        <v>4241</v>
      </c>
      <c r="AB768" s="364" t="str">
        <f t="shared" si="108"/>
        <v>15/08/2007</v>
      </c>
      <c r="AC768" s="9" t="str">
        <f t="shared" si="101"/>
        <v>20/03/2023</v>
      </c>
      <c r="AD768" s="54">
        <v>336</v>
      </c>
      <c r="AE768" s="54">
        <v>336</v>
      </c>
      <c r="AF768" s="61">
        <v>0</v>
      </c>
      <c r="AG768" s="40"/>
      <c r="AH768" s="40"/>
      <c r="AI768" s="40"/>
      <c r="AJ768" s="960">
        <v>45007</v>
      </c>
      <c r="AK768" s="124">
        <v>45013</v>
      </c>
      <c r="AL768" s="9">
        <f t="shared" si="102"/>
        <v>5</v>
      </c>
      <c r="AM768" s="9">
        <v>3</v>
      </c>
      <c r="AN768" s="9" t="s">
        <v>1223</v>
      </c>
    </row>
    <row r="769" spans="1:40" ht="15" customHeight="1">
      <c r="A769" s="37" t="s">
        <v>3320</v>
      </c>
      <c r="B769" s="9" t="s">
        <v>3321</v>
      </c>
      <c r="C769" s="9">
        <v>20178486374</v>
      </c>
      <c r="D769" s="11" t="s">
        <v>3326</v>
      </c>
      <c r="E769" s="9" t="s">
        <v>38</v>
      </c>
      <c r="F769" s="9" t="s">
        <v>54</v>
      </c>
      <c r="G769" s="9" t="s">
        <v>3323</v>
      </c>
      <c r="H769" s="71" t="s">
        <v>4254</v>
      </c>
      <c r="I769" s="71" t="s">
        <v>4255</v>
      </c>
      <c r="J769" s="72" t="s">
        <v>20</v>
      </c>
      <c r="K769" s="72" t="s">
        <v>21</v>
      </c>
      <c r="L769" s="72" t="s">
        <v>22</v>
      </c>
      <c r="M769" s="73">
        <v>0</v>
      </c>
      <c r="N769" s="73">
        <v>0</v>
      </c>
      <c r="O769" s="73">
        <v>0</v>
      </c>
      <c r="P769" s="73">
        <v>0</v>
      </c>
      <c r="Q769" s="82">
        <v>221.4</v>
      </c>
      <c r="R769" s="74">
        <f t="shared" si="106"/>
        <v>204.02</v>
      </c>
      <c r="S769" s="73">
        <v>0</v>
      </c>
      <c r="T769" s="73">
        <v>16</v>
      </c>
      <c r="U769" s="73">
        <v>1.38</v>
      </c>
      <c r="V769" s="74">
        <f t="shared" si="107"/>
        <v>204.07</v>
      </c>
      <c r="W769" s="73">
        <v>0</v>
      </c>
      <c r="X769" s="254">
        <v>16</v>
      </c>
      <c r="Y769" s="73">
        <v>1.33</v>
      </c>
      <c r="Z769" s="83" t="s">
        <v>2521</v>
      </c>
      <c r="AA769" s="84" t="s">
        <v>4241</v>
      </c>
      <c r="AB769" s="11" t="str">
        <f t="shared" si="108"/>
        <v>31/08/2007</v>
      </c>
      <c r="AC769" s="9" t="str">
        <f t="shared" si="101"/>
        <v>20/03/2023</v>
      </c>
      <c r="AD769" s="40">
        <v>119.51</v>
      </c>
      <c r="AE769" s="40">
        <v>119.51</v>
      </c>
      <c r="AF769" s="920">
        <v>0</v>
      </c>
      <c r="AG769" s="40"/>
      <c r="AH769" s="40"/>
      <c r="AI769" s="40"/>
      <c r="AJ769" s="960">
        <v>45007</v>
      </c>
      <c r="AK769" s="124">
        <v>45013</v>
      </c>
      <c r="AL769" s="9">
        <f t="shared" si="102"/>
        <v>5</v>
      </c>
      <c r="AM769" s="9">
        <v>3</v>
      </c>
      <c r="AN769" s="9" t="s">
        <v>1223</v>
      </c>
    </row>
    <row r="770" spans="1:40" ht="15" customHeight="1">
      <c r="A770" s="37" t="s">
        <v>3324</v>
      </c>
      <c r="B770" s="9" t="s">
        <v>3325</v>
      </c>
      <c r="C770" s="9">
        <v>30612213107</v>
      </c>
      <c r="D770" s="11" t="s">
        <v>1574</v>
      </c>
      <c r="E770" s="9" t="s">
        <v>47</v>
      </c>
      <c r="F770" s="9" t="s">
        <v>1582</v>
      </c>
      <c r="G770" s="9" t="s">
        <v>3327</v>
      </c>
      <c r="H770" s="71" t="s">
        <v>4256</v>
      </c>
      <c r="I770" s="71" t="s">
        <v>4257</v>
      </c>
      <c r="J770" s="72" t="s">
        <v>20</v>
      </c>
      <c r="K770" s="72" t="s">
        <v>21</v>
      </c>
      <c r="L770" s="72" t="s">
        <v>22</v>
      </c>
      <c r="M770" s="73">
        <v>0</v>
      </c>
      <c r="N770" s="73">
        <v>0</v>
      </c>
      <c r="O770" s="73">
        <v>12.08</v>
      </c>
      <c r="P770" s="73">
        <v>77.95</v>
      </c>
      <c r="Q770" s="82">
        <v>3696.19</v>
      </c>
      <c r="R770" s="74">
        <f t="shared" si="106"/>
        <v>2804.24</v>
      </c>
      <c r="S770" s="73">
        <v>747.09</v>
      </c>
      <c r="T770" s="73">
        <v>56.17</v>
      </c>
      <c r="U770" s="73">
        <v>76.61</v>
      </c>
      <c r="V770" s="74">
        <f t="shared" si="107"/>
        <v>3181.07</v>
      </c>
      <c r="W770" s="73">
        <v>328.22</v>
      </c>
      <c r="X770" s="245">
        <v>55.34</v>
      </c>
      <c r="Y770" s="99">
        <v>53.61</v>
      </c>
      <c r="Z770" s="83" t="s">
        <v>882</v>
      </c>
      <c r="AA770" s="84" t="s">
        <v>2462</v>
      </c>
      <c r="AB770" s="364" t="str">
        <f t="shared" si="108"/>
        <v>20/05/2007</v>
      </c>
      <c r="AC770" s="9" t="str">
        <f t="shared" si="101"/>
        <v>12/03/2023</v>
      </c>
      <c r="AD770" s="40">
        <v>700.52</v>
      </c>
      <c r="AE770" s="40">
        <v>700.52</v>
      </c>
      <c r="AF770" s="920">
        <v>0</v>
      </c>
      <c r="AG770" s="40"/>
      <c r="AH770" s="40"/>
      <c r="AI770" s="40"/>
      <c r="AJ770" s="960">
        <v>45007</v>
      </c>
      <c r="AK770" s="124">
        <v>45013</v>
      </c>
      <c r="AL770" s="9">
        <f t="shared" si="102"/>
        <v>5</v>
      </c>
      <c r="AM770" s="9">
        <v>3</v>
      </c>
      <c r="AN770" s="9" t="s">
        <v>1223</v>
      </c>
    </row>
    <row r="771" spans="1:40" ht="15" customHeight="1">
      <c r="A771" s="2" t="s">
        <v>0</v>
      </c>
      <c r="B771" s="2" t="s">
        <v>1</v>
      </c>
      <c r="C771" s="2" t="s">
        <v>2</v>
      </c>
      <c r="D771" s="2" t="s">
        <v>3</v>
      </c>
      <c r="E771" s="2" t="s">
        <v>4</v>
      </c>
      <c r="F771" s="2" t="s">
        <v>5</v>
      </c>
      <c r="G771" s="2" t="s">
        <v>6</v>
      </c>
      <c r="H771" s="2" t="s">
        <v>7</v>
      </c>
      <c r="I771" s="2" t="s">
        <v>8</v>
      </c>
      <c r="J771" s="3" t="s">
        <v>9</v>
      </c>
      <c r="K771" s="4" t="s">
        <v>8230</v>
      </c>
      <c r="L771" s="2" t="s">
        <v>10</v>
      </c>
      <c r="M771" s="2" t="s">
        <v>11</v>
      </c>
      <c r="N771" s="2" t="s">
        <v>12</v>
      </c>
      <c r="O771" s="2" t="s">
        <v>28</v>
      </c>
      <c r="P771" s="2" t="s">
        <v>13</v>
      </c>
      <c r="Q771" s="2" t="s">
        <v>14</v>
      </c>
      <c r="R771" s="2" t="s">
        <v>27</v>
      </c>
      <c r="S771" s="2" t="s">
        <v>29</v>
      </c>
      <c r="T771" s="2" t="s">
        <v>30</v>
      </c>
      <c r="U771" s="2" t="s">
        <v>31</v>
      </c>
      <c r="V771" s="2" t="s">
        <v>15</v>
      </c>
      <c r="W771" s="2" t="s">
        <v>16</v>
      </c>
      <c r="X771" s="2" t="s">
        <v>17</v>
      </c>
      <c r="Y771" s="2" t="s">
        <v>18</v>
      </c>
      <c r="Z771" s="4" t="s">
        <v>324</v>
      </c>
      <c r="AA771" s="4" t="s">
        <v>32</v>
      </c>
      <c r="AB771" s="21" t="s">
        <v>19</v>
      </c>
      <c r="AC771" s="5" t="s">
        <v>33</v>
      </c>
      <c r="AD771" s="2" t="s">
        <v>34</v>
      </c>
      <c r="AE771" s="2" t="s">
        <v>35</v>
      </c>
      <c r="AF771" s="919" t="s">
        <v>36</v>
      </c>
      <c r="AG771" s="970"/>
      <c r="AH771" s="970"/>
      <c r="AI771" s="970"/>
      <c r="AJ771" s="956" t="s">
        <v>24</v>
      </c>
      <c r="AK771" s="3" t="s">
        <v>25</v>
      </c>
      <c r="AL771" s="3" t="s">
        <v>8056</v>
      </c>
      <c r="AM771" s="3" t="s">
        <v>26</v>
      </c>
      <c r="AN771" s="3" t="s">
        <v>502</v>
      </c>
    </row>
    <row r="772" spans="1:40" ht="15" customHeight="1">
      <c r="A772" s="38">
        <v>33</v>
      </c>
      <c r="B772" s="34" t="s">
        <v>3501</v>
      </c>
      <c r="C772" s="34">
        <v>30613985995</v>
      </c>
      <c r="D772" s="34" t="s">
        <v>3502</v>
      </c>
      <c r="E772" s="34" t="s">
        <v>47</v>
      </c>
      <c r="F772" s="34" t="s">
        <v>1603</v>
      </c>
      <c r="G772" s="34" t="s">
        <v>3503</v>
      </c>
      <c r="H772" s="23" t="s">
        <v>4258</v>
      </c>
      <c r="I772" s="23" t="s">
        <v>4259</v>
      </c>
      <c r="J772" s="44" t="s">
        <v>20</v>
      </c>
      <c r="K772" s="44" t="s">
        <v>8232</v>
      </c>
      <c r="L772" s="44" t="s">
        <v>23</v>
      </c>
      <c r="M772" s="69">
        <v>0</v>
      </c>
      <c r="N772" s="69">
        <v>0</v>
      </c>
      <c r="O772" s="69">
        <v>0</v>
      </c>
      <c r="P772" s="69">
        <v>0</v>
      </c>
      <c r="Q772" s="70">
        <v>2238.4</v>
      </c>
      <c r="R772" s="248">
        <v>1832.15</v>
      </c>
      <c r="S772" s="69">
        <v>350.4</v>
      </c>
      <c r="T772" s="69">
        <v>33.090000000000003</v>
      </c>
      <c r="U772" s="69">
        <v>22.76</v>
      </c>
      <c r="V772" s="248">
        <v>2070.33</v>
      </c>
      <c r="W772" s="69">
        <v>131.9</v>
      </c>
      <c r="X772" s="344">
        <v>0</v>
      </c>
      <c r="Y772" s="69">
        <v>36.17</v>
      </c>
      <c r="Z772" s="45" t="s">
        <v>1033</v>
      </c>
      <c r="AA772" s="23" t="s">
        <v>4260</v>
      </c>
      <c r="AB772" s="425">
        <v>39277</v>
      </c>
      <c r="AC772" s="23" t="s">
        <v>4261</v>
      </c>
      <c r="AD772" s="278">
        <v>506</v>
      </c>
      <c r="AE772" s="23">
        <v>506</v>
      </c>
      <c r="AF772" s="823">
        <v>0</v>
      </c>
      <c r="AG772" s="23"/>
      <c r="AH772" s="23"/>
      <c r="AI772" s="23"/>
      <c r="AJ772" s="917">
        <v>45013</v>
      </c>
      <c r="AK772" s="122">
        <v>45015</v>
      </c>
      <c r="AL772" s="34">
        <f>NETWORKDAYS(AJ772,AK772)</f>
        <v>3</v>
      </c>
      <c r="AM772" s="34">
        <v>4</v>
      </c>
      <c r="AN772" s="261" t="s">
        <v>503</v>
      </c>
    </row>
    <row r="773" spans="1:40" ht="15" customHeight="1">
      <c r="A773" s="37">
        <v>42</v>
      </c>
      <c r="B773" s="9" t="s">
        <v>3504</v>
      </c>
      <c r="C773" s="9">
        <v>30635322140</v>
      </c>
      <c r="D773" s="9" t="s">
        <v>3505</v>
      </c>
      <c r="E773" s="9" t="s">
        <v>47</v>
      </c>
      <c r="F773" s="9" t="s">
        <v>3506</v>
      </c>
      <c r="G773" s="9" t="s">
        <v>3506</v>
      </c>
      <c r="H773" s="18" t="s">
        <v>3507</v>
      </c>
      <c r="I773" s="18" t="s">
        <v>3508</v>
      </c>
      <c r="J773" s="339" t="s">
        <v>20</v>
      </c>
      <c r="K773" s="339" t="s">
        <v>21</v>
      </c>
      <c r="L773" s="339" t="s">
        <v>22</v>
      </c>
      <c r="M773" s="340">
        <v>0</v>
      </c>
      <c r="N773" s="340">
        <v>0</v>
      </c>
      <c r="O773" s="340">
        <v>0</v>
      </c>
      <c r="P773" s="340">
        <v>0</v>
      </c>
      <c r="Q773" s="341">
        <v>2675</v>
      </c>
      <c r="R773" s="341">
        <f>Q773-O773-S773-T773-U773</f>
        <v>1828.4099999999999</v>
      </c>
      <c r="S773" s="340">
        <v>810.9</v>
      </c>
      <c r="T773" s="340">
        <v>9.2799999999999994</v>
      </c>
      <c r="U773" s="340">
        <v>26.41</v>
      </c>
      <c r="V773" s="341">
        <f>Q773-P773-W773-X773-Y773</f>
        <v>2210.48</v>
      </c>
      <c r="W773" s="340">
        <v>414.08</v>
      </c>
      <c r="X773" s="340">
        <v>9.06</v>
      </c>
      <c r="Y773" s="340">
        <v>41.38</v>
      </c>
      <c r="Z773" s="83" t="s">
        <v>53</v>
      </c>
      <c r="AA773" s="239" t="s">
        <v>2616</v>
      </c>
      <c r="AB773" s="22">
        <v>39277</v>
      </c>
      <c r="AC773" s="9" t="str">
        <f>+_xlfn.CONCAT(MID(AA773,16,2),"/",MID(AA773,14,2),"/",MID(AA773,10,4))</f>
        <v>15/03/2023</v>
      </c>
      <c r="AD773" s="40">
        <v>990.66</v>
      </c>
      <c r="AE773" s="40">
        <v>990.66</v>
      </c>
      <c r="AF773" s="920">
        <v>0</v>
      </c>
      <c r="AG773" s="40"/>
      <c r="AH773" s="40"/>
      <c r="AI773" s="40"/>
      <c r="AJ773" s="960">
        <v>45013</v>
      </c>
      <c r="AK773" s="124">
        <v>45016</v>
      </c>
      <c r="AL773" s="9">
        <f>NETWORKDAYS(AJ773,AK773)</f>
        <v>4</v>
      </c>
      <c r="AM773" s="9">
        <v>4</v>
      </c>
      <c r="AN773" s="239" t="s">
        <v>503</v>
      </c>
    </row>
    <row r="774" spans="1:40" ht="15" customHeight="1">
      <c r="A774" s="37">
        <v>42</v>
      </c>
      <c r="B774" s="9" t="s">
        <v>3501</v>
      </c>
      <c r="C774" s="9">
        <v>30613985995</v>
      </c>
      <c r="D774" s="9" t="s">
        <v>3505</v>
      </c>
      <c r="E774" s="9" t="s">
        <v>47</v>
      </c>
      <c r="F774" s="9" t="s">
        <v>383</v>
      </c>
      <c r="G774" s="9" t="s">
        <v>383</v>
      </c>
      <c r="H774" s="18" t="s">
        <v>3507</v>
      </c>
      <c r="I774" s="18" t="s">
        <v>3508</v>
      </c>
      <c r="J774" s="339" t="s">
        <v>20</v>
      </c>
      <c r="K774" s="339" t="s">
        <v>21</v>
      </c>
      <c r="L774" s="339" t="s">
        <v>22</v>
      </c>
      <c r="M774" s="340">
        <v>0</v>
      </c>
      <c r="N774" s="340">
        <v>0</v>
      </c>
      <c r="O774" s="340">
        <v>0</v>
      </c>
      <c r="P774" s="340">
        <v>0</v>
      </c>
      <c r="Q774" s="341">
        <v>2675</v>
      </c>
      <c r="R774" s="341">
        <f>Q774-O774-S774-T774-U774</f>
        <v>1828.4099999999999</v>
      </c>
      <c r="S774" s="340">
        <v>810.9</v>
      </c>
      <c r="T774" s="340">
        <v>9.2799999999999994</v>
      </c>
      <c r="U774" s="340">
        <v>26.41</v>
      </c>
      <c r="V774" s="341">
        <f>Q774-P774-W774-X774-Y774</f>
        <v>2210.48</v>
      </c>
      <c r="W774" s="340">
        <v>414.08</v>
      </c>
      <c r="X774" s="340">
        <v>9.06</v>
      </c>
      <c r="Y774" s="340">
        <v>41.38</v>
      </c>
      <c r="Z774" s="83" t="s">
        <v>53</v>
      </c>
      <c r="AA774" s="239" t="s">
        <v>2616</v>
      </c>
      <c r="AB774" s="22">
        <v>39277</v>
      </c>
      <c r="AC774" s="9" t="str">
        <f>+_xlfn.CONCAT(MID(AA774,16,2),"/",MID(AA774,14,2),"/",MID(AA774,10,4))</f>
        <v>15/03/2023</v>
      </c>
      <c r="AD774" s="40">
        <v>990.66</v>
      </c>
      <c r="AE774" s="40">
        <v>990.66</v>
      </c>
      <c r="AF774" s="920">
        <v>0</v>
      </c>
      <c r="AG774" s="40"/>
      <c r="AH774" s="40"/>
      <c r="AI774" s="40"/>
      <c r="AJ774" s="960">
        <v>45013</v>
      </c>
      <c r="AK774" s="124">
        <v>45016</v>
      </c>
      <c r="AL774" s="9">
        <f>NETWORKDAYS(AJ774,AK774)</f>
        <v>4</v>
      </c>
      <c r="AM774" s="9">
        <v>4</v>
      </c>
      <c r="AN774" s="239" t="s">
        <v>503</v>
      </c>
    </row>
    <row r="775" spans="1:40" ht="15" customHeight="1">
      <c r="A775" s="37">
        <v>47</v>
      </c>
      <c r="B775" s="9" t="s">
        <v>3501</v>
      </c>
      <c r="C775" s="9">
        <v>30613985995</v>
      </c>
      <c r="D775" s="9" t="s">
        <v>3509</v>
      </c>
      <c r="E775" s="9" t="s">
        <v>47</v>
      </c>
      <c r="F775" s="9" t="s">
        <v>3510</v>
      </c>
      <c r="G775" s="9" t="s">
        <v>3511</v>
      </c>
      <c r="H775" s="18" t="s">
        <v>4262</v>
      </c>
      <c r="I775" s="18" t="s">
        <v>4263</v>
      </c>
      <c r="J775" s="43" t="s">
        <v>20</v>
      </c>
      <c r="K775" s="43" t="s">
        <v>21</v>
      </c>
      <c r="L775" s="43" t="s">
        <v>22</v>
      </c>
      <c r="M775" s="65">
        <v>0</v>
      </c>
      <c r="N775" s="65">
        <v>0</v>
      </c>
      <c r="O775" s="65">
        <v>0</v>
      </c>
      <c r="P775" s="65">
        <v>29.04</v>
      </c>
      <c r="Q775" s="66">
        <v>2909.3</v>
      </c>
      <c r="R775" s="74">
        <f>Q775-O775-S775-T775-U775</f>
        <v>2444.9700000000003</v>
      </c>
      <c r="S775" s="65">
        <v>377.81</v>
      </c>
      <c r="T775" s="65">
        <v>20.39</v>
      </c>
      <c r="U775" s="65">
        <v>66.13</v>
      </c>
      <c r="V775" s="74">
        <f>Q775-P775-W775-X775-Y775</f>
        <v>2661.14</v>
      </c>
      <c r="W775" s="65">
        <v>148.46</v>
      </c>
      <c r="X775" s="255">
        <v>18.38</v>
      </c>
      <c r="Y775" s="65">
        <v>52.28</v>
      </c>
      <c r="Z775" s="53" t="s">
        <v>1033</v>
      </c>
      <c r="AA775" s="40" t="s">
        <v>2127</v>
      </c>
      <c r="AB775" s="75">
        <v>39277</v>
      </c>
      <c r="AC775" s="40" t="s">
        <v>525</v>
      </c>
      <c r="AD775" s="40">
        <v>1805.27</v>
      </c>
      <c r="AE775" s="40">
        <v>1805.27</v>
      </c>
      <c r="AF775" s="920">
        <v>0</v>
      </c>
      <c r="AG775" s="40"/>
      <c r="AH775" s="40"/>
      <c r="AI775" s="40"/>
      <c r="AJ775" s="960">
        <v>45013</v>
      </c>
      <c r="AK775" s="124">
        <v>45014</v>
      </c>
      <c r="AL775" s="9">
        <f>NETWORKDAYS(AJ775,AK775)</f>
        <v>2</v>
      </c>
      <c r="AM775" s="9">
        <v>4</v>
      </c>
      <c r="AN775" s="239" t="s">
        <v>503</v>
      </c>
    </row>
    <row r="776" spans="1:40" ht="15" customHeight="1">
      <c r="A776" s="38">
        <v>98</v>
      </c>
      <c r="B776" s="34" t="s">
        <v>3512</v>
      </c>
      <c r="C776" s="34">
        <v>30654257562</v>
      </c>
      <c r="D776" s="34" t="s">
        <v>3240</v>
      </c>
      <c r="E776" s="34" t="s">
        <v>42</v>
      </c>
      <c r="F776" s="34" t="s">
        <v>62</v>
      </c>
      <c r="G776" s="34" t="s">
        <v>3513</v>
      </c>
      <c r="H776" s="23" t="s">
        <v>4264</v>
      </c>
      <c r="I776" s="23" t="s">
        <v>4265</v>
      </c>
      <c r="J776" s="44" t="s">
        <v>20</v>
      </c>
      <c r="K776" s="44" t="s">
        <v>8232</v>
      </c>
      <c r="L776" s="44" t="s">
        <v>23</v>
      </c>
      <c r="M776" s="69">
        <v>0</v>
      </c>
      <c r="N776" s="69">
        <v>442.5</v>
      </c>
      <c r="O776" s="69">
        <v>0</v>
      </c>
      <c r="P776" s="69">
        <v>0</v>
      </c>
      <c r="Q776" s="70">
        <v>9520.06</v>
      </c>
      <c r="R776" s="70">
        <v>8362.8499999999985</v>
      </c>
      <c r="S776" s="69">
        <v>474.81</v>
      </c>
      <c r="T776" s="69">
        <v>640.03</v>
      </c>
      <c r="U776" s="69">
        <v>42.37</v>
      </c>
      <c r="V776" s="70">
        <v>8359.9699999999975</v>
      </c>
      <c r="W776" s="69">
        <v>724.96</v>
      </c>
      <c r="X776" s="344">
        <v>392.78</v>
      </c>
      <c r="Y776" s="69">
        <v>42.35</v>
      </c>
      <c r="Z776" s="45" t="s">
        <v>4266</v>
      </c>
      <c r="AA776" s="23" t="s">
        <v>4267</v>
      </c>
      <c r="AB776" s="26">
        <v>39358</v>
      </c>
      <c r="AC776" s="23" t="s">
        <v>626</v>
      </c>
      <c r="AD776" s="23">
        <v>2337.6999999999998</v>
      </c>
      <c r="AE776" s="23">
        <v>2885.49</v>
      </c>
      <c r="AF776" s="823">
        <v>547.79</v>
      </c>
      <c r="AG776" s="23"/>
      <c r="AH776" s="23"/>
      <c r="AI776" s="23"/>
      <c r="AJ776" s="917">
        <v>45013</v>
      </c>
      <c r="AK776" s="122">
        <v>45014</v>
      </c>
      <c r="AL776" s="34">
        <f>NETWORKDAYS(AJ776,AK776)</f>
        <v>2</v>
      </c>
      <c r="AM776" s="34">
        <v>4</v>
      </c>
      <c r="AN776" s="34" t="s">
        <v>1223</v>
      </c>
    </row>
    <row r="777" spans="1:40" ht="15" customHeight="1">
      <c r="A777" s="118">
        <v>101</v>
      </c>
      <c r="B777" s="164" t="s">
        <v>3514</v>
      </c>
      <c r="C777" s="164">
        <v>30509300700</v>
      </c>
      <c r="D777" s="164" t="s">
        <v>1696</v>
      </c>
      <c r="E777" s="164" t="s">
        <v>37</v>
      </c>
      <c r="F777" s="164" t="s">
        <v>952</v>
      </c>
      <c r="G777" s="164" t="s">
        <v>3515</v>
      </c>
      <c r="H777" s="422" t="s">
        <v>5623</v>
      </c>
      <c r="I777" s="422" t="s">
        <v>5624</v>
      </c>
      <c r="J777" s="417" t="s">
        <v>789</v>
      </c>
      <c r="K777" s="834" t="s">
        <v>8233</v>
      </c>
      <c r="L777" s="417" t="s">
        <v>23</v>
      </c>
      <c r="M777" s="418">
        <v>0</v>
      </c>
      <c r="N777" s="418">
        <v>0</v>
      </c>
      <c r="O777" s="418">
        <v>0</v>
      </c>
      <c r="P777" s="418">
        <v>0</v>
      </c>
      <c r="Q777" s="419">
        <v>1686.38</v>
      </c>
      <c r="R777" s="419">
        <f>Q777-O777-S777-T777-U777</f>
        <v>1047.5000000000002</v>
      </c>
      <c r="S777" s="418">
        <v>626.12</v>
      </c>
      <c r="T777" s="418">
        <v>1.56</v>
      </c>
      <c r="U777" s="418">
        <v>11.2</v>
      </c>
      <c r="V777" s="419">
        <f>Q777-P777-W777-X777-Y777</f>
        <v>1055.2400000000002</v>
      </c>
      <c r="W777" s="418">
        <v>613.12</v>
      </c>
      <c r="X777" s="418">
        <v>1.56</v>
      </c>
      <c r="Y777" s="418">
        <v>16.46</v>
      </c>
      <c r="Z777" s="421" t="s">
        <v>5625</v>
      </c>
      <c r="AA777" s="422" t="s">
        <v>2815</v>
      </c>
      <c r="AB777" s="164" t="str">
        <f>+_xlfn.CONCAT(MID(Z777,24,2),"/",MID(Z777,22,2),"/",MID(Z777,18,4))</f>
        <v>26/06/2007</v>
      </c>
      <c r="AC777" s="164" t="str">
        <f>+_xlfn.CONCAT(MID(AA777,16,2),"/",MID(AA777,14,2),"/",MID(AA777,10,4))</f>
        <v>18/03/2023</v>
      </c>
      <c r="AD777" s="163">
        <v>0</v>
      </c>
      <c r="AE777" s="163">
        <v>327.38</v>
      </c>
      <c r="AF777" s="927">
        <v>327.38</v>
      </c>
      <c r="AG777" s="163"/>
      <c r="AH777" s="163"/>
      <c r="AI777" s="163"/>
      <c r="AJ777" s="961">
        <v>45013</v>
      </c>
      <c r="AK777" s="165">
        <v>45026</v>
      </c>
      <c r="AL777" s="164">
        <f>NETWORKDAYS(AJ777,AK777)-1</f>
        <v>9</v>
      </c>
      <c r="AM777" s="164">
        <v>4</v>
      </c>
      <c r="AN777" s="164" t="s">
        <v>1223</v>
      </c>
    </row>
    <row r="778" spans="1:40" ht="15" customHeight="1">
      <c r="A778" s="37">
        <v>280</v>
      </c>
      <c r="B778" s="9" t="s">
        <v>3516</v>
      </c>
      <c r="C778" s="9">
        <v>30516970134</v>
      </c>
      <c r="D778" s="9" t="s">
        <v>3517</v>
      </c>
      <c r="E778" s="9" t="s">
        <v>42</v>
      </c>
      <c r="F778" s="9" t="s">
        <v>911</v>
      </c>
      <c r="G778" s="9" t="s">
        <v>3518</v>
      </c>
      <c r="H778" s="239" t="s">
        <v>5626</v>
      </c>
      <c r="I778" s="239" t="s">
        <v>5627</v>
      </c>
      <c r="J778" s="339" t="s">
        <v>20</v>
      </c>
      <c r="K778" s="339" t="s">
        <v>21</v>
      </c>
      <c r="L778" s="339" t="s">
        <v>22</v>
      </c>
      <c r="M778" s="340">
        <v>0</v>
      </c>
      <c r="N778" s="340">
        <v>0</v>
      </c>
      <c r="O778" s="340">
        <v>0</v>
      </c>
      <c r="P778" s="340">
        <v>0</v>
      </c>
      <c r="Q778" s="341">
        <v>2111.4299999999998</v>
      </c>
      <c r="R778" s="341">
        <f>Q778-O778-S778-T778-U778</f>
        <v>1980.8199999999995</v>
      </c>
      <c r="S778" s="340">
        <v>50.86</v>
      </c>
      <c r="T778" s="340">
        <v>8.36</v>
      </c>
      <c r="U778" s="340">
        <v>71.39</v>
      </c>
      <c r="V778" s="341">
        <f>Q778-P778-W778-X778-Y778</f>
        <v>1828.91</v>
      </c>
      <c r="W778" s="340">
        <v>202.62</v>
      </c>
      <c r="X778" s="340">
        <v>8.36</v>
      </c>
      <c r="Y778" s="340">
        <v>71.540000000000006</v>
      </c>
      <c r="Z778" s="83" t="s">
        <v>5628</v>
      </c>
      <c r="AA778" s="239" t="s">
        <v>2174</v>
      </c>
      <c r="AB778" s="11" t="str">
        <f>+_xlfn.CONCAT(MID(Z778,24,2),"/",MID(Z778,22,2),"/",MID(Z778,18,4))</f>
        <v>21/06/2007</v>
      </c>
      <c r="AC778" s="9" t="str">
        <f>+_xlfn.CONCAT(MID(AA778,16,2),"/",MID(AA778,14,2),"/",MID(AA778,10,4))</f>
        <v>02/03/2023</v>
      </c>
      <c r="AD778" s="40">
        <v>1489.21</v>
      </c>
      <c r="AE778" s="40">
        <v>1489.21</v>
      </c>
      <c r="AF778" s="920">
        <v>0</v>
      </c>
      <c r="AG778" s="40"/>
      <c r="AH778" s="40"/>
      <c r="AI778" s="40"/>
      <c r="AJ778" s="960">
        <v>45013</v>
      </c>
      <c r="AK778" s="124">
        <v>45026</v>
      </c>
      <c r="AL778" s="9">
        <f>NETWORKDAYS(AJ778,AK778)-1</f>
        <v>9</v>
      </c>
      <c r="AM778" s="9">
        <v>4</v>
      </c>
      <c r="AN778" s="9" t="s">
        <v>1223</v>
      </c>
    </row>
    <row r="779" spans="1:40" ht="15" customHeight="1">
      <c r="A779" s="37">
        <v>281</v>
      </c>
      <c r="B779" s="9" t="s">
        <v>3516</v>
      </c>
      <c r="C779" s="9">
        <v>30516970134</v>
      </c>
      <c r="D779" s="9" t="s">
        <v>1534</v>
      </c>
      <c r="E779" s="9" t="s">
        <v>47</v>
      </c>
      <c r="F779" s="9" t="s">
        <v>806</v>
      </c>
      <c r="G779" s="9" t="s">
        <v>1571</v>
      </c>
      <c r="H779" s="239" t="s">
        <v>4579</v>
      </c>
      <c r="I779" s="239" t="s">
        <v>4580</v>
      </c>
      <c r="J779" s="339" t="s">
        <v>20</v>
      </c>
      <c r="K779" s="339" t="s">
        <v>21</v>
      </c>
      <c r="L779" s="339" t="s">
        <v>22</v>
      </c>
      <c r="M779" s="340">
        <v>0</v>
      </c>
      <c r="N779" s="340">
        <v>0</v>
      </c>
      <c r="O779" s="340">
        <v>84.02</v>
      </c>
      <c r="P779" s="340">
        <v>301.45999999999998</v>
      </c>
      <c r="Q779" s="341">
        <v>4391.45</v>
      </c>
      <c r="R779" s="341">
        <f>Q779-O779-S779-T779-U779</f>
        <v>3232.1599999999994</v>
      </c>
      <c r="S779" s="340">
        <v>937.14</v>
      </c>
      <c r="T779" s="340">
        <v>26.06</v>
      </c>
      <c r="U779" s="340">
        <v>112.07</v>
      </c>
      <c r="V779" s="341">
        <f>Q779-P779-W779-X779-Y779</f>
        <v>3098.0299999999997</v>
      </c>
      <c r="W779" s="340">
        <v>859.11</v>
      </c>
      <c r="X779" s="403">
        <v>26.06</v>
      </c>
      <c r="Y779" s="340">
        <v>106.79</v>
      </c>
      <c r="Z779" s="83" t="s">
        <v>855</v>
      </c>
      <c r="AA779" s="239" t="s">
        <v>2277</v>
      </c>
      <c r="AB779" s="11" t="str">
        <f>+_xlfn.CONCAT(MID(Z779,24,2),"/",MID(Z779,22,2),"/",MID(Z779,18,4))</f>
        <v>20/05/2007</v>
      </c>
      <c r="AC779" s="9" t="str">
        <f>+_xlfn.CONCAT(MID(AA779,16,2),"/",MID(AA779,14,2),"/",MID(AA779,10,4))</f>
        <v>17/03/2023</v>
      </c>
      <c r="AD779" s="40">
        <v>869.15</v>
      </c>
      <c r="AE779" s="40">
        <v>869.15</v>
      </c>
      <c r="AF779" s="920">
        <v>0</v>
      </c>
      <c r="AG779" s="40"/>
      <c r="AH779" s="40"/>
      <c r="AI779" s="40"/>
      <c r="AJ779" s="960">
        <v>45013</v>
      </c>
      <c r="AK779" s="124">
        <v>45019</v>
      </c>
      <c r="AL779" s="9">
        <f t="shared" ref="AL779:AL785" si="109">NETWORKDAYS(AJ779,AK779)</f>
        <v>5</v>
      </c>
      <c r="AM779" s="9">
        <v>4</v>
      </c>
      <c r="AN779" s="9" t="s">
        <v>1223</v>
      </c>
    </row>
    <row r="780" spans="1:40" ht="15" customHeight="1">
      <c r="A780" s="37">
        <v>287</v>
      </c>
      <c r="B780" s="9" t="s">
        <v>3501</v>
      </c>
      <c r="C780" s="9">
        <v>30613985995</v>
      </c>
      <c r="D780" s="9" t="s">
        <v>3519</v>
      </c>
      <c r="E780" s="9" t="s">
        <v>47</v>
      </c>
      <c r="F780" s="9" t="s">
        <v>1629</v>
      </c>
      <c r="G780" s="9" t="s">
        <v>3520</v>
      </c>
      <c r="H780" s="239" t="s">
        <v>4581</v>
      </c>
      <c r="I780" s="239" t="s">
        <v>4582</v>
      </c>
      <c r="J780" s="339" t="s">
        <v>20</v>
      </c>
      <c r="K780" s="339" t="s">
        <v>21</v>
      </c>
      <c r="L780" s="339" t="s">
        <v>22</v>
      </c>
      <c r="M780" s="340">
        <v>0</v>
      </c>
      <c r="N780" s="340">
        <v>0</v>
      </c>
      <c r="O780" s="340">
        <v>0</v>
      </c>
      <c r="P780" s="340">
        <v>0</v>
      </c>
      <c r="Q780" s="341">
        <v>1568.19</v>
      </c>
      <c r="R780" s="341">
        <f>Q780-O780-S780-T780-U780</f>
        <v>1510.7800000000002</v>
      </c>
      <c r="S780" s="340">
        <v>25.77</v>
      </c>
      <c r="T780" s="340">
        <v>8.61</v>
      </c>
      <c r="U780" s="340">
        <v>23.03</v>
      </c>
      <c r="V780" s="341">
        <f>Q780-P780-W780-X780-Y780</f>
        <v>1474.49</v>
      </c>
      <c r="W780" s="340">
        <v>63.4</v>
      </c>
      <c r="X780" s="403">
        <v>7.27</v>
      </c>
      <c r="Y780" s="340">
        <v>23.03</v>
      </c>
      <c r="Z780" s="83" t="s">
        <v>510</v>
      </c>
      <c r="AA780" s="239" t="s">
        <v>2419</v>
      </c>
      <c r="AB780" s="11" t="str">
        <f>+_xlfn.CONCAT(MID(Z780,24,2),"/",MID(Z780,22,2),"/",MID(Z780,18,4))</f>
        <v>16/07/2007</v>
      </c>
      <c r="AC780" s="9" t="str">
        <f>+_xlfn.CONCAT(MID(AA780,16,2),"/",MID(AA780,14,2),"/",MID(AA780,10,4))</f>
        <v>07/03/2023</v>
      </c>
      <c r="AD780" s="40">
        <v>483.76</v>
      </c>
      <c r="AE780" s="40">
        <v>483.76</v>
      </c>
      <c r="AF780" s="920">
        <v>0</v>
      </c>
      <c r="AG780" s="40"/>
      <c r="AH780" s="40"/>
      <c r="AI780" s="40"/>
      <c r="AJ780" s="960">
        <v>45013</v>
      </c>
      <c r="AK780" s="124">
        <v>45019</v>
      </c>
      <c r="AL780" s="9">
        <f t="shared" si="109"/>
        <v>5</v>
      </c>
      <c r="AM780" s="9">
        <v>4</v>
      </c>
      <c r="AN780" s="9" t="s">
        <v>1223</v>
      </c>
    </row>
    <row r="781" spans="1:40" ht="15" customHeight="1">
      <c r="A781" s="37">
        <v>287</v>
      </c>
      <c r="B781" s="9" t="s">
        <v>3504</v>
      </c>
      <c r="C781" s="9">
        <v>30635322140</v>
      </c>
      <c r="D781" s="9" t="s">
        <v>3519</v>
      </c>
      <c r="E781" s="9" t="s">
        <v>47</v>
      </c>
      <c r="F781" s="9" t="s">
        <v>1629</v>
      </c>
      <c r="G781" s="9" t="s">
        <v>1629</v>
      </c>
      <c r="H781" s="239" t="s">
        <v>4581</v>
      </c>
      <c r="I781" s="239" t="s">
        <v>4582</v>
      </c>
      <c r="J781" s="339" t="s">
        <v>20</v>
      </c>
      <c r="K781" s="339" t="s">
        <v>21</v>
      </c>
      <c r="L781" s="339" t="s">
        <v>22</v>
      </c>
      <c r="M781" s="340">
        <v>0</v>
      </c>
      <c r="N781" s="340">
        <v>0</v>
      </c>
      <c r="O781" s="340">
        <v>0</v>
      </c>
      <c r="P781" s="340">
        <v>0</v>
      </c>
      <c r="Q781" s="341">
        <v>1568.19</v>
      </c>
      <c r="R781" s="341">
        <f>Q781-O781-S781-T781-U781</f>
        <v>1510.7800000000002</v>
      </c>
      <c r="S781" s="340">
        <v>25.77</v>
      </c>
      <c r="T781" s="340">
        <v>8.61</v>
      </c>
      <c r="U781" s="340">
        <v>23.03</v>
      </c>
      <c r="V781" s="341">
        <f>Q781-P781-W781-X781-Y781</f>
        <v>1474.49</v>
      </c>
      <c r="W781" s="340">
        <v>63.4</v>
      </c>
      <c r="X781" s="403">
        <v>7.27</v>
      </c>
      <c r="Y781" s="340">
        <v>23.03</v>
      </c>
      <c r="Z781" s="83" t="s">
        <v>510</v>
      </c>
      <c r="AA781" s="239" t="s">
        <v>2419</v>
      </c>
      <c r="AB781" s="11" t="str">
        <f>+_xlfn.CONCAT(MID(Z781,24,2),"/",MID(Z781,22,2),"/",MID(Z781,18,4))</f>
        <v>16/07/2007</v>
      </c>
      <c r="AC781" s="9" t="str">
        <f>+_xlfn.CONCAT(MID(AA781,16,2),"/",MID(AA781,14,2),"/",MID(AA781,10,4))</f>
        <v>07/03/2023</v>
      </c>
      <c r="AD781" s="40">
        <v>483.76</v>
      </c>
      <c r="AE781" s="40">
        <v>483.76</v>
      </c>
      <c r="AF781" s="920">
        <v>0</v>
      </c>
      <c r="AG781" s="40"/>
      <c r="AH781" s="40"/>
      <c r="AI781" s="40"/>
      <c r="AJ781" s="960">
        <v>45013</v>
      </c>
      <c r="AK781" s="124">
        <v>45019</v>
      </c>
      <c r="AL781" s="9">
        <f t="shared" si="109"/>
        <v>5</v>
      </c>
      <c r="AM781" s="9">
        <v>4</v>
      </c>
      <c r="AN781" s="9" t="s">
        <v>1223</v>
      </c>
    </row>
    <row r="782" spans="1:40" ht="15" customHeight="1">
      <c r="A782" s="38">
        <v>715</v>
      </c>
      <c r="B782" s="34" t="s">
        <v>3521</v>
      </c>
      <c r="C782" s="34">
        <v>30618705672</v>
      </c>
      <c r="D782" s="34" t="s">
        <v>3522</v>
      </c>
      <c r="E782" s="34" t="s">
        <v>42</v>
      </c>
      <c r="F782" s="34" t="s">
        <v>911</v>
      </c>
      <c r="G782" s="34" t="s">
        <v>912</v>
      </c>
      <c r="H782" s="23" t="s">
        <v>3523</v>
      </c>
      <c r="I782" s="23" t="s">
        <v>3524</v>
      </c>
      <c r="J782" s="44" t="s">
        <v>20</v>
      </c>
      <c r="K782" s="44" t="s">
        <v>21</v>
      </c>
      <c r="L782" s="44" t="s">
        <v>23</v>
      </c>
      <c r="M782" s="69">
        <v>1.83</v>
      </c>
      <c r="N782" s="69">
        <v>0</v>
      </c>
      <c r="O782" s="69">
        <v>76.19</v>
      </c>
      <c r="P782" s="69">
        <v>56.19</v>
      </c>
      <c r="Q782" s="70">
        <v>7468.47</v>
      </c>
      <c r="R782" s="70">
        <v>6458.4600000000009</v>
      </c>
      <c r="S782" s="69">
        <v>780.45</v>
      </c>
      <c r="T782" s="69">
        <v>136.38999999999999</v>
      </c>
      <c r="U782" s="69">
        <v>16.98</v>
      </c>
      <c r="V782" s="70">
        <v>7003.9100000000008</v>
      </c>
      <c r="W782" s="69">
        <v>291.7</v>
      </c>
      <c r="X782" s="344">
        <v>106.97</v>
      </c>
      <c r="Y782" s="69">
        <v>9.6999999999999993</v>
      </c>
      <c r="Z782" s="45" t="s">
        <v>4268</v>
      </c>
      <c r="AA782" s="23" t="s">
        <v>4269</v>
      </c>
      <c r="AB782" s="27">
        <v>39222</v>
      </c>
      <c r="AC782" s="23" t="s">
        <v>4270</v>
      </c>
      <c r="AD782" s="23">
        <v>3739.34</v>
      </c>
      <c r="AE782" s="23">
        <v>3739.34</v>
      </c>
      <c r="AF782" s="823">
        <v>0</v>
      </c>
      <c r="AG782" s="23"/>
      <c r="AH782" s="23"/>
      <c r="AI782" s="23"/>
      <c r="AJ782" s="917">
        <v>45013</v>
      </c>
      <c r="AK782" s="122">
        <v>45014</v>
      </c>
      <c r="AL782" s="34">
        <f t="shared" si="109"/>
        <v>2</v>
      </c>
      <c r="AM782" s="34">
        <v>4</v>
      </c>
      <c r="AN782" s="261" t="s">
        <v>503</v>
      </c>
    </row>
    <row r="783" spans="1:40" ht="15" customHeight="1">
      <c r="A783" s="38">
        <v>716</v>
      </c>
      <c r="B783" s="34" t="s">
        <v>3521</v>
      </c>
      <c r="C783" s="34">
        <v>30618705672</v>
      </c>
      <c r="D783" s="34" t="s">
        <v>3525</v>
      </c>
      <c r="E783" s="34" t="s">
        <v>42</v>
      </c>
      <c r="F783" s="34" t="s">
        <v>911</v>
      </c>
      <c r="G783" s="34" t="s">
        <v>3526</v>
      </c>
      <c r="H783" s="450" t="s">
        <v>3527</v>
      </c>
      <c r="I783" s="451" t="s">
        <v>3528</v>
      </c>
      <c r="J783" s="44" t="s">
        <v>20</v>
      </c>
      <c r="K783" s="44" t="s">
        <v>21</v>
      </c>
      <c r="L783" s="288" t="s">
        <v>23</v>
      </c>
      <c r="M783" s="289">
        <v>3.4540000000000002</v>
      </c>
      <c r="N783" s="289">
        <v>0</v>
      </c>
      <c r="O783" s="289">
        <v>172.74</v>
      </c>
      <c r="P783" s="289">
        <v>704.56</v>
      </c>
      <c r="Q783" s="360">
        <v>10057.41</v>
      </c>
      <c r="R783" s="360">
        <v>7153.5599999999995</v>
      </c>
      <c r="S783" s="289">
        <v>2156.88</v>
      </c>
      <c r="T783" s="289">
        <v>232.51</v>
      </c>
      <c r="U783" s="289">
        <v>341.72</v>
      </c>
      <c r="V783" s="360">
        <v>8208.7199999999993</v>
      </c>
      <c r="W783" s="289">
        <v>926.01</v>
      </c>
      <c r="X783" s="289">
        <v>187.85</v>
      </c>
      <c r="Y783" s="291">
        <v>30.27</v>
      </c>
      <c r="Z783" s="45" t="s">
        <v>4271</v>
      </c>
      <c r="AA783" s="23" t="s">
        <v>4269</v>
      </c>
      <c r="AB783" s="351">
        <v>39190</v>
      </c>
      <c r="AC783" s="23" t="s">
        <v>4270</v>
      </c>
      <c r="AD783" s="23">
        <v>1515.9</v>
      </c>
      <c r="AE783" s="23">
        <v>1515.9</v>
      </c>
      <c r="AF783" s="823">
        <v>0</v>
      </c>
      <c r="AG783" s="23"/>
      <c r="AH783" s="23"/>
      <c r="AI783" s="23"/>
      <c r="AJ783" s="917">
        <v>45013</v>
      </c>
      <c r="AK783" s="122">
        <v>45014</v>
      </c>
      <c r="AL783" s="34">
        <f t="shared" si="109"/>
        <v>2</v>
      </c>
      <c r="AM783" s="34">
        <v>4</v>
      </c>
      <c r="AN783" s="261" t="s">
        <v>503</v>
      </c>
    </row>
    <row r="784" spans="1:40" ht="15" customHeight="1">
      <c r="A784" s="37">
        <v>717</v>
      </c>
      <c r="B784" s="9" t="s">
        <v>3521</v>
      </c>
      <c r="C784" s="9">
        <v>30618705672</v>
      </c>
      <c r="D784" s="9" t="s">
        <v>3529</v>
      </c>
      <c r="E784" s="9" t="s">
        <v>47</v>
      </c>
      <c r="F784" s="9" t="s">
        <v>49</v>
      </c>
      <c r="G784" s="9" t="s">
        <v>49</v>
      </c>
      <c r="H784" s="126" t="s">
        <v>3530</v>
      </c>
      <c r="I784" s="126" t="s">
        <v>3531</v>
      </c>
      <c r="J784" s="43" t="s">
        <v>20</v>
      </c>
      <c r="K784" s="43" t="s">
        <v>21</v>
      </c>
      <c r="L784" s="43" t="s">
        <v>22</v>
      </c>
      <c r="M784" s="65">
        <v>0</v>
      </c>
      <c r="N784" s="65">
        <v>0</v>
      </c>
      <c r="O784" s="65">
        <v>0</v>
      </c>
      <c r="P784" s="65">
        <v>334.21</v>
      </c>
      <c r="Q784" s="39">
        <v>6334.04</v>
      </c>
      <c r="R784" s="39">
        <v>3983.6299999999997</v>
      </c>
      <c r="S784" s="65">
        <v>2296.0100000000002</v>
      </c>
      <c r="T784" s="65">
        <v>54.4</v>
      </c>
      <c r="U784" s="65">
        <v>0</v>
      </c>
      <c r="V784" s="39">
        <v>4949.17</v>
      </c>
      <c r="W784" s="65">
        <v>1011.03</v>
      </c>
      <c r="X784" s="255">
        <v>39.630000000000003</v>
      </c>
      <c r="Y784" s="65">
        <v>0</v>
      </c>
      <c r="Z784" s="53" t="s">
        <v>820</v>
      </c>
      <c r="AA784" s="40" t="s">
        <v>592</v>
      </c>
      <c r="AB784" s="24">
        <v>39325</v>
      </c>
      <c r="AC784" s="40" t="s">
        <v>523</v>
      </c>
      <c r="AD784" s="40">
        <v>2955.16</v>
      </c>
      <c r="AE784" s="40">
        <v>2955.16</v>
      </c>
      <c r="AF784" s="920">
        <v>0</v>
      </c>
      <c r="AG784" s="40"/>
      <c r="AH784" s="40"/>
      <c r="AI784" s="40"/>
      <c r="AJ784" s="960">
        <v>45013</v>
      </c>
      <c r="AK784" s="124">
        <v>45014</v>
      </c>
      <c r="AL784" s="9">
        <f t="shared" si="109"/>
        <v>2</v>
      </c>
      <c r="AM784" s="9">
        <v>4</v>
      </c>
      <c r="AN784" s="239" t="s">
        <v>503</v>
      </c>
    </row>
    <row r="785" spans="1:40" ht="15" customHeight="1">
      <c r="A785" s="37">
        <v>718</v>
      </c>
      <c r="B785" s="9" t="s">
        <v>3521</v>
      </c>
      <c r="C785" s="9">
        <v>30618705672</v>
      </c>
      <c r="D785" s="9" t="s">
        <v>3532</v>
      </c>
      <c r="E785" s="9" t="s">
        <v>47</v>
      </c>
      <c r="F785" s="9" t="s">
        <v>49</v>
      </c>
      <c r="G785" s="9" t="s">
        <v>50</v>
      </c>
      <c r="H785" s="126" t="s">
        <v>3533</v>
      </c>
      <c r="I785" s="126" t="s">
        <v>3534</v>
      </c>
      <c r="J785" s="43" t="s">
        <v>20</v>
      </c>
      <c r="K785" s="43" t="s">
        <v>21</v>
      </c>
      <c r="L785" s="43" t="s">
        <v>22</v>
      </c>
      <c r="M785" s="65">
        <v>0</v>
      </c>
      <c r="N785" s="65">
        <v>0</v>
      </c>
      <c r="O785" s="65">
        <v>121.43</v>
      </c>
      <c r="P785" s="65">
        <v>0</v>
      </c>
      <c r="Q785" s="39">
        <v>4250</v>
      </c>
      <c r="R785" s="39">
        <v>2222.0700000000002</v>
      </c>
      <c r="S785" s="65">
        <v>1853.99</v>
      </c>
      <c r="T785" s="65">
        <v>23.64</v>
      </c>
      <c r="U785" s="65">
        <v>28.87</v>
      </c>
      <c r="V785" s="39">
        <v>3047.8100000000004</v>
      </c>
      <c r="W785" s="65">
        <v>1160.49</v>
      </c>
      <c r="X785" s="255">
        <v>18.02</v>
      </c>
      <c r="Y785" s="65">
        <v>23.68</v>
      </c>
      <c r="Z785" s="53" t="s">
        <v>53</v>
      </c>
      <c r="AA785" s="40" t="s">
        <v>592</v>
      </c>
      <c r="AB785" s="24">
        <v>39277</v>
      </c>
      <c r="AC785" s="40" t="s">
        <v>523</v>
      </c>
      <c r="AD785" s="40">
        <v>992.17</v>
      </c>
      <c r="AE785" s="40">
        <v>992.17</v>
      </c>
      <c r="AF785" s="920">
        <v>0</v>
      </c>
      <c r="AG785" s="40"/>
      <c r="AH785" s="40"/>
      <c r="AI785" s="40"/>
      <c r="AJ785" s="960">
        <v>45013</v>
      </c>
      <c r="AK785" s="124">
        <v>45014</v>
      </c>
      <c r="AL785" s="9">
        <f t="shared" si="109"/>
        <v>2</v>
      </c>
      <c r="AM785" s="9">
        <v>4</v>
      </c>
      <c r="AN785" s="239" t="s">
        <v>503</v>
      </c>
    </row>
    <row r="786" spans="1:40" ht="15" customHeight="1">
      <c r="A786" s="38">
        <v>720</v>
      </c>
      <c r="B786" s="34" t="s">
        <v>3521</v>
      </c>
      <c r="C786" s="34">
        <v>30618705672</v>
      </c>
      <c r="D786" s="34" t="s">
        <v>3535</v>
      </c>
      <c r="E786" s="34" t="s">
        <v>42</v>
      </c>
      <c r="F786" s="34" t="s">
        <v>412</v>
      </c>
      <c r="G786" s="34" t="s">
        <v>3536</v>
      </c>
      <c r="H786" s="133" t="s">
        <v>3537</v>
      </c>
      <c r="I786" s="133" t="s">
        <v>3538</v>
      </c>
      <c r="J786" s="262" t="s">
        <v>20</v>
      </c>
      <c r="K786" s="262" t="s">
        <v>8232</v>
      </c>
      <c r="L786" s="262" t="s">
        <v>23</v>
      </c>
      <c r="M786" s="263">
        <v>351.55</v>
      </c>
      <c r="N786" s="263">
        <v>1161.24</v>
      </c>
      <c r="O786" s="263">
        <v>0</v>
      </c>
      <c r="P786" s="263">
        <v>0</v>
      </c>
      <c r="Q786" s="264">
        <v>4278.57</v>
      </c>
      <c r="R786" s="264">
        <f>Q786-O786-S786-T786-U786</f>
        <v>4085.0889999999995</v>
      </c>
      <c r="S786" s="263">
        <v>14.13</v>
      </c>
      <c r="T786" s="263">
        <v>129.63999999999999</v>
      </c>
      <c r="U786" s="263">
        <v>49.710999999999999</v>
      </c>
      <c r="V786" s="264">
        <f>Q786-P786-W786-X786-Y786</f>
        <v>2650.49</v>
      </c>
      <c r="W786" s="263">
        <v>1185.28</v>
      </c>
      <c r="X786" s="263">
        <v>442.8</v>
      </c>
      <c r="Y786" s="263">
        <v>0</v>
      </c>
      <c r="Z786" s="249" t="s">
        <v>4272</v>
      </c>
      <c r="AA786" s="261" t="s">
        <v>5943</v>
      </c>
      <c r="AB786" s="26">
        <v>39277</v>
      </c>
      <c r="AC786" s="34" t="str">
        <f>+_xlfn.CONCAT(MID(AA786,16,2),"/",MID(AA786,14,2),"/",MID(AA786,10,4))</f>
        <v>05/03/2023</v>
      </c>
      <c r="AD786" s="23">
        <v>1629.53</v>
      </c>
      <c r="AE786" s="23">
        <f>AD786+AF786</f>
        <v>3088.54</v>
      </c>
      <c r="AF786" s="823">
        <v>1459.01</v>
      </c>
      <c r="AG786" s="23"/>
      <c r="AH786" s="23"/>
      <c r="AI786" s="23"/>
      <c r="AJ786" s="917">
        <v>45013</v>
      </c>
      <c r="AK786" s="122">
        <v>45027</v>
      </c>
      <c r="AL786" s="34">
        <f>NETWORKDAYS(AJ786,AK786)-1</f>
        <v>10</v>
      </c>
      <c r="AM786" s="34">
        <v>4</v>
      </c>
      <c r="AN786" s="261" t="s">
        <v>503</v>
      </c>
    </row>
    <row r="787" spans="1:40" ht="15" customHeight="1">
      <c r="A787" s="37">
        <v>721</v>
      </c>
      <c r="B787" s="9" t="s">
        <v>3521</v>
      </c>
      <c r="C787" s="9">
        <v>30618705672</v>
      </c>
      <c r="D787" s="9" t="s">
        <v>1343</v>
      </c>
      <c r="E787" s="9" t="s">
        <v>42</v>
      </c>
      <c r="F787" s="9" t="s">
        <v>54</v>
      </c>
      <c r="G787" s="9" t="s">
        <v>3539</v>
      </c>
      <c r="H787" s="126" t="s">
        <v>3540</v>
      </c>
      <c r="I787" s="126" t="s">
        <v>3541</v>
      </c>
      <c r="J787" s="426" t="s">
        <v>612</v>
      </c>
      <c r="K787" s="43" t="s">
        <v>21</v>
      </c>
      <c r="L787" s="43" t="s">
        <v>22</v>
      </c>
      <c r="M787" s="452">
        <v>0</v>
      </c>
      <c r="N787" s="452">
        <v>0</v>
      </c>
      <c r="O787" s="452">
        <v>0</v>
      </c>
      <c r="P787" s="43">
        <v>0</v>
      </c>
      <c r="Q787" s="426">
        <v>4016.8</v>
      </c>
      <c r="R787" s="39">
        <v>2359.0500000000002</v>
      </c>
      <c r="S787" s="426">
        <v>1369.91</v>
      </c>
      <c r="T787" s="426">
        <v>252.77</v>
      </c>
      <c r="U787" s="426">
        <v>35.07</v>
      </c>
      <c r="V787" s="426">
        <v>2538.2399999999998</v>
      </c>
      <c r="W787" s="426">
        <v>1297.3900000000001</v>
      </c>
      <c r="X787" s="453">
        <v>158.71</v>
      </c>
      <c r="Y787" s="426">
        <v>22.46</v>
      </c>
      <c r="Z787" s="426" t="s">
        <v>4273</v>
      </c>
      <c r="AA787" s="426" t="s">
        <v>4274</v>
      </c>
      <c r="AB787" s="427">
        <v>39126</v>
      </c>
      <c r="AC787" s="427">
        <v>44957</v>
      </c>
      <c r="AD787" s="18">
        <v>988.98</v>
      </c>
      <c r="AE787" s="18">
        <v>988.98</v>
      </c>
      <c r="AF787" s="68">
        <v>0</v>
      </c>
      <c r="AG787" s="18"/>
      <c r="AH787" s="18"/>
      <c r="AI787" s="18"/>
      <c r="AJ787" s="960">
        <v>45013</v>
      </c>
      <c r="AK787" s="124">
        <v>45014</v>
      </c>
      <c r="AL787" s="9">
        <f t="shared" ref="AL787:AL797" si="110">NETWORKDAYS(AJ787,AK787)</f>
        <v>2</v>
      </c>
      <c r="AM787" s="9">
        <v>4</v>
      </c>
      <c r="AN787" s="239" t="s">
        <v>503</v>
      </c>
    </row>
    <row r="788" spans="1:40" ht="15" customHeight="1">
      <c r="A788" s="37">
        <v>1443</v>
      </c>
      <c r="B788" s="9" t="s">
        <v>3521</v>
      </c>
      <c r="C788" s="9">
        <v>30618705672</v>
      </c>
      <c r="D788" s="9" t="s">
        <v>1224</v>
      </c>
      <c r="E788" s="9" t="s">
        <v>42</v>
      </c>
      <c r="F788" s="9" t="s">
        <v>911</v>
      </c>
      <c r="G788" s="9" t="s">
        <v>3542</v>
      </c>
      <c r="H788" s="153" t="s">
        <v>3543</v>
      </c>
      <c r="I788" s="153" t="s">
        <v>3544</v>
      </c>
      <c r="J788" s="339" t="s">
        <v>20</v>
      </c>
      <c r="K788" s="339" t="s">
        <v>21</v>
      </c>
      <c r="L788" s="339" t="s">
        <v>22</v>
      </c>
      <c r="M788" s="340">
        <v>0</v>
      </c>
      <c r="N788" s="340">
        <v>0</v>
      </c>
      <c r="O788" s="340">
        <v>0</v>
      </c>
      <c r="P788" s="340">
        <v>0</v>
      </c>
      <c r="Q788" s="341">
        <v>2401.21</v>
      </c>
      <c r="R788" s="341">
        <f>Q788-O788-S788-T788-U788</f>
        <v>1984.17</v>
      </c>
      <c r="S788" s="340">
        <v>376.52</v>
      </c>
      <c r="T788" s="340">
        <v>34.11</v>
      </c>
      <c r="U788" s="340">
        <v>6.41</v>
      </c>
      <c r="V788" s="341">
        <f>Q788-P788-W788-X788-Y788</f>
        <v>2047.55</v>
      </c>
      <c r="W788" s="340">
        <v>320.10000000000002</v>
      </c>
      <c r="X788" s="403">
        <v>32.65</v>
      </c>
      <c r="Y788" s="340">
        <v>0.91</v>
      </c>
      <c r="Z788" s="83" t="s">
        <v>2145</v>
      </c>
      <c r="AA788" s="239" t="s">
        <v>2644</v>
      </c>
      <c r="AB788" s="24">
        <v>39286</v>
      </c>
      <c r="AC788" s="9" t="str">
        <f>+_xlfn.CONCAT(MID(AA788,16,2),"/",MID(AA788,14,2),"/",MID(AA788,10,4))</f>
        <v>12/03/2023</v>
      </c>
      <c r="AD788" s="40">
        <v>505.37</v>
      </c>
      <c r="AE788" s="40">
        <v>505.37</v>
      </c>
      <c r="AF788" s="920">
        <v>0</v>
      </c>
      <c r="AG788" s="40"/>
      <c r="AH788" s="40"/>
      <c r="AI788" s="40"/>
      <c r="AJ788" s="960">
        <v>45013</v>
      </c>
      <c r="AK788" s="124">
        <v>45019</v>
      </c>
      <c r="AL788" s="9">
        <f t="shared" si="110"/>
        <v>5</v>
      </c>
      <c r="AM788" s="9">
        <v>4</v>
      </c>
      <c r="AN788" s="239" t="s">
        <v>503</v>
      </c>
    </row>
    <row r="789" spans="1:40" ht="15" customHeight="1">
      <c r="A789" s="37">
        <v>1619</v>
      </c>
      <c r="B789" s="9" t="s">
        <v>3521</v>
      </c>
      <c r="C789" s="9">
        <v>30618705672</v>
      </c>
      <c r="D789" s="9" t="s">
        <v>1778</v>
      </c>
      <c r="E789" s="9" t="s">
        <v>341</v>
      </c>
      <c r="F789" s="9" t="s">
        <v>3545</v>
      </c>
      <c r="G789" s="9" t="s">
        <v>3546</v>
      </c>
      <c r="H789" s="153" t="s">
        <v>3547</v>
      </c>
      <c r="I789" s="153" t="s">
        <v>3548</v>
      </c>
      <c r="J789" s="339" t="s">
        <v>20</v>
      </c>
      <c r="K789" s="339" t="s">
        <v>21</v>
      </c>
      <c r="L789" s="339" t="s">
        <v>22</v>
      </c>
      <c r="M789" s="340">
        <v>0</v>
      </c>
      <c r="N789" s="340">
        <v>0</v>
      </c>
      <c r="O789" s="340">
        <v>0</v>
      </c>
      <c r="P789" s="340">
        <v>0</v>
      </c>
      <c r="Q789" s="341">
        <v>17807.87</v>
      </c>
      <c r="R789" s="341">
        <f>Q789-O789-S789-T789-U789</f>
        <v>11952.25</v>
      </c>
      <c r="S789" s="340">
        <v>1564.07</v>
      </c>
      <c r="T789" s="340">
        <v>4073</v>
      </c>
      <c r="U789" s="340">
        <v>218.55</v>
      </c>
      <c r="V789" s="341">
        <f>Q789-P789-W789-X789-Y789</f>
        <v>12173.34</v>
      </c>
      <c r="W789" s="340">
        <v>1620.42</v>
      </c>
      <c r="X789" s="403">
        <v>3990.98</v>
      </c>
      <c r="Y789" s="340">
        <v>23.13</v>
      </c>
      <c r="Z789" s="83" t="s">
        <v>4275</v>
      </c>
      <c r="AA789" s="239" t="s">
        <v>4583</v>
      </c>
      <c r="AB789" s="18" t="s">
        <v>4276</v>
      </c>
      <c r="AC789" s="9" t="str">
        <f>+_xlfn.CONCAT(MID(AA789,16,2),"/",MID(AA789,14,2),"/",MID(AA789,10,4))</f>
        <v>15/03/2023</v>
      </c>
      <c r="AD789" s="40">
        <v>8272.48</v>
      </c>
      <c r="AE789" s="40">
        <v>8272.48</v>
      </c>
      <c r="AF789" s="920">
        <v>0</v>
      </c>
      <c r="AG789" s="40"/>
      <c r="AH789" s="40"/>
      <c r="AI789" s="40"/>
      <c r="AJ789" s="960">
        <v>45013</v>
      </c>
      <c r="AK789" s="124">
        <v>45019</v>
      </c>
      <c r="AL789" s="9">
        <f t="shared" si="110"/>
        <v>5</v>
      </c>
      <c r="AM789" s="9">
        <v>4</v>
      </c>
      <c r="AN789" s="239" t="s">
        <v>503</v>
      </c>
    </row>
    <row r="790" spans="1:40" ht="15" customHeight="1">
      <c r="A790" s="37">
        <v>1625</v>
      </c>
      <c r="B790" s="9" t="s">
        <v>3521</v>
      </c>
      <c r="C790" s="9">
        <v>30618705672</v>
      </c>
      <c r="D790" s="9" t="s">
        <v>3549</v>
      </c>
      <c r="E790" s="9" t="s">
        <v>47</v>
      </c>
      <c r="F790" s="9" t="s">
        <v>3550</v>
      </c>
      <c r="G790" s="9" t="s">
        <v>3550</v>
      </c>
      <c r="H790" s="153" t="s">
        <v>3551</v>
      </c>
      <c r="I790" s="153" t="s">
        <v>3552</v>
      </c>
      <c r="J790" s="339" t="s">
        <v>20</v>
      </c>
      <c r="K790" s="339" t="s">
        <v>21</v>
      </c>
      <c r="L790" s="339" t="s">
        <v>22</v>
      </c>
      <c r="M790" s="340">
        <v>0</v>
      </c>
      <c r="N790" s="340">
        <v>0</v>
      </c>
      <c r="O790" s="340">
        <v>0</v>
      </c>
      <c r="P790" s="340">
        <v>0</v>
      </c>
      <c r="Q790" s="341">
        <v>360.76</v>
      </c>
      <c r="R790" s="341">
        <f>Q790-O790-S790-T790-U790</f>
        <v>360.69</v>
      </c>
      <c r="S790" s="340">
        <v>0</v>
      </c>
      <c r="T790" s="340">
        <v>7.0000000000000007E-2</v>
      </c>
      <c r="U790" s="340">
        <v>0</v>
      </c>
      <c r="V790" s="341">
        <f>Q790-P790-W790-X790-Y790</f>
        <v>360.76</v>
      </c>
      <c r="W790" s="340">
        <v>0</v>
      </c>
      <c r="X790" s="403">
        <v>0</v>
      </c>
      <c r="Y790" s="340">
        <v>0</v>
      </c>
      <c r="Z790" s="83" t="s">
        <v>4475</v>
      </c>
      <c r="AA790" s="239" t="s">
        <v>4476</v>
      </c>
      <c r="AB790" s="18" t="s">
        <v>353</v>
      </c>
      <c r="AC790" s="9" t="str">
        <f>+_xlfn.CONCAT(MID(AA790,16,2),"/",MID(AA790,14,2),"/",MID(AA790,10,4))</f>
        <v>09/03/2023</v>
      </c>
      <c r="AD790" s="40">
        <v>177.72</v>
      </c>
      <c r="AE790" s="40">
        <v>177.72</v>
      </c>
      <c r="AF790" s="920">
        <v>0</v>
      </c>
      <c r="AG790" s="40"/>
      <c r="AH790" s="40"/>
      <c r="AI790" s="40"/>
      <c r="AJ790" s="960">
        <v>45013</v>
      </c>
      <c r="AK790" s="124">
        <v>45016</v>
      </c>
      <c r="AL790" s="9">
        <f t="shared" si="110"/>
        <v>4</v>
      </c>
      <c r="AM790" s="9">
        <v>4</v>
      </c>
      <c r="AN790" s="239" t="s">
        <v>503</v>
      </c>
    </row>
    <row r="791" spans="1:40" ht="15" customHeight="1">
      <c r="A791" s="431">
        <v>1657</v>
      </c>
      <c r="B791" s="23" t="s">
        <v>3501</v>
      </c>
      <c r="C791" s="23">
        <v>30613985995</v>
      </c>
      <c r="D791" s="23" t="s">
        <v>3553</v>
      </c>
      <c r="E791" s="23" t="s">
        <v>339</v>
      </c>
      <c r="F791" s="23" t="s">
        <v>3554</v>
      </c>
      <c r="G791" s="23" t="s">
        <v>3554</v>
      </c>
      <c r="H791" s="23" t="s">
        <v>3555</v>
      </c>
      <c r="I791" s="23" t="s">
        <v>3556</v>
      </c>
      <c r="J791" s="536" t="s">
        <v>20</v>
      </c>
      <c r="K791" s="23" t="s">
        <v>21</v>
      </c>
      <c r="L791" s="262" t="s">
        <v>23</v>
      </c>
      <c r="M791" s="263">
        <v>0</v>
      </c>
      <c r="N791" s="263">
        <v>13.27</v>
      </c>
      <c r="O791" s="263">
        <v>0</v>
      </c>
      <c r="P791" s="263">
        <v>0</v>
      </c>
      <c r="Q791" s="264">
        <v>1240.08</v>
      </c>
      <c r="R791" s="79">
        <f>Q791-S791-T791-U791-O791</f>
        <v>1115.5899999999999</v>
      </c>
      <c r="S791" s="263">
        <v>115.42</v>
      </c>
      <c r="T791" s="263">
        <v>9.07</v>
      </c>
      <c r="U791" s="263">
        <v>0</v>
      </c>
      <c r="V791" s="79">
        <f>Q791-W791-X791-Y791-P791</f>
        <v>1138.44</v>
      </c>
      <c r="W791" s="263">
        <v>92.57</v>
      </c>
      <c r="X791" s="348">
        <v>9.07</v>
      </c>
      <c r="Y791" s="263">
        <v>0</v>
      </c>
      <c r="Z791" s="249" t="s">
        <v>3557</v>
      </c>
      <c r="AA791" s="261" t="s">
        <v>2685</v>
      </c>
      <c r="AB791" s="27">
        <v>39357</v>
      </c>
      <c r="AC791" s="23" t="s">
        <v>525</v>
      </c>
      <c r="AD791" s="23">
        <v>259.68</v>
      </c>
      <c r="AE791" s="23">
        <v>292.05</v>
      </c>
      <c r="AF791" s="823">
        <v>32.369999999999997</v>
      </c>
      <c r="AG791" s="23"/>
      <c r="AH791" s="23"/>
      <c r="AI791" s="23"/>
      <c r="AJ791" s="917">
        <v>45013</v>
      </c>
      <c r="AK791" s="122">
        <v>45019</v>
      </c>
      <c r="AL791" s="34">
        <f t="shared" si="110"/>
        <v>5</v>
      </c>
      <c r="AM791" s="34">
        <v>4</v>
      </c>
      <c r="AN791" s="261" t="s">
        <v>503</v>
      </c>
    </row>
    <row r="792" spans="1:40" ht="15" customHeight="1">
      <c r="A792" s="37">
        <v>1661</v>
      </c>
      <c r="B792" s="9" t="s">
        <v>3501</v>
      </c>
      <c r="C792" s="9">
        <v>30613985995</v>
      </c>
      <c r="D792" s="9" t="s">
        <v>3558</v>
      </c>
      <c r="E792" s="9" t="s">
        <v>339</v>
      </c>
      <c r="F792" s="9" t="s">
        <v>3559</v>
      </c>
      <c r="G792" s="9" t="s">
        <v>3559</v>
      </c>
      <c r="H792" s="18" t="s">
        <v>4277</v>
      </c>
      <c r="I792" s="18" t="s">
        <v>4278</v>
      </c>
      <c r="J792" s="43" t="s">
        <v>20</v>
      </c>
      <c r="K792" s="43" t="s">
        <v>21</v>
      </c>
      <c r="L792" s="43" t="s">
        <v>22</v>
      </c>
      <c r="M792" s="65">
        <v>0</v>
      </c>
      <c r="N792" s="65">
        <v>0</v>
      </c>
      <c r="O792" s="65">
        <v>0</v>
      </c>
      <c r="P792" s="65">
        <v>0</v>
      </c>
      <c r="Q792" s="39">
        <v>576.69000000000005</v>
      </c>
      <c r="R792" s="39">
        <v>511.28000000000003</v>
      </c>
      <c r="S792" s="65">
        <v>39.33</v>
      </c>
      <c r="T792" s="65">
        <v>10.89</v>
      </c>
      <c r="U792" s="65">
        <v>15.19</v>
      </c>
      <c r="V792" s="39">
        <v>550.61000000000013</v>
      </c>
      <c r="W792" s="65">
        <v>5.65</v>
      </c>
      <c r="X792" s="255">
        <v>10.88</v>
      </c>
      <c r="Y792" s="65">
        <v>9.5500000000000007</v>
      </c>
      <c r="Z792" s="53" t="s">
        <v>3557</v>
      </c>
      <c r="AA792" s="40" t="s">
        <v>4279</v>
      </c>
      <c r="AB792" s="22">
        <v>39357</v>
      </c>
      <c r="AC792" s="40" t="s">
        <v>4261</v>
      </c>
      <c r="AD792" s="40">
        <v>186.9</v>
      </c>
      <c r="AE792" s="40">
        <v>186.9</v>
      </c>
      <c r="AF792" s="920">
        <v>0</v>
      </c>
      <c r="AG792" s="40"/>
      <c r="AH792" s="40"/>
      <c r="AI792" s="40"/>
      <c r="AJ792" s="960">
        <v>45013</v>
      </c>
      <c r="AK792" s="124">
        <v>45014</v>
      </c>
      <c r="AL792" s="9">
        <f t="shared" si="110"/>
        <v>2</v>
      </c>
      <c r="AM792" s="9">
        <v>4</v>
      </c>
      <c r="AN792" s="9" t="s">
        <v>1223</v>
      </c>
    </row>
    <row r="793" spans="1:40" ht="15" customHeight="1">
      <c r="A793" s="38">
        <v>1678</v>
      </c>
      <c r="B793" s="34" t="s">
        <v>3501</v>
      </c>
      <c r="C793" s="34">
        <v>30613985995</v>
      </c>
      <c r="D793" s="34" t="s">
        <v>1118</v>
      </c>
      <c r="E793" s="34" t="s">
        <v>47</v>
      </c>
      <c r="F793" s="34" t="s">
        <v>2935</v>
      </c>
      <c r="G793" s="34" t="s">
        <v>2935</v>
      </c>
      <c r="H793" s="23" t="s">
        <v>3560</v>
      </c>
      <c r="I793" s="23" t="s">
        <v>3561</v>
      </c>
      <c r="J793" s="44" t="s">
        <v>20</v>
      </c>
      <c r="K793" s="44" t="s">
        <v>8232</v>
      </c>
      <c r="L793" s="44" t="s">
        <v>23</v>
      </c>
      <c r="M793" s="69">
        <v>1.03</v>
      </c>
      <c r="N793" s="69">
        <v>0</v>
      </c>
      <c r="O793" s="69">
        <v>0</v>
      </c>
      <c r="P793" s="69">
        <v>0</v>
      </c>
      <c r="Q793" s="70">
        <v>1184.69</v>
      </c>
      <c r="R793" s="70">
        <v>898.99</v>
      </c>
      <c r="S793" s="69">
        <v>258.94</v>
      </c>
      <c r="T793" s="69">
        <v>8.65</v>
      </c>
      <c r="U793" s="69">
        <v>18.11</v>
      </c>
      <c r="V793" s="70">
        <v>836.95999999999992</v>
      </c>
      <c r="W793" s="69">
        <v>314.66000000000003</v>
      </c>
      <c r="X793" s="344">
        <v>9.69</v>
      </c>
      <c r="Y793" s="69">
        <v>23.38</v>
      </c>
      <c r="Z793" s="45" t="s">
        <v>59</v>
      </c>
      <c r="AA793" s="23" t="s">
        <v>3562</v>
      </c>
      <c r="AB793" s="27">
        <v>39279</v>
      </c>
      <c r="AC793" s="23" t="s">
        <v>517</v>
      </c>
      <c r="AD793" s="23">
        <v>388.5</v>
      </c>
      <c r="AE793" s="23">
        <v>388.5</v>
      </c>
      <c r="AF793" s="823">
        <v>0</v>
      </c>
      <c r="AG793" s="23"/>
      <c r="AH793" s="23"/>
      <c r="AI793" s="23"/>
      <c r="AJ793" s="917">
        <v>45013</v>
      </c>
      <c r="AK793" s="122">
        <v>45013</v>
      </c>
      <c r="AL793" s="34">
        <f t="shared" si="110"/>
        <v>1</v>
      </c>
      <c r="AM793" s="34">
        <v>4</v>
      </c>
      <c r="AN793" s="261" t="s">
        <v>503</v>
      </c>
    </row>
    <row r="794" spans="1:40" ht="15" customHeight="1">
      <c r="A794" s="38">
        <v>1752</v>
      </c>
      <c r="B794" s="34" t="s">
        <v>3504</v>
      </c>
      <c r="C794" s="34">
        <v>30635322140</v>
      </c>
      <c r="D794" s="34" t="s">
        <v>3563</v>
      </c>
      <c r="E794" s="34" t="s">
        <v>47</v>
      </c>
      <c r="F794" s="34" t="s">
        <v>135</v>
      </c>
      <c r="G794" s="34" t="s">
        <v>3564</v>
      </c>
      <c r="H794" s="261" t="s">
        <v>4584</v>
      </c>
      <c r="I794" s="261" t="s">
        <v>4585</v>
      </c>
      <c r="J794" s="262" t="s">
        <v>20</v>
      </c>
      <c r="K794" s="262" t="s">
        <v>21</v>
      </c>
      <c r="L794" s="262" t="s">
        <v>23</v>
      </c>
      <c r="M794" s="263">
        <v>0</v>
      </c>
      <c r="N794" s="263">
        <v>51.82</v>
      </c>
      <c r="O794" s="263">
        <v>0</v>
      </c>
      <c r="P794" s="263">
        <v>0</v>
      </c>
      <c r="Q794" s="264">
        <v>1215.96</v>
      </c>
      <c r="R794" s="264">
        <f>Q794-O794-S794-T794-U794</f>
        <v>911.0200000000001</v>
      </c>
      <c r="S794" s="263">
        <v>293.82</v>
      </c>
      <c r="T794" s="263">
        <v>11.12</v>
      </c>
      <c r="U794" s="263">
        <v>0</v>
      </c>
      <c r="V794" s="264">
        <f>Q794-P794-W794-X794-Y794</f>
        <v>859.25000000000011</v>
      </c>
      <c r="W794" s="263">
        <v>345.59</v>
      </c>
      <c r="X794" s="348">
        <v>11.12</v>
      </c>
      <c r="Y794" s="263">
        <v>0</v>
      </c>
      <c r="Z794" s="249" t="s">
        <v>511</v>
      </c>
      <c r="AA794" s="261" t="s">
        <v>4586</v>
      </c>
      <c r="AB794" s="34" t="str">
        <f>+_xlfn.CONCAT(MID(Z794,24,2),"/",MID(Z794,22,2),"/",MID(Z794,18,4))</f>
        <v>29/05/2007</v>
      </c>
      <c r="AC794" s="34" t="str">
        <f>+_xlfn.CONCAT(MID(AA794,16,2),"/",MID(AA794,14,2),"/",MID(AA794,10,4))</f>
        <v>27/03/2023</v>
      </c>
      <c r="AD794" s="23">
        <v>457.97</v>
      </c>
      <c r="AE794" s="23">
        <v>457.97</v>
      </c>
      <c r="AF794" s="823">
        <v>0</v>
      </c>
      <c r="AG794" s="23"/>
      <c r="AH794" s="23"/>
      <c r="AI794" s="23"/>
      <c r="AJ794" s="917">
        <v>45013</v>
      </c>
      <c r="AK794" s="122">
        <v>45019</v>
      </c>
      <c r="AL794" s="34">
        <f t="shared" si="110"/>
        <v>5</v>
      </c>
      <c r="AM794" s="34">
        <v>4</v>
      </c>
      <c r="AN794" s="34" t="s">
        <v>1223</v>
      </c>
    </row>
    <row r="795" spans="1:40" ht="15" customHeight="1">
      <c r="A795" s="37">
        <v>2096</v>
      </c>
      <c r="B795" s="9" t="s">
        <v>3521</v>
      </c>
      <c r="C795" s="9">
        <v>30618705672</v>
      </c>
      <c r="D795" s="9" t="s">
        <v>3565</v>
      </c>
      <c r="E795" s="9" t="s">
        <v>42</v>
      </c>
      <c r="F795" s="9" t="s">
        <v>911</v>
      </c>
      <c r="G795" s="9" t="s">
        <v>912</v>
      </c>
      <c r="H795" s="18" t="s">
        <v>3566</v>
      </c>
      <c r="I795" s="18" t="s">
        <v>3567</v>
      </c>
      <c r="J795" s="43" t="s">
        <v>20</v>
      </c>
      <c r="K795" s="43" t="s">
        <v>21</v>
      </c>
      <c r="L795" s="43" t="s">
        <v>22</v>
      </c>
      <c r="M795" s="65">
        <v>0</v>
      </c>
      <c r="N795" s="65">
        <v>0</v>
      </c>
      <c r="O795" s="65">
        <v>2.7</v>
      </c>
      <c r="P795" s="65">
        <v>6.79</v>
      </c>
      <c r="Q795" s="66">
        <v>2750.84</v>
      </c>
      <c r="R795" s="123">
        <v>2438.9700000000003</v>
      </c>
      <c r="S795" s="65">
        <v>285.75</v>
      </c>
      <c r="T795" s="65">
        <v>23.42</v>
      </c>
      <c r="U795" s="65">
        <v>0</v>
      </c>
      <c r="V795" s="123">
        <v>2664.13</v>
      </c>
      <c r="W795" s="65">
        <v>61.46</v>
      </c>
      <c r="X795" s="255">
        <v>18.46</v>
      </c>
      <c r="Y795" s="65">
        <v>0</v>
      </c>
      <c r="Z795" s="53" t="s">
        <v>898</v>
      </c>
      <c r="AA795" s="126" t="s">
        <v>705</v>
      </c>
      <c r="AB795" s="28" t="s">
        <v>899</v>
      </c>
      <c r="AC795" s="42">
        <v>44932</v>
      </c>
      <c r="AD795" s="40">
        <v>771.76</v>
      </c>
      <c r="AE795" s="40">
        <v>771.76</v>
      </c>
      <c r="AF795" s="920">
        <v>0</v>
      </c>
      <c r="AG795" s="40"/>
      <c r="AH795" s="40"/>
      <c r="AI795" s="40"/>
      <c r="AJ795" s="960">
        <v>45013</v>
      </c>
      <c r="AK795" s="124">
        <v>45014</v>
      </c>
      <c r="AL795" s="9">
        <f t="shared" si="110"/>
        <v>2</v>
      </c>
      <c r="AM795" s="9">
        <v>4</v>
      </c>
      <c r="AN795" s="239" t="s">
        <v>503</v>
      </c>
    </row>
    <row r="796" spans="1:40" ht="15" customHeight="1">
      <c r="A796" s="37">
        <v>2329</v>
      </c>
      <c r="B796" s="9" t="s">
        <v>3521</v>
      </c>
      <c r="C796" s="9">
        <v>30618705672</v>
      </c>
      <c r="D796" s="9" t="s">
        <v>3568</v>
      </c>
      <c r="E796" s="9" t="s">
        <v>47</v>
      </c>
      <c r="F796" s="9" t="s">
        <v>49</v>
      </c>
      <c r="G796" s="9" t="s">
        <v>3569</v>
      </c>
      <c r="H796" s="153" t="s">
        <v>3570</v>
      </c>
      <c r="I796" s="153" t="s">
        <v>3571</v>
      </c>
      <c r="J796" s="339" t="s">
        <v>20</v>
      </c>
      <c r="K796" s="339" t="s">
        <v>21</v>
      </c>
      <c r="L796" s="339" t="s">
        <v>22</v>
      </c>
      <c r="M796" s="340">
        <v>0</v>
      </c>
      <c r="N796" s="340">
        <v>0</v>
      </c>
      <c r="O796" s="340">
        <v>0</v>
      </c>
      <c r="P796" s="340">
        <v>0</v>
      </c>
      <c r="Q796" s="341">
        <v>1548.62</v>
      </c>
      <c r="R796" s="341">
        <f>Q796-O796-S796-T796-U796</f>
        <v>937.8599999999999</v>
      </c>
      <c r="S796" s="340">
        <v>585.92999999999995</v>
      </c>
      <c r="T796" s="340">
        <v>15.88</v>
      </c>
      <c r="U796" s="340">
        <v>8.9499999999999993</v>
      </c>
      <c r="V796" s="341">
        <f>Q796-P796-W796-X796-Y796</f>
        <v>564.41</v>
      </c>
      <c r="W796" s="340">
        <v>967.88</v>
      </c>
      <c r="X796" s="403">
        <v>11.43</v>
      </c>
      <c r="Y796" s="340">
        <v>4.9000000000000004</v>
      </c>
      <c r="Z796" s="83" t="s">
        <v>312</v>
      </c>
      <c r="AA796" s="239" t="s">
        <v>4587</v>
      </c>
      <c r="AB796" s="279" t="s">
        <v>41</v>
      </c>
      <c r="AC796" s="9" t="str">
        <f>+_xlfn.CONCAT(MID(AA796,16,2),"/",MID(AA796,14,2),"/",MID(AA796,10,4))</f>
        <v>17/03/2023</v>
      </c>
      <c r="AD796" s="40">
        <v>369.19</v>
      </c>
      <c r="AE796" s="40">
        <v>369.19</v>
      </c>
      <c r="AF796" s="920">
        <v>0</v>
      </c>
      <c r="AG796" s="40"/>
      <c r="AH796" s="40"/>
      <c r="AI796" s="40"/>
      <c r="AJ796" s="960">
        <v>45013</v>
      </c>
      <c r="AK796" s="124">
        <v>45019</v>
      </c>
      <c r="AL796" s="9">
        <f t="shared" si="110"/>
        <v>5</v>
      </c>
      <c r="AM796" s="9">
        <v>4</v>
      </c>
      <c r="AN796" s="239" t="s">
        <v>503</v>
      </c>
    </row>
    <row r="797" spans="1:40" ht="15" customHeight="1">
      <c r="A797" s="37">
        <v>2688</v>
      </c>
      <c r="B797" s="9" t="s">
        <v>3501</v>
      </c>
      <c r="C797" s="9">
        <v>30613985995</v>
      </c>
      <c r="D797" s="9" t="s">
        <v>3572</v>
      </c>
      <c r="E797" s="9" t="s">
        <v>47</v>
      </c>
      <c r="F797" s="9" t="s">
        <v>1366</v>
      </c>
      <c r="G797" s="9" t="s">
        <v>3573</v>
      </c>
      <c r="H797" s="18" t="s">
        <v>3574</v>
      </c>
      <c r="I797" s="18" t="s">
        <v>3575</v>
      </c>
      <c r="J797" s="43" t="s">
        <v>20</v>
      </c>
      <c r="K797" s="43" t="s">
        <v>21</v>
      </c>
      <c r="L797" s="43" t="s">
        <v>22</v>
      </c>
      <c r="M797" s="65">
        <v>0</v>
      </c>
      <c r="N797" s="65">
        <v>0</v>
      </c>
      <c r="O797" s="65">
        <v>0</v>
      </c>
      <c r="P797" s="65">
        <v>0</v>
      </c>
      <c r="Q797" s="66">
        <v>693.6</v>
      </c>
      <c r="R797" s="39">
        <v>410.32</v>
      </c>
      <c r="S797" s="65">
        <v>267.74</v>
      </c>
      <c r="T797" s="65">
        <v>7.5</v>
      </c>
      <c r="U797" s="65">
        <v>8.0399999999999991</v>
      </c>
      <c r="V797" s="39">
        <v>652.26</v>
      </c>
      <c r="W797" s="65">
        <v>27.59</v>
      </c>
      <c r="X797" s="255">
        <v>1.32</v>
      </c>
      <c r="Y797" s="65">
        <v>12.43</v>
      </c>
      <c r="Z797" s="53" t="s">
        <v>1033</v>
      </c>
      <c r="AA797" s="40" t="s">
        <v>3576</v>
      </c>
      <c r="AB797" s="22">
        <v>39222</v>
      </c>
      <c r="AC797" s="40" t="s">
        <v>643</v>
      </c>
      <c r="AD797" s="40">
        <v>204.53</v>
      </c>
      <c r="AE797" s="40">
        <v>204.53</v>
      </c>
      <c r="AF797" s="920">
        <v>0</v>
      </c>
      <c r="AG797" s="40"/>
      <c r="AH797" s="40"/>
      <c r="AI797" s="40"/>
      <c r="AJ797" s="960">
        <v>45013</v>
      </c>
      <c r="AK797" s="124">
        <v>45013</v>
      </c>
      <c r="AL797" s="9">
        <f t="shared" si="110"/>
        <v>1</v>
      </c>
      <c r="AM797" s="9">
        <v>4</v>
      </c>
      <c r="AN797" s="239" t="s">
        <v>503</v>
      </c>
    </row>
    <row r="798" spans="1:40" ht="15" customHeight="1">
      <c r="A798" s="37">
        <v>3197</v>
      </c>
      <c r="B798" s="9" t="s">
        <v>3516</v>
      </c>
      <c r="C798" s="9">
        <v>30516970134</v>
      </c>
      <c r="D798" s="9" t="s">
        <v>3577</v>
      </c>
      <c r="E798" s="9" t="s">
        <v>47</v>
      </c>
      <c r="F798" s="9" t="s">
        <v>110</v>
      </c>
      <c r="G798" s="9" t="s">
        <v>110</v>
      </c>
      <c r="H798" s="239" t="s">
        <v>5629</v>
      </c>
      <c r="I798" s="239" t="s">
        <v>5630</v>
      </c>
      <c r="J798" s="339" t="s">
        <v>20</v>
      </c>
      <c r="K798" s="339" t="s">
        <v>21</v>
      </c>
      <c r="L798" s="339" t="s">
        <v>22</v>
      </c>
      <c r="M798" s="340">
        <v>0</v>
      </c>
      <c r="N798" s="340">
        <v>0</v>
      </c>
      <c r="O798" s="340">
        <v>318.42</v>
      </c>
      <c r="P798" s="340">
        <v>311.06</v>
      </c>
      <c r="Q798" s="341">
        <v>12697.28</v>
      </c>
      <c r="R798" s="341">
        <f>Q798-O798-S798-T798-U798</f>
        <v>9161.5800000000017</v>
      </c>
      <c r="S798" s="340">
        <v>2627.82</v>
      </c>
      <c r="T798" s="340">
        <v>12.58</v>
      </c>
      <c r="U798" s="340">
        <v>576.88</v>
      </c>
      <c r="V798" s="341">
        <f>Q798-P798-W798-X798-Y798</f>
        <v>9455.9100000000017</v>
      </c>
      <c r="W798" s="340">
        <v>2660.46</v>
      </c>
      <c r="X798" s="403">
        <v>12.58</v>
      </c>
      <c r="Y798" s="340">
        <v>257.27</v>
      </c>
      <c r="Z798" s="83" t="s">
        <v>1459</v>
      </c>
      <c r="AA798" s="239" t="s">
        <v>4417</v>
      </c>
      <c r="AB798" s="11" t="str">
        <f>+_xlfn.CONCAT(MID(Z798,24,2),"/",MID(Z798,22,2),"/",MID(Z798,18,4))</f>
        <v>21/06/2007</v>
      </c>
      <c r="AC798" s="9" t="str">
        <f>+_xlfn.CONCAT(MID(AA798,16,2),"/",MID(AA798,14,2),"/",MID(AA798,10,4))</f>
        <v>27/03/2023</v>
      </c>
      <c r="AD798" s="522">
        <v>6266.12</v>
      </c>
      <c r="AE798" s="522">
        <v>6266.12</v>
      </c>
      <c r="AF798" s="920">
        <v>0</v>
      </c>
      <c r="AG798" s="40"/>
      <c r="AH798" s="40"/>
      <c r="AI798" s="40"/>
      <c r="AJ798" s="960">
        <v>45013</v>
      </c>
      <c r="AK798" s="124">
        <v>45026</v>
      </c>
      <c r="AL798" s="9">
        <f>NETWORKDAYS(AJ798,AK798)-1</f>
        <v>9</v>
      </c>
      <c r="AM798" s="9">
        <v>4</v>
      </c>
      <c r="AN798" s="9" t="s">
        <v>1223</v>
      </c>
    </row>
    <row r="799" spans="1:40" ht="15" customHeight="1">
      <c r="A799" s="37">
        <v>3488</v>
      </c>
      <c r="B799" s="9" t="s">
        <v>3512</v>
      </c>
      <c r="C799" s="9">
        <v>30654257562</v>
      </c>
      <c r="D799" s="9" t="s">
        <v>3578</v>
      </c>
      <c r="E799" s="9" t="s">
        <v>47</v>
      </c>
      <c r="F799" s="9" t="s">
        <v>2953</v>
      </c>
      <c r="G799" s="9" t="s">
        <v>3579</v>
      </c>
      <c r="H799" s="239" t="s">
        <v>1416</v>
      </c>
      <c r="I799" s="239" t="s">
        <v>4588</v>
      </c>
      <c r="J799" s="339" t="s">
        <v>20</v>
      </c>
      <c r="K799" s="339" t="s">
        <v>21</v>
      </c>
      <c r="L799" s="339" t="s">
        <v>22</v>
      </c>
      <c r="M799" s="340">
        <v>0</v>
      </c>
      <c r="N799" s="340">
        <v>0</v>
      </c>
      <c r="O799" s="340">
        <v>0</v>
      </c>
      <c r="P799" s="340">
        <v>0</v>
      </c>
      <c r="Q799" s="341">
        <v>370.99</v>
      </c>
      <c r="R799" s="341">
        <f>Q799-O799-S799-T799-U799</f>
        <v>253.41</v>
      </c>
      <c r="S799" s="340">
        <v>113.93</v>
      </c>
      <c r="T799" s="340">
        <v>0.73</v>
      </c>
      <c r="U799" s="340">
        <v>2.92</v>
      </c>
      <c r="V799" s="341">
        <f>Q799-P799-W799-X799-Y799</f>
        <v>250.41000000000003</v>
      </c>
      <c r="W799" s="340">
        <v>116.93</v>
      </c>
      <c r="X799" s="403">
        <v>0.73</v>
      </c>
      <c r="Y799" s="340">
        <v>2.92</v>
      </c>
      <c r="Z799" s="83" t="s">
        <v>1459</v>
      </c>
      <c r="AA799" s="239" t="s">
        <v>4589</v>
      </c>
      <c r="AB799" s="11" t="str">
        <f>+_xlfn.CONCAT(MID(Z799,24,2),"/",MID(Z799,22,2),"/",MID(Z799,18,4))</f>
        <v>21/06/2007</v>
      </c>
      <c r="AC799" s="9" t="str">
        <f>+_xlfn.CONCAT(MID(AA799,16,2),"/",MID(AA799,14,2),"/",MID(AA799,10,4))</f>
        <v>22/03/2023</v>
      </c>
      <c r="AD799" s="40">
        <v>253.41</v>
      </c>
      <c r="AE799" s="40">
        <v>253.41</v>
      </c>
      <c r="AF799" s="920">
        <v>0</v>
      </c>
      <c r="AG799" s="40"/>
      <c r="AH799" s="40"/>
      <c r="AI799" s="40"/>
      <c r="AJ799" s="960">
        <v>45013</v>
      </c>
      <c r="AK799" s="124">
        <v>45019</v>
      </c>
      <c r="AL799" s="9">
        <f>NETWORKDAYS(AJ799,AK799)</f>
        <v>5</v>
      </c>
      <c r="AM799" s="9">
        <v>4</v>
      </c>
      <c r="AN799" s="9" t="s">
        <v>1223</v>
      </c>
    </row>
    <row r="800" spans="1:40" ht="15" customHeight="1">
      <c r="A800" s="126">
        <v>4742</v>
      </c>
      <c r="B800" s="18" t="s">
        <v>3501</v>
      </c>
      <c r="C800" s="18">
        <v>30613985995</v>
      </c>
      <c r="D800" s="18" t="s">
        <v>3580</v>
      </c>
      <c r="E800" s="18" t="s">
        <v>339</v>
      </c>
      <c r="F800" s="18" t="s">
        <v>3554</v>
      </c>
      <c r="G800" s="18" t="s">
        <v>3554</v>
      </c>
      <c r="H800" s="40" t="s">
        <v>4280</v>
      </c>
      <c r="I800" s="40" t="s">
        <v>4281</v>
      </c>
      <c r="J800" s="55" t="s">
        <v>20</v>
      </c>
      <c r="K800" s="55" t="s">
        <v>21</v>
      </c>
      <c r="L800" s="55" t="s">
        <v>22</v>
      </c>
      <c r="M800" s="134">
        <v>0</v>
      </c>
      <c r="N800" s="134">
        <v>0</v>
      </c>
      <c r="O800" s="134">
        <v>0</v>
      </c>
      <c r="P800" s="134">
        <v>0</v>
      </c>
      <c r="Q800" s="66">
        <v>312.64999999999998</v>
      </c>
      <c r="R800" s="66">
        <v>215.84999999999997</v>
      </c>
      <c r="S800" s="134">
        <v>96.8</v>
      </c>
      <c r="T800" s="134">
        <v>0</v>
      </c>
      <c r="U800" s="134">
        <v>0</v>
      </c>
      <c r="V800" s="66">
        <v>312.64999999999998</v>
      </c>
      <c r="W800" s="134">
        <v>0</v>
      </c>
      <c r="X800" s="259">
        <v>0</v>
      </c>
      <c r="Y800" s="134">
        <v>0</v>
      </c>
      <c r="Z800" s="59" t="s">
        <v>509</v>
      </c>
      <c r="AA800" s="40" t="s">
        <v>4282</v>
      </c>
      <c r="AB800" s="40" t="s">
        <v>56</v>
      </c>
      <c r="AC800" s="40" t="s">
        <v>4283</v>
      </c>
      <c r="AD800" s="40">
        <v>215</v>
      </c>
      <c r="AE800" s="40">
        <v>215</v>
      </c>
      <c r="AF800" s="920">
        <v>0</v>
      </c>
      <c r="AG800" s="40"/>
      <c r="AH800" s="40"/>
      <c r="AI800" s="40"/>
      <c r="AJ800" s="94">
        <v>45013</v>
      </c>
      <c r="AK800" s="24">
        <v>45014</v>
      </c>
      <c r="AL800" s="18">
        <v>2</v>
      </c>
      <c r="AM800" s="18">
        <v>4</v>
      </c>
      <c r="AN800" s="18" t="s">
        <v>1223</v>
      </c>
    </row>
    <row r="801" spans="1:40" ht="15" customHeight="1">
      <c r="A801" s="37">
        <v>4862</v>
      </c>
      <c r="B801" s="9" t="s">
        <v>3501</v>
      </c>
      <c r="C801" s="9">
        <v>30613985995</v>
      </c>
      <c r="D801" s="9" t="s">
        <v>3581</v>
      </c>
      <c r="E801" s="9" t="s">
        <v>3167</v>
      </c>
      <c r="F801" s="9" t="s">
        <v>3582</v>
      </c>
      <c r="G801" s="9" t="s">
        <v>3582</v>
      </c>
      <c r="H801" s="279" t="s">
        <v>4284</v>
      </c>
      <c r="I801" s="279" t="s">
        <v>4285</v>
      </c>
      <c r="J801" s="43" t="s">
        <v>20</v>
      </c>
      <c r="K801" s="43" t="s">
        <v>21</v>
      </c>
      <c r="L801" s="43" t="s">
        <v>22</v>
      </c>
      <c r="M801" s="65">
        <v>0</v>
      </c>
      <c r="N801" s="65">
        <v>0</v>
      </c>
      <c r="O801" s="65">
        <v>0</v>
      </c>
      <c r="P801" s="65">
        <v>0</v>
      </c>
      <c r="Q801" s="39">
        <v>2377.5700000000002</v>
      </c>
      <c r="R801" s="51">
        <v>2145.6800000000003</v>
      </c>
      <c r="S801" s="49">
        <v>0</v>
      </c>
      <c r="T801" s="49">
        <v>215.15</v>
      </c>
      <c r="U801" s="49">
        <v>16.739999999999998</v>
      </c>
      <c r="V801" s="51">
        <v>2162.5300000000002</v>
      </c>
      <c r="W801" s="65">
        <v>0</v>
      </c>
      <c r="X801" s="65">
        <v>215.04</v>
      </c>
      <c r="Y801" s="65">
        <v>0</v>
      </c>
      <c r="Z801" s="67" t="s">
        <v>4286</v>
      </c>
      <c r="AA801" s="18" t="s">
        <v>4287</v>
      </c>
      <c r="AB801" s="100" t="s">
        <v>4288</v>
      </c>
      <c r="AC801" s="18" t="s">
        <v>4289</v>
      </c>
      <c r="AD801" s="40">
        <v>1681.09</v>
      </c>
      <c r="AE801" s="40">
        <v>1681.09</v>
      </c>
      <c r="AF801" s="920">
        <v>0</v>
      </c>
      <c r="AG801" s="40"/>
      <c r="AH801" s="40"/>
      <c r="AI801" s="40"/>
      <c r="AJ801" s="960">
        <v>45013</v>
      </c>
      <c r="AK801" s="124">
        <v>45014</v>
      </c>
      <c r="AL801" s="9">
        <f>NETWORKDAYS(AJ801,AK801)</f>
        <v>2</v>
      </c>
      <c r="AM801" s="9">
        <v>4</v>
      </c>
      <c r="AN801" s="9" t="s">
        <v>1223</v>
      </c>
    </row>
    <row r="802" spans="1:40" ht="15" customHeight="1">
      <c r="A802" s="37">
        <v>5009</v>
      </c>
      <c r="B802" s="9" t="s">
        <v>3504</v>
      </c>
      <c r="C802" s="9">
        <v>30635322140</v>
      </c>
      <c r="D802" s="9" t="s">
        <v>3583</v>
      </c>
      <c r="E802" s="9" t="s">
        <v>47</v>
      </c>
      <c r="F802" s="9" t="s">
        <v>3584</v>
      </c>
      <c r="G802" s="9" t="s">
        <v>3585</v>
      </c>
      <c r="H802" s="239" t="s">
        <v>5631</v>
      </c>
      <c r="I802" s="239" t="s">
        <v>5632</v>
      </c>
      <c r="J802" s="339" t="s">
        <v>20</v>
      </c>
      <c r="K802" s="339" t="s">
        <v>21</v>
      </c>
      <c r="L802" s="339" t="s">
        <v>22</v>
      </c>
      <c r="M802" s="340">
        <v>0</v>
      </c>
      <c r="N802" s="340">
        <v>0</v>
      </c>
      <c r="O802" s="340">
        <v>0</v>
      </c>
      <c r="P802" s="340">
        <v>0</v>
      </c>
      <c r="Q802" s="341">
        <v>1605.85</v>
      </c>
      <c r="R802" s="341">
        <f>Q802-O802-S802-T802-U802</f>
        <v>1222.52</v>
      </c>
      <c r="S802" s="340">
        <v>319.45</v>
      </c>
      <c r="T802" s="340">
        <v>49.51</v>
      </c>
      <c r="U802" s="340">
        <v>14.37</v>
      </c>
      <c r="V802" s="341">
        <f>Q802-P802-W802-X802-Y802</f>
        <v>1227.8399999999999</v>
      </c>
      <c r="W802" s="340">
        <v>323.02</v>
      </c>
      <c r="X802" s="403">
        <v>49.51</v>
      </c>
      <c r="Y802" s="340">
        <v>5.48</v>
      </c>
      <c r="Z802" s="83" t="s">
        <v>4389</v>
      </c>
      <c r="AA802" s="239" t="s">
        <v>5633</v>
      </c>
      <c r="AB802" s="11" t="str">
        <f>+_xlfn.CONCAT(MID(Z802,24,2),"/",MID(Z802,22,2),"/",MID(Z802,18,4))</f>
        <v>30/06/2007</v>
      </c>
      <c r="AC802" s="9" t="str">
        <f>+_xlfn.CONCAT(MID(AA802,16,2),"/",MID(AA802,14,2),"/",MID(AA802,10,4))</f>
        <v>22/03/2023</v>
      </c>
      <c r="AD802" s="40">
        <v>750.24</v>
      </c>
      <c r="AE802" s="40">
        <v>750.24</v>
      </c>
      <c r="AF802" s="920">
        <v>0</v>
      </c>
      <c r="AG802" s="40"/>
      <c r="AH802" s="40"/>
      <c r="AI802" s="40"/>
      <c r="AJ802" s="960">
        <v>45013</v>
      </c>
      <c r="AK802" s="124">
        <v>45026</v>
      </c>
      <c r="AL802" s="9">
        <f>NETWORKDAYS(AJ802,AK802)-1</f>
        <v>9</v>
      </c>
      <c r="AM802" s="9">
        <v>4</v>
      </c>
      <c r="AN802" s="9" t="s">
        <v>1223</v>
      </c>
    </row>
    <row r="803" spans="1:40" ht="15" customHeight="1">
      <c r="A803" s="37">
        <v>5010</v>
      </c>
      <c r="B803" s="9" t="s">
        <v>3501</v>
      </c>
      <c r="C803" s="9">
        <v>30613985995</v>
      </c>
      <c r="D803" s="9" t="s">
        <v>1897</v>
      </c>
      <c r="E803" s="9" t="s">
        <v>47</v>
      </c>
      <c r="F803" s="9" t="s">
        <v>1366</v>
      </c>
      <c r="G803" s="9" t="s">
        <v>1366</v>
      </c>
      <c r="H803" s="239" t="s">
        <v>5634</v>
      </c>
      <c r="I803" s="239" t="s">
        <v>5635</v>
      </c>
      <c r="J803" s="339" t="s">
        <v>20</v>
      </c>
      <c r="K803" s="339" t="s">
        <v>21</v>
      </c>
      <c r="L803" s="339" t="s">
        <v>22</v>
      </c>
      <c r="M803" s="340">
        <v>0</v>
      </c>
      <c r="N803" s="340">
        <v>0</v>
      </c>
      <c r="O803" s="340">
        <v>0</v>
      </c>
      <c r="P803" s="340">
        <v>0</v>
      </c>
      <c r="Q803" s="341">
        <v>2223.7800000000002</v>
      </c>
      <c r="R803" s="341">
        <f>Q803-O803-S803-T803-U803</f>
        <v>1559.0600000000002</v>
      </c>
      <c r="S803" s="340">
        <v>632.75</v>
      </c>
      <c r="T803" s="340">
        <v>2.27</v>
      </c>
      <c r="U803" s="340">
        <v>29.7</v>
      </c>
      <c r="V803" s="341">
        <f>Q803-P803-W803-X803-Y803</f>
        <v>1933.4600000000003</v>
      </c>
      <c r="W803" s="340">
        <v>262.56</v>
      </c>
      <c r="X803" s="340">
        <v>2.27</v>
      </c>
      <c r="Y803" s="340">
        <v>25.49</v>
      </c>
      <c r="Z803" s="83" t="s">
        <v>1459</v>
      </c>
      <c r="AA803" s="83" t="s">
        <v>1452</v>
      </c>
      <c r="AB803" s="11" t="str">
        <f>+_xlfn.CONCAT(MID(Z803,24,2),"/",MID(Z803,22,2),"/",MID(Z803,18,4))</f>
        <v>21/06/2007</v>
      </c>
      <c r="AC803" s="9" t="str">
        <f>+_xlfn.CONCAT(MID(AA803,16,2),"/",MID(AA803,14,2),"/",MID(AA803,10,4))</f>
        <v>02/03/2023</v>
      </c>
      <c r="AD803" s="40">
        <v>1046.02</v>
      </c>
      <c r="AE803" s="40">
        <v>1046.02</v>
      </c>
      <c r="AF803" s="920">
        <v>0</v>
      </c>
      <c r="AG803" s="40"/>
      <c r="AH803" s="40"/>
      <c r="AI803" s="40"/>
      <c r="AJ803" s="960">
        <v>45013</v>
      </c>
      <c r="AK803" s="124">
        <v>45026</v>
      </c>
      <c r="AL803" s="9">
        <f>NETWORKDAYS(AJ803,AK803)-1</f>
        <v>9</v>
      </c>
      <c r="AM803" s="9">
        <v>4</v>
      </c>
      <c r="AN803" s="9" t="s">
        <v>1223</v>
      </c>
    </row>
    <row r="804" spans="1:40" ht="15" customHeight="1">
      <c r="A804" s="37">
        <v>5010</v>
      </c>
      <c r="B804" s="9" t="s">
        <v>3504</v>
      </c>
      <c r="C804" s="9">
        <v>30635322140</v>
      </c>
      <c r="D804" s="9" t="s">
        <v>1897</v>
      </c>
      <c r="E804" s="9" t="s">
        <v>47</v>
      </c>
      <c r="F804" s="9" t="s">
        <v>1366</v>
      </c>
      <c r="G804" s="9" t="s">
        <v>3586</v>
      </c>
      <c r="H804" s="239" t="s">
        <v>5634</v>
      </c>
      <c r="I804" s="239" t="s">
        <v>5635</v>
      </c>
      <c r="J804" s="339" t="s">
        <v>20</v>
      </c>
      <c r="K804" s="339" t="s">
        <v>21</v>
      </c>
      <c r="L804" s="339" t="s">
        <v>22</v>
      </c>
      <c r="M804" s="340">
        <v>0</v>
      </c>
      <c r="N804" s="340">
        <v>0</v>
      </c>
      <c r="O804" s="340">
        <v>0</v>
      </c>
      <c r="P804" s="340">
        <v>0</v>
      </c>
      <c r="Q804" s="341">
        <v>2223.7800000000002</v>
      </c>
      <c r="R804" s="341">
        <f>Q804-O804-S804-T804-U804</f>
        <v>1559.0600000000002</v>
      </c>
      <c r="S804" s="340">
        <v>632.75</v>
      </c>
      <c r="T804" s="340">
        <v>2.27</v>
      </c>
      <c r="U804" s="340">
        <v>29.7</v>
      </c>
      <c r="V804" s="341">
        <f>Q804-P804-W804-X804-Y804</f>
        <v>1933.4600000000003</v>
      </c>
      <c r="W804" s="340">
        <v>262.56</v>
      </c>
      <c r="X804" s="340">
        <v>2.27</v>
      </c>
      <c r="Y804" s="340">
        <v>25.49</v>
      </c>
      <c r="Z804" s="83" t="s">
        <v>1459</v>
      </c>
      <c r="AA804" s="83" t="s">
        <v>1452</v>
      </c>
      <c r="AB804" s="11" t="str">
        <f>+_xlfn.CONCAT(MID(Z804,24,2),"/",MID(Z804,22,2),"/",MID(Z804,18,4))</f>
        <v>21/06/2007</v>
      </c>
      <c r="AC804" s="9" t="str">
        <f>+_xlfn.CONCAT(MID(AA804,16,2),"/",MID(AA804,14,2),"/",MID(AA804,10,4))</f>
        <v>02/03/2023</v>
      </c>
      <c r="AD804" s="40">
        <v>1046.02</v>
      </c>
      <c r="AE804" s="40">
        <v>1046.02</v>
      </c>
      <c r="AF804" s="920">
        <v>0</v>
      </c>
      <c r="AG804" s="40"/>
      <c r="AH804" s="40"/>
      <c r="AI804" s="40"/>
      <c r="AJ804" s="960">
        <v>45013</v>
      </c>
      <c r="AK804" s="124">
        <v>45026</v>
      </c>
      <c r="AL804" s="9">
        <f>NETWORKDAYS(AJ804,AK804)-1</f>
        <v>9</v>
      </c>
      <c r="AM804" s="9">
        <v>4</v>
      </c>
      <c r="AN804" s="9" t="s">
        <v>1223</v>
      </c>
    </row>
    <row r="805" spans="1:40" ht="15" customHeight="1">
      <c r="A805" s="38">
        <v>5013</v>
      </c>
      <c r="B805" s="34" t="s">
        <v>3501</v>
      </c>
      <c r="C805" s="34">
        <v>30613985995</v>
      </c>
      <c r="D805" s="34" t="s">
        <v>3587</v>
      </c>
      <c r="E805" s="34" t="s">
        <v>47</v>
      </c>
      <c r="F805" s="34" t="s">
        <v>806</v>
      </c>
      <c r="G805" s="34" t="s">
        <v>3588</v>
      </c>
      <c r="H805" s="261" t="s">
        <v>4590</v>
      </c>
      <c r="I805" s="261" t="s">
        <v>4591</v>
      </c>
      <c r="J805" s="262" t="s">
        <v>20</v>
      </c>
      <c r="K805" s="262" t="s">
        <v>21</v>
      </c>
      <c r="L805" s="262" t="s">
        <v>23</v>
      </c>
      <c r="M805" s="263">
        <v>8.11</v>
      </c>
      <c r="N805" s="263">
        <v>0</v>
      </c>
      <c r="O805" s="263">
        <v>0</v>
      </c>
      <c r="P805" s="263">
        <v>0</v>
      </c>
      <c r="Q805" s="264">
        <v>1039.1500000000001</v>
      </c>
      <c r="R805" s="264">
        <f>Q805-O805-S805-T805-U805</f>
        <v>1006.1600000000001</v>
      </c>
      <c r="S805" s="263">
        <v>16.829999999999998</v>
      </c>
      <c r="T805" s="263">
        <v>14.28</v>
      </c>
      <c r="U805" s="263">
        <v>1.88</v>
      </c>
      <c r="V805" s="264">
        <f>Q805-P805-W805-X805-Y805</f>
        <v>958.63000000000011</v>
      </c>
      <c r="W805" s="263">
        <v>56.09</v>
      </c>
      <c r="X805" s="348">
        <v>22.55</v>
      </c>
      <c r="Y805" s="263">
        <v>1.88</v>
      </c>
      <c r="Z805" s="249" t="s">
        <v>882</v>
      </c>
      <c r="AA805" s="261" t="s">
        <v>4592</v>
      </c>
      <c r="AB805" s="34" t="str">
        <f>+_xlfn.CONCAT(MID(Z805,24,2),"/",MID(Z805,22,2),"/",MID(Z805,18,4))</f>
        <v>20/05/2007</v>
      </c>
      <c r="AC805" s="34" t="str">
        <f>+_xlfn.CONCAT(MID(AA805,16,2),"/",MID(AA805,14,2),"/",MID(AA805,10,4))</f>
        <v>31/01/2023</v>
      </c>
      <c r="AD805" s="23">
        <v>522.92999999999995</v>
      </c>
      <c r="AE805" s="23">
        <v>590.03</v>
      </c>
      <c r="AF805" s="823">
        <v>67.099999999999994</v>
      </c>
      <c r="AG805" s="23"/>
      <c r="AH805" s="23"/>
      <c r="AI805" s="23"/>
      <c r="AJ805" s="917">
        <v>45013</v>
      </c>
      <c r="AK805" s="122">
        <v>45026</v>
      </c>
      <c r="AL805" s="34">
        <f>NETWORKDAYS(AJ805,AK805)-1</f>
        <v>9</v>
      </c>
      <c r="AM805" s="34">
        <v>4</v>
      </c>
      <c r="AN805" s="34" t="s">
        <v>1223</v>
      </c>
    </row>
    <row r="806" spans="1:40" ht="15" customHeight="1">
      <c r="A806" s="38">
        <v>5013</v>
      </c>
      <c r="B806" s="34" t="s">
        <v>3504</v>
      </c>
      <c r="C806" s="34">
        <v>30635322140</v>
      </c>
      <c r="D806" s="34" t="s">
        <v>3587</v>
      </c>
      <c r="E806" s="34" t="s">
        <v>47</v>
      </c>
      <c r="F806" s="34" t="s">
        <v>3589</v>
      </c>
      <c r="G806" s="34" t="s">
        <v>3590</v>
      </c>
      <c r="H806" s="261" t="s">
        <v>4590</v>
      </c>
      <c r="I806" s="261" t="s">
        <v>4591</v>
      </c>
      <c r="J806" s="262" t="s">
        <v>20</v>
      </c>
      <c r="K806" s="262" t="s">
        <v>21</v>
      </c>
      <c r="L806" s="262" t="s">
        <v>23</v>
      </c>
      <c r="M806" s="263">
        <v>8.11</v>
      </c>
      <c r="N806" s="263">
        <v>0</v>
      </c>
      <c r="O806" s="263">
        <v>0</v>
      </c>
      <c r="P806" s="263">
        <v>0</v>
      </c>
      <c r="Q806" s="264">
        <v>1039.1500000000001</v>
      </c>
      <c r="R806" s="264">
        <f>Q806-O806-S806-T806-U806</f>
        <v>1006.1600000000001</v>
      </c>
      <c r="S806" s="263">
        <v>16.829999999999998</v>
      </c>
      <c r="T806" s="263">
        <v>14.28</v>
      </c>
      <c r="U806" s="263">
        <v>1.88</v>
      </c>
      <c r="V806" s="264">
        <f>Q806-P806-W806-X806-Y806</f>
        <v>958.63000000000011</v>
      </c>
      <c r="W806" s="263">
        <v>56.09</v>
      </c>
      <c r="X806" s="348">
        <v>22.55</v>
      </c>
      <c r="Y806" s="263">
        <v>1.88</v>
      </c>
      <c r="Z806" s="249" t="s">
        <v>882</v>
      </c>
      <c r="AA806" s="261" t="s">
        <v>4592</v>
      </c>
      <c r="AB806" s="34" t="str">
        <f>+_xlfn.CONCAT(MID(Z806,24,2),"/",MID(Z806,22,2),"/",MID(Z806,18,4))</f>
        <v>20/05/2007</v>
      </c>
      <c r="AC806" s="34" t="str">
        <f>+_xlfn.CONCAT(MID(AA806,16,2),"/",MID(AA806,14,2),"/",MID(AA806,10,4))</f>
        <v>31/01/2023</v>
      </c>
      <c r="AD806" s="23">
        <v>554.23</v>
      </c>
      <c r="AE806" s="23">
        <v>594.1</v>
      </c>
      <c r="AF806" s="823">
        <v>39.869999999999997</v>
      </c>
      <c r="AG806" s="23"/>
      <c r="AH806" s="23"/>
      <c r="AI806" s="23"/>
      <c r="AJ806" s="917">
        <v>45013</v>
      </c>
      <c r="AK806" s="122">
        <v>45019</v>
      </c>
      <c r="AL806" s="34">
        <f>NETWORKDAYS(AJ806,AK806)</f>
        <v>5</v>
      </c>
      <c r="AM806" s="34">
        <v>4</v>
      </c>
      <c r="AN806" s="34" t="s">
        <v>1223</v>
      </c>
    </row>
    <row r="807" spans="1:40" ht="15" customHeight="1">
      <c r="A807" s="37">
        <v>5014</v>
      </c>
      <c r="B807" s="9" t="s">
        <v>3501</v>
      </c>
      <c r="C807" s="9">
        <v>30613985995</v>
      </c>
      <c r="D807" s="9" t="s">
        <v>3591</v>
      </c>
      <c r="E807" s="9" t="s">
        <v>47</v>
      </c>
      <c r="F807" s="9" t="s">
        <v>806</v>
      </c>
      <c r="G807" s="9" t="s">
        <v>3588</v>
      </c>
      <c r="H807" s="95" t="s">
        <v>4290</v>
      </c>
      <c r="I807" s="96" t="s">
        <v>4291</v>
      </c>
      <c r="J807" s="72" t="s">
        <v>20</v>
      </c>
      <c r="K807" s="72" t="s">
        <v>21</v>
      </c>
      <c r="L807" s="72" t="s">
        <v>22</v>
      </c>
      <c r="M807" s="93">
        <v>0</v>
      </c>
      <c r="N807" s="93">
        <v>0</v>
      </c>
      <c r="O807" s="93">
        <v>0</v>
      </c>
      <c r="P807" s="93">
        <v>0</v>
      </c>
      <c r="Q807" s="186">
        <v>961</v>
      </c>
      <c r="R807" s="92">
        <v>942.16</v>
      </c>
      <c r="S807" s="93">
        <v>14.72</v>
      </c>
      <c r="T807" s="93">
        <v>2.2400000000000002</v>
      </c>
      <c r="U807" s="93">
        <v>1.88</v>
      </c>
      <c r="V807" s="92">
        <v>934.92000000000007</v>
      </c>
      <c r="W807" s="93">
        <v>22.29</v>
      </c>
      <c r="X807" s="93">
        <v>1.91</v>
      </c>
      <c r="Y807" s="99">
        <v>1.88</v>
      </c>
      <c r="Z807" s="83" t="s">
        <v>1451</v>
      </c>
      <c r="AA807" s="84" t="s">
        <v>3355</v>
      </c>
      <c r="AB807" s="441">
        <v>39222</v>
      </c>
      <c r="AC807" s="40" t="s">
        <v>589</v>
      </c>
      <c r="AD807" s="40">
        <v>476.28</v>
      </c>
      <c r="AE807" s="40">
        <v>476.28</v>
      </c>
      <c r="AF807" s="920">
        <v>0</v>
      </c>
      <c r="AG807" s="40"/>
      <c r="AH807" s="40"/>
      <c r="AI807" s="40"/>
      <c r="AJ807" s="960">
        <v>45013</v>
      </c>
      <c r="AK807" s="124">
        <v>45014</v>
      </c>
      <c r="AL807" s="9">
        <f>NETWORKDAYS(AJ807,AK807)</f>
        <v>2</v>
      </c>
      <c r="AM807" s="9">
        <v>4</v>
      </c>
      <c r="AN807" s="9" t="s">
        <v>1223</v>
      </c>
    </row>
    <row r="808" spans="1:40" ht="15" customHeight="1">
      <c r="A808" s="37">
        <v>5014</v>
      </c>
      <c r="B808" s="9" t="s">
        <v>3504</v>
      </c>
      <c r="C808" s="9">
        <v>30635322140</v>
      </c>
      <c r="D808" s="9" t="s">
        <v>3591</v>
      </c>
      <c r="E808" s="9" t="s">
        <v>47</v>
      </c>
      <c r="F808" s="9" t="s">
        <v>806</v>
      </c>
      <c r="G808" s="9" t="s">
        <v>3590</v>
      </c>
      <c r="H808" s="71" t="s">
        <v>4290</v>
      </c>
      <c r="I808" s="71" t="s">
        <v>4291</v>
      </c>
      <c r="J808" s="72" t="s">
        <v>20</v>
      </c>
      <c r="K808" s="72" t="s">
        <v>21</v>
      </c>
      <c r="L808" s="72" t="s">
        <v>22</v>
      </c>
      <c r="M808" s="73">
        <v>0</v>
      </c>
      <c r="N808" s="73">
        <v>0</v>
      </c>
      <c r="O808" s="73">
        <v>0</v>
      </c>
      <c r="P808" s="73">
        <v>0</v>
      </c>
      <c r="Q808" s="82">
        <v>961</v>
      </c>
      <c r="R808" s="74">
        <v>942.16</v>
      </c>
      <c r="S808" s="73">
        <v>14.72</v>
      </c>
      <c r="T808" s="73">
        <v>2.2400000000000002</v>
      </c>
      <c r="U808" s="73">
        <v>1.88</v>
      </c>
      <c r="V808" s="74">
        <v>934.92000000000007</v>
      </c>
      <c r="W808" s="73">
        <v>22.29</v>
      </c>
      <c r="X808" s="254">
        <v>1.91</v>
      </c>
      <c r="Y808" s="73">
        <v>1.88</v>
      </c>
      <c r="Z808" s="83" t="s">
        <v>1451</v>
      </c>
      <c r="AA808" s="84" t="s">
        <v>3355</v>
      </c>
      <c r="AB808" s="85">
        <v>39222</v>
      </c>
      <c r="AC808" s="40" t="s">
        <v>589</v>
      </c>
      <c r="AD808" s="40">
        <v>476.28</v>
      </c>
      <c r="AE808" s="40">
        <v>476.28</v>
      </c>
      <c r="AF808" s="920">
        <v>0</v>
      </c>
      <c r="AG808" s="40"/>
      <c r="AH808" s="40"/>
      <c r="AI808" s="40"/>
      <c r="AJ808" s="960">
        <v>45013</v>
      </c>
      <c r="AK808" s="124">
        <v>45014</v>
      </c>
      <c r="AL808" s="9">
        <f>NETWORKDAYS(AJ808,AK808)</f>
        <v>2</v>
      </c>
      <c r="AM808" s="9">
        <v>4</v>
      </c>
      <c r="AN808" s="9" t="s">
        <v>1223</v>
      </c>
    </row>
    <row r="809" spans="1:40" ht="15" customHeight="1">
      <c r="A809" s="126">
        <v>5015</v>
      </c>
      <c r="B809" s="18" t="s">
        <v>3504</v>
      </c>
      <c r="C809" s="18">
        <v>30635322140</v>
      </c>
      <c r="D809" s="18" t="s">
        <v>3592</v>
      </c>
      <c r="E809" s="18" t="s">
        <v>38</v>
      </c>
      <c r="F809" s="18" t="s">
        <v>3593</v>
      </c>
      <c r="G809" s="18" t="s">
        <v>3594</v>
      </c>
      <c r="H809" s="177" t="s">
        <v>4593</v>
      </c>
      <c r="I809" s="448" t="s">
        <v>4594</v>
      </c>
      <c r="J809" s="339" t="s">
        <v>20</v>
      </c>
      <c r="K809" s="339" t="s">
        <v>21</v>
      </c>
      <c r="L809" s="339" t="s">
        <v>22</v>
      </c>
      <c r="M809" s="181">
        <v>0</v>
      </c>
      <c r="N809" s="181">
        <v>0</v>
      </c>
      <c r="O809" s="181">
        <v>0</v>
      </c>
      <c r="P809" s="181">
        <v>0</v>
      </c>
      <c r="Q809" s="182">
        <v>1795.1</v>
      </c>
      <c r="R809" s="182">
        <f>Q809-O809-S809-T809-U809</f>
        <v>1770.09</v>
      </c>
      <c r="S809" s="181">
        <v>0</v>
      </c>
      <c r="T809" s="181">
        <v>0.44</v>
      </c>
      <c r="U809" s="181">
        <v>24.57</v>
      </c>
      <c r="V809" s="182">
        <f>Q809-P809-W809-X809-Y809</f>
        <v>1777.81</v>
      </c>
      <c r="W809" s="181">
        <v>0</v>
      </c>
      <c r="X809" s="181">
        <v>0.44</v>
      </c>
      <c r="Y809" s="377">
        <v>16.850000000000001</v>
      </c>
      <c r="Z809" s="83" t="s">
        <v>282</v>
      </c>
      <c r="AA809" s="239" t="s">
        <v>2597</v>
      </c>
      <c r="AB809" s="11" t="str">
        <f>+_xlfn.CONCAT(MID(Z809,24,2),"/",MID(Z809,22,2),"/",MID(Z809,18,4))</f>
        <v>21/07/2007</v>
      </c>
      <c r="AC809" s="9" t="str">
        <f>+_xlfn.CONCAT(MID(AA809,16,2),"/",MID(AA809,14,2),"/",MID(AA809,10,4))</f>
        <v>28/02/2023</v>
      </c>
      <c r="AD809" s="40">
        <v>993.77</v>
      </c>
      <c r="AE809" s="40">
        <v>993.77</v>
      </c>
      <c r="AF809" s="920">
        <v>0</v>
      </c>
      <c r="AG809" s="40"/>
      <c r="AH809" s="40"/>
      <c r="AI809" s="40"/>
      <c r="AJ809" s="94">
        <v>45013</v>
      </c>
      <c r="AK809" s="24">
        <v>45014</v>
      </c>
      <c r="AL809" s="18">
        <v>2</v>
      </c>
      <c r="AM809" s="18">
        <v>4</v>
      </c>
      <c r="AN809" s="18" t="s">
        <v>1223</v>
      </c>
    </row>
    <row r="810" spans="1:40" ht="15" customHeight="1">
      <c r="A810" s="126">
        <v>5015</v>
      </c>
      <c r="B810" s="18" t="s">
        <v>3501</v>
      </c>
      <c r="C810" s="18">
        <v>30613985995</v>
      </c>
      <c r="D810" s="18" t="s">
        <v>3592</v>
      </c>
      <c r="E810" s="18" t="s">
        <v>38</v>
      </c>
      <c r="F810" s="18" t="s">
        <v>66</v>
      </c>
      <c r="G810" s="18" t="s">
        <v>919</v>
      </c>
      <c r="H810" s="239" t="s">
        <v>4593</v>
      </c>
      <c r="I810" s="239" t="s">
        <v>4594</v>
      </c>
      <c r="J810" s="339" t="s">
        <v>20</v>
      </c>
      <c r="K810" s="339" t="s">
        <v>21</v>
      </c>
      <c r="L810" s="339" t="s">
        <v>22</v>
      </c>
      <c r="M810" s="340">
        <v>0</v>
      </c>
      <c r="N810" s="340">
        <v>0</v>
      </c>
      <c r="O810" s="340">
        <v>0</v>
      </c>
      <c r="P810" s="340">
        <v>0</v>
      </c>
      <c r="Q810" s="341">
        <v>1795.1</v>
      </c>
      <c r="R810" s="341">
        <f>Q810-O810-S810-T810-U810</f>
        <v>1770.09</v>
      </c>
      <c r="S810" s="340">
        <v>0</v>
      </c>
      <c r="T810" s="340">
        <v>0.44</v>
      </c>
      <c r="U810" s="340">
        <v>24.57</v>
      </c>
      <c r="V810" s="341">
        <f>Q810-P810-W810-X810-Y810</f>
        <v>1777.81</v>
      </c>
      <c r="W810" s="340">
        <v>0</v>
      </c>
      <c r="X810" s="403">
        <v>0.44</v>
      </c>
      <c r="Y810" s="340">
        <v>16.850000000000001</v>
      </c>
      <c r="Z810" s="83" t="s">
        <v>282</v>
      </c>
      <c r="AA810" s="239" t="s">
        <v>2597</v>
      </c>
      <c r="AB810" s="11" t="str">
        <f>+_xlfn.CONCAT(MID(Z810,24,2),"/",MID(Z810,22,2),"/",MID(Z810,18,4))</f>
        <v>21/07/2007</v>
      </c>
      <c r="AC810" s="9" t="str">
        <f>+_xlfn.CONCAT(MID(AA810,16,2),"/",MID(AA810,14,2),"/",MID(AA810,10,4))</f>
        <v>28/02/2023</v>
      </c>
      <c r="AD810" s="40">
        <v>993.77</v>
      </c>
      <c r="AE810" s="40">
        <v>993.77</v>
      </c>
      <c r="AF810" s="920">
        <v>0</v>
      </c>
      <c r="AG810" s="40"/>
      <c r="AH810" s="40"/>
      <c r="AI810" s="40"/>
      <c r="AJ810" s="94">
        <v>45013</v>
      </c>
      <c r="AK810" s="24">
        <v>45014</v>
      </c>
      <c r="AL810" s="18">
        <v>2</v>
      </c>
      <c r="AM810" s="18">
        <v>4</v>
      </c>
      <c r="AN810" s="18" t="s">
        <v>1223</v>
      </c>
    </row>
    <row r="811" spans="1:40" ht="15" customHeight="1">
      <c r="A811" s="38">
        <v>5016</v>
      </c>
      <c r="B811" s="34" t="s">
        <v>3504</v>
      </c>
      <c r="C811" s="34">
        <v>30635322140</v>
      </c>
      <c r="D811" s="34" t="s">
        <v>3595</v>
      </c>
      <c r="E811" s="34" t="s">
        <v>47</v>
      </c>
      <c r="F811" s="34" t="s">
        <v>1366</v>
      </c>
      <c r="G811" s="34" t="s">
        <v>3596</v>
      </c>
      <c r="H811" s="261" t="s">
        <v>5636</v>
      </c>
      <c r="I811" s="261" t="s">
        <v>5637</v>
      </c>
      <c r="J811" s="262" t="s">
        <v>20</v>
      </c>
      <c r="K811" s="262" t="s">
        <v>21</v>
      </c>
      <c r="L811" s="262" t="s">
        <v>23</v>
      </c>
      <c r="M811" s="263">
        <v>0</v>
      </c>
      <c r="N811" s="263">
        <v>12.66</v>
      </c>
      <c r="O811" s="263">
        <v>0</v>
      </c>
      <c r="P811" s="263">
        <v>0</v>
      </c>
      <c r="Q811" s="264">
        <v>493.67</v>
      </c>
      <c r="R811" s="264">
        <f>Q811-O811-S811-T811-U811</f>
        <v>433.97</v>
      </c>
      <c r="S811" s="263">
        <v>52.08</v>
      </c>
      <c r="T811" s="263">
        <v>7.62</v>
      </c>
      <c r="U811" s="263">
        <v>0</v>
      </c>
      <c r="V811" s="264">
        <f>Q811-P811-W811-X811-Y811</f>
        <v>462.14</v>
      </c>
      <c r="W811" s="263">
        <v>23.91</v>
      </c>
      <c r="X811" s="348">
        <v>7.62</v>
      </c>
      <c r="Y811" s="263">
        <v>0</v>
      </c>
      <c r="Z811" s="249" t="s">
        <v>2153</v>
      </c>
      <c r="AA811" s="261" t="s">
        <v>4606</v>
      </c>
      <c r="AB811" s="34" t="str">
        <f>+_xlfn.CONCAT(MID(Z811,24,2),"/",MID(Z811,22,2),"/",MID(Z811,18,4))</f>
        <v>20/05/2007</v>
      </c>
      <c r="AC811" s="34" t="str">
        <f>+_xlfn.CONCAT(MID(AA811,16,2),"/",MID(AA811,14,2),"/",MID(AA811,10,4))</f>
        <v>27/03/2023</v>
      </c>
      <c r="AD811" s="23">
        <v>205.12</v>
      </c>
      <c r="AE811" s="23">
        <v>205.12</v>
      </c>
      <c r="AF811" s="823">
        <v>0</v>
      </c>
      <c r="AG811" s="23"/>
      <c r="AH811" s="23"/>
      <c r="AI811" s="23"/>
      <c r="AJ811" s="917">
        <v>45013</v>
      </c>
      <c r="AK811" s="122">
        <v>45026</v>
      </c>
      <c r="AL811" s="34">
        <f>NETWORKDAYS(AJ811,AK811)-1</f>
        <v>9</v>
      </c>
      <c r="AM811" s="34">
        <v>4</v>
      </c>
      <c r="AN811" s="34" t="s">
        <v>1223</v>
      </c>
    </row>
    <row r="812" spans="1:40" ht="15" customHeight="1">
      <c r="A812" s="431">
        <v>5017</v>
      </c>
      <c r="B812" s="23" t="s">
        <v>3504</v>
      </c>
      <c r="C812" s="23">
        <v>30635322140</v>
      </c>
      <c r="D812" s="23" t="s">
        <v>1448</v>
      </c>
      <c r="E812" s="23" t="s">
        <v>47</v>
      </c>
      <c r="F812" s="23" t="s">
        <v>1366</v>
      </c>
      <c r="G812" s="23" t="s">
        <v>3586</v>
      </c>
      <c r="H812" s="76" t="s">
        <v>4292</v>
      </c>
      <c r="I812" s="76" t="s">
        <v>4293</v>
      </c>
      <c r="J812" s="77" t="s">
        <v>20</v>
      </c>
      <c r="K812" s="77" t="s">
        <v>21</v>
      </c>
      <c r="L812" s="77" t="s">
        <v>23</v>
      </c>
      <c r="M812" s="78">
        <v>1.5</v>
      </c>
      <c r="N812" s="78">
        <v>0</v>
      </c>
      <c r="O812" s="78">
        <v>26.52</v>
      </c>
      <c r="P812" s="78">
        <v>12.7</v>
      </c>
      <c r="Q812" s="79">
        <v>498.6</v>
      </c>
      <c r="R812" s="79">
        <v>340.99000000000007</v>
      </c>
      <c r="S812" s="78">
        <v>98.36</v>
      </c>
      <c r="T812" s="78">
        <v>21.64</v>
      </c>
      <c r="U812" s="78">
        <v>11.09</v>
      </c>
      <c r="V812" s="79">
        <v>441.85</v>
      </c>
      <c r="W812" s="78">
        <v>15.84</v>
      </c>
      <c r="X812" s="347">
        <v>19.04</v>
      </c>
      <c r="Y812" s="78">
        <v>9.17</v>
      </c>
      <c r="Z812" s="80" t="s">
        <v>97</v>
      </c>
      <c r="AA812" s="76" t="s">
        <v>4294</v>
      </c>
      <c r="AB812" s="81">
        <v>39254</v>
      </c>
      <c r="AC812" s="23" t="s">
        <v>643</v>
      </c>
      <c r="AD812" s="23">
        <v>340</v>
      </c>
      <c r="AE812" s="23">
        <v>340</v>
      </c>
      <c r="AF812" s="823">
        <v>42.94</v>
      </c>
      <c r="AG812" s="23"/>
      <c r="AH812" s="23"/>
      <c r="AI812" s="23"/>
      <c r="AJ812" s="351">
        <v>45013</v>
      </c>
      <c r="AK812" s="26">
        <v>45014</v>
      </c>
      <c r="AL812" s="23">
        <v>2</v>
      </c>
      <c r="AM812" s="23">
        <v>4</v>
      </c>
      <c r="AN812" s="23" t="s">
        <v>1223</v>
      </c>
    </row>
    <row r="813" spans="1:40" ht="15" customHeight="1">
      <c r="A813" s="37">
        <v>5019</v>
      </c>
      <c r="B813" s="9" t="s">
        <v>3504</v>
      </c>
      <c r="C813" s="9">
        <v>30635322140</v>
      </c>
      <c r="D813" s="9" t="s">
        <v>3597</v>
      </c>
      <c r="E813" s="9" t="s">
        <v>47</v>
      </c>
      <c r="F813" s="9" t="s">
        <v>110</v>
      </c>
      <c r="G813" s="9" t="s">
        <v>3598</v>
      </c>
      <c r="H813" s="239" t="s">
        <v>5638</v>
      </c>
      <c r="I813" s="239" t="s">
        <v>5639</v>
      </c>
      <c r="J813" s="339" t="s">
        <v>20</v>
      </c>
      <c r="K813" s="339" t="s">
        <v>21</v>
      </c>
      <c r="L813" s="339" t="s">
        <v>22</v>
      </c>
      <c r="M813" s="340">
        <v>0</v>
      </c>
      <c r="N813" s="340">
        <v>0</v>
      </c>
      <c r="O813" s="340">
        <v>1.78</v>
      </c>
      <c r="P813" s="340">
        <v>0</v>
      </c>
      <c r="Q813" s="341">
        <v>786.14</v>
      </c>
      <c r="R813" s="341">
        <f t="shared" ref="R813:R820" si="111">Q813-O813-S813-T813-U813</f>
        <v>586.24</v>
      </c>
      <c r="S813" s="340">
        <v>178.21</v>
      </c>
      <c r="T813" s="340">
        <v>19.91</v>
      </c>
      <c r="U813" s="340">
        <v>0</v>
      </c>
      <c r="V813" s="341">
        <f t="shared" ref="V813:V820" si="112">Q813-P813-W813-X813-Y813</f>
        <v>649.93000000000006</v>
      </c>
      <c r="W813" s="340">
        <v>117.44</v>
      </c>
      <c r="X813" s="403">
        <v>18.77</v>
      </c>
      <c r="Y813" s="340">
        <v>0</v>
      </c>
      <c r="Z813" s="83" t="s">
        <v>2153</v>
      </c>
      <c r="AA813" s="239" t="s">
        <v>2555</v>
      </c>
      <c r="AB813" s="11" t="str">
        <f t="shared" ref="AB813:AB820" si="113">+_xlfn.CONCAT(MID(Z813,24,2),"/",MID(Z813,22,2),"/",MID(Z813,18,4))</f>
        <v>20/05/2007</v>
      </c>
      <c r="AC813" s="9" t="str">
        <f t="shared" ref="AC813:AC820" si="114">+_xlfn.CONCAT(MID(AA813,16,2),"/",MID(AA813,14,2),"/",MID(AA813,10,4))</f>
        <v>02/03/2023</v>
      </c>
      <c r="AD813" s="40">
        <v>327.75</v>
      </c>
      <c r="AE813" s="40">
        <v>327.75</v>
      </c>
      <c r="AF813" s="920">
        <v>0</v>
      </c>
      <c r="AG813" s="40"/>
      <c r="AH813" s="40"/>
      <c r="AI813" s="40"/>
      <c r="AJ813" s="960">
        <v>45013</v>
      </c>
      <c r="AK813" s="124">
        <v>45028</v>
      </c>
      <c r="AL813" s="9">
        <v>11</v>
      </c>
      <c r="AM813" s="9">
        <v>4</v>
      </c>
      <c r="AN813" s="9" t="s">
        <v>1223</v>
      </c>
    </row>
    <row r="814" spans="1:40" ht="15" customHeight="1">
      <c r="A814" s="37">
        <v>5020</v>
      </c>
      <c r="B814" s="9" t="s">
        <v>3501</v>
      </c>
      <c r="C814" s="9">
        <v>30613985995</v>
      </c>
      <c r="D814" s="9" t="s">
        <v>3599</v>
      </c>
      <c r="E814" s="9" t="s">
        <v>47</v>
      </c>
      <c r="F814" s="9" t="s">
        <v>1366</v>
      </c>
      <c r="G814" s="9" t="s">
        <v>1366</v>
      </c>
      <c r="H814" s="239" t="s">
        <v>5640</v>
      </c>
      <c r="I814" s="239" t="s">
        <v>5641</v>
      </c>
      <c r="J814" s="339" t="s">
        <v>20</v>
      </c>
      <c r="K814" s="339" t="s">
        <v>21</v>
      </c>
      <c r="L814" s="339" t="s">
        <v>22</v>
      </c>
      <c r="M814" s="340">
        <v>0</v>
      </c>
      <c r="N814" s="340">
        <v>0</v>
      </c>
      <c r="O814" s="340">
        <v>2.0699999999999998</v>
      </c>
      <c r="P814" s="340">
        <v>0</v>
      </c>
      <c r="Q814" s="341">
        <v>1113.3499999999999</v>
      </c>
      <c r="R814" s="341">
        <f t="shared" si="111"/>
        <v>777.20999999999992</v>
      </c>
      <c r="S814" s="340">
        <v>327.13</v>
      </c>
      <c r="T814" s="340">
        <v>2.2400000000000002</v>
      </c>
      <c r="U814" s="340">
        <v>4.7</v>
      </c>
      <c r="V814" s="341">
        <f t="shared" si="112"/>
        <v>1080.1399999999999</v>
      </c>
      <c r="W814" s="340">
        <v>26.73</v>
      </c>
      <c r="X814" s="340">
        <v>2.2400000000000002</v>
      </c>
      <c r="Y814" s="340">
        <v>4.24</v>
      </c>
      <c r="Z814" s="83" t="s">
        <v>2195</v>
      </c>
      <c r="AA814" s="239" t="s">
        <v>2555</v>
      </c>
      <c r="AB814" s="11" t="str">
        <f t="shared" si="113"/>
        <v>21/06/2007</v>
      </c>
      <c r="AC814" s="9" t="str">
        <f t="shared" si="114"/>
        <v>02/03/2023</v>
      </c>
      <c r="AD814" s="40">
        <v>753.88</v>
      </c>
      <c r="AE814" s="40">
        <v>753.88</v>
      </c>
      <c r="AF814" s="920">
        <v>0</v>
      </c>
      <c r="AG814" s="40"/>
      <c r="AH814" s="40"/>
      <c r="AI814" s="40"/>
      <c r="AJ814" s="960">
        <v>45013</v>
      </c>
      <c r="AK814" s="124">
        <v>45026</v>
      </c>
      <c r="AL814" s="9">
        <f>NETWORKDAYS(AJ814,AK814)-1</f>
        <v>9</v>
      </c>
      <c r="AM814" s="9">
        <v>4</v>
      </c>
      <c r="AN814" s="9" t="s">
        <v>1223</v>
      </c>
    </row>
    <row r="815" spans="1:40" ht="15" customHeight="1">
      <c r="A815" s="37">
        <v>5020</v>
      </c>
      <c r="B815" s="9" t="s">
        <v>3504</v>
      </c>
      <c r="C815" s="9">
        <v>30635322140</v>
      </c>
      <c r="D815" s="9" t="s">
        <v>3599</v>
      </c>
      <c r="E815" s="9" t="s">
        <v>47</v>
      </c>
      <c r="F815" s="9" t="s">
        <v>1366</v>
      </c>
      <c r="G815" s="9" t="s">
        <v>3586</v>
      </c>
      <c r="H815" s="239" t="s">
        <v>5640</v>
      </c>
      <c r="I815" s="239" t="s">
        <v>5641</v>
      </c>
      <c r="J815" s="339" t="s">
        <v>20</v>
      </c>
      <c r="K815" s="339" t="s">
        <v>21</v>
      </c>
      <c r="L815" s="339" t="s">
        <v>22</v>
      </c>
      <c r="M815" s="340">
        <v>0</v>
      </c>
      <c r="N815" s="340">
        <v>0</v>
      </c>
      <c r="O815" s="340">
        <v>2.0699999999999998</v>
      </c>
      <c r="P815" s="340">
        <v>0</v>
      </c>
      <c r="Q815" s="341">
        <v>1113.3499999999999</v>
      </c>
      <c r="R815" s="341">
        <f t="shared" si="111"/>
        <v>777.20999999999992</v>
      </c>
      <c r="S815" s="340">
        <v>327.13</v>
      </c>
      <c r="T815" s="340">
        <v>2.2400000000000002</v>
      </c>
      <c r="U815" s="340">
        <v>4.7</v>
      </c>
      <c r="V815" s="341">
        <f t="shared" si="112"/>
        <v>1080.1399999999999</v>
      </c>
      <c r="W815" s="340">
        <v>26.73</v>
      </c>
      <c r="X815" s="403">
        <v>2.2400000000000002</v>
      </c>
      <c r="Y815" s="340">
        <v>4.24</v>
      </c>
      <c r="Z815" s="83" t="s">
        <v>2195</v>
      </c>
      <c r="AA815" s="239" t="s">
        <v>2555</v>
      </c>
      <c r="AB815" s="11" t="str">
        <f t="shared" si="113"/>
        <v>21/06/2007</v>
      </c>
      <c r="AC815" s="9" t="str">
        <f t="shared" si="114"/>
        <v>02/03/2023</v>
      </c>
      <c r="AD815" s="40">
        <v>753.88</v>
      </c>
      <c r="AE815" s="40">
        <v>753.88</v>
      </c>
      <c r="AF815" s="920">
        <v>0</v>
      </c>
      <c r="AG815" s="40"/>
      <c r="AH815" s="40"/>
      <c r="AI815" s="40"/>
      <c r="AJ815" s="960">
        <v>45013</v>
      </c>
      <c r="AK815" s="124">
        <v>45026</v>
      </c>
      <c r="AL815" s="9">
        <f>NETWORKDAYS(AJ815,AK815)-1</f>
        <v>9</v>
      </c>
      <c r="AM815" s="9">
        <v>4</v>
      </c>
      <c r="AN815" s="9" t="s">
        <v>1223</v>
      </c>
    </row>
    <row r="816" spans="1:40" ht="15" customHeight="1">
      <c r="A816" s="37">
        <v>5021</v>
      </c>
      <c r="B816" s="9" t="s">
        <v>3504</v>
      </c>
      <c r="C816" s="9">
        <v>30635322140</v>
      </c>
      <c r="D816" s="9" t="s">
        <v>1073</v>
      </c>
      <c r="E816" s="9" t="s">
        <v>38</v>
      </c>
      <c r="F816" s="9" t="s">
        <v>66</v>
      </c>
      <c r="G816" s="9" t="s">
        <v>1490</v>
      </c>
      <c r="H816" s="239" t="s">
        <v>4595</v>
      </c>
      <c r="I816" s="239" t="s">
        <v>4596</v>
      </c>
      <c r="J816" s="339" t="s">
        <v>20</v>
      </c>
      <c r="K816" s="339" t="s">
        <v>21</v>
      </c>
      <c r="L816" s="339" t="s">
        <v>22</v>
      </c>
      <c r="M816" s="340">
        <v>0</v>
      </c>
      <c r="N816" s="340">
        <v>0</v>
      </c>
      <c r="O816" s="340">
        <v>0</v>
      </c>
      <c r="P816" s="340">
        <v>0</v>
      </c>
      <c r="Q816" s="341">
        <v>345.41</v>
      </c>
      <c r="R816" s="341">
        <f t="shared" si="111"/>
        <v>338.54000000000008</v>
      </c>
      <c r="S816" s="340">
        <v>5.34</v>
      </c>
      <c r="T816" s="340">
        <v>1.53</v>
      </c>
      <c r="U816" s="340">
        <v>0</v>
      </c>
      <c r="V816" s="341">
        <f t="shared" si="112"/>
        <v>343.29</v>
      </c>
      <c r="W816" s="340">
        <v>0.93</v>
      </c>
      <c r="X816" s="403">
        <v>1.19</v>
      </c>
      <c r="Y816" s="340">
        <v>0</v>
      </c>
      <c r="Z816" s="83" t="s">
        <v>860</v>
      </c>
      <c r="AA816" s="239" t="s">
        <v>4597</v>
      </c>
      <c r="AB816" s="11" t="str">
        <f t="shared" si="113"/>
        <v>22/08/2007</v>
      </c>
      <c r="AC816" s="9" t="str">
        <f t="shared" si="114"/>
        <v>04/01/2023</v>
      </c>
      <c r="AD816" s="341">
        <v>338.54000000000008</v>
      </c>
      <c r="AE816" s="341">
        <v>338.54000000000008</v>
      </c>
      <c r="AF816" s="920">
        <v>0</v>
      </c>
      <c r="AG816" s="40"/>
      <c r="AH816" s="40"/>
      <c r="AI816" s="40"/>
      <c r="AJ816" s="960">
        <v>45013</v>
      </c>
      <c r="AK816" s="124">
        <v>45019</v>
      </c>
      <c r="AL816" s="9">
        <f>NETWORKDAYS(AJ816,AK816)</f>
        <v>5</v>
      </c>
      <c r="AM816" s="9">
        <v>4</v>
      </c>
      <c r="AN816" s="9" t="s">
        <v>1223</v>
      </c>
    </row>
    <row r="817" spans="1:40" ht="15" customHeight="1">
      <c r="A817" s="37">
        <v>5022</v>
      </c>
      <c r="B817" s="9" t="s">
        <v>3504</v>
      </c>
      <c r="C817" s="9">
        <v>30635322140</v>
      </c>
      <c r="D817" s="9" t="s">
        <v>3600</v>
      </c>
      <c r="E817" s="9" t="s">
        <v>47</v>
      </c>
      <c r="F817" s="9" t="s">
        <v>1366</v>
      </c>
      <c r="G817" s="9" t="s">
        <v>3596</v>
      </c>
      <c r="H817" s="239" t="s">
        <v>5642</v>
      </c>
      <c r="I817" s="239" t="s">
        <v>5643</v>
      </c>
      <c r="J817" s="339" t="s">
        <v>20</v>
      </c>
      <c r="K817" s="339" t="s">
        <v>21</v>
      </c>
      <c r="L817" s="339" t="s">
        <v>22</v>
      </c>
      <c r="M817" s="340">
        <v>0</v>
      </c>
      <c r="N817" s="340">
        <v>0</v>
      </c>
      <c r="O817" s="340">
        <v>0</v>
      </c>
      <c r="P817" s="340">
        <v>0</v>
      </c>
      <c r="Q817" s="341">
        <v>1436.63</v>
      </c>
      <c r="R817" s="341">
        <f t="shared" si="111"/>
        <v>1046.5000000000002</v>
      </c>
      <c r="S817" s="340">
        <v>388.09</v>
      </c>
      <c r="T817" s="340">
        <v>0.7</v>
      </c>
      <c r="U817" s="340">
        <v>1.34</v>
      </c>
      <c r="V817" s="341">
        <f t="shared" si="112"/>
        <v>1354.2900000000002</v>
      </c>
      <c r="W817" s="340">
        <v>80.3</v>
      </c>
      <c r="X817" s="340">
        <v>0.7</v>
      </c>
      <c r="Y817" s="340">
        <v>1.34</v>
      </c>
      <c r="Z817" s="83" t="s">
        <v>2195</v>
      </c>
      <c r="AA817" s="239" t="s">
        <v>4606</v>
      </c>
      <c r="AB817" s="11" t="str">
        <f t="shared" si="113"/>
        <v>21/06/2007</v>
      </c>
      <c r="AC817" s="9" t="str">
        <f t="shared" si="114"/>
        <v>27/03/2023</v>
      </c>
      <c r="AD817" s="40">
        <v>149.93</v>
      </c>
      <c r="AE817" s="40">
        <v>149.93</v>
      </c>
      <c r="AF817" s="920">
        <v>0</v>
      </c>
      <c r="AG817" s="40"/>
      <c r="AH817" s="40"/>
      <c r="AI817" s="40"/>
      <c r="AJ817" s="960">
        <v>45013</v>
      </c>
      <c r="AK817" s="124">
        <v>45026</v>
      </c>
      <c r="AL817" s="9">
        <f>NETWORKDAYS(AJ817,AK817)-1</f>
        <v>9</v>
      </c>
      <c r="AM817" s="9">
        <v>4</v>
      </c>
      <c r="AN817" s="9" t="s">
        <v>1223</v>
      </c>
    </row>
    <row r="818" spans="1:40" ht="15" customHeight="1">
      <c r="A818" s="38">
        <v>5023</v>
      </c>
      <c r="B818" s="34" t="s">
        <v>3504</v>
      </c>
      <c r="C818" s="34">
        <v>30635322140</v>
      </c>
      <c r="D818" s="34" t="s">
        <v>3601</v>
      </c>
      <c r="E818" s="34" t="s">
        <v>47</v>
      </c>
      <c r="F818" s="34" t="s">
        <v>3602</v>
      </c>
      <c r="G818" s="34" t="s">
        <v>3602</v>
      </c>
      <c r="H818" s="261" t="s">
        <v>4598</v>
      </c>
      <c r="I818" s="261" t="s">
        <v>4599</v>
      </c>
      <c r="J818" s="262" t="s">
        <v>20</v>
      </c>
      <c r="K818" s="262" t="s">
        <v>8232</v>
      </c>
      <c r="L818" s="262" t="s">
        <v>23</v>
      </c>
      <c r="M818" s="263">
        <v>0</v>
      </c>
      <c r="N818" s="263">
        <v>38.78</v>
      </c>
      <c r="O818" s="263">
        <v>0</v>
      </c>
      <c r="P818" s="263">
        <v>0</v>
      </c>
      <c r="Q818" s="264">
        <v>192.22</v>
      </c>
      <c r="R818" s="264">
        <f t="shared" si="111"/>
        <v>156.54</v>
      </c>
      <c r="S818" s="263">
        <v>32.380000000000003</v>
      </c>
      <c r="T818" s="263">
        <v>3.3</v>
      </c>
      <c r="U818" s="263">
        <v>0</v>
      </c>
      <c r="V818" s="264">
        <f t="shared" si="112"/>
        <v>114.86</v>
      </c>
      <c r="W818" s="263">
        <v>75.63</v>
      </c>
      <c r="X818" s="348">
        <v>1.73</v>
      </c>
      <c r="Y818" s="263">
        <v>0</v>
      </c>
      <c r="Z818" s="249" t="s">
        <v>4600</v>
      </c>
      <c r="AA818" s="261" t="s">
        <v>4601</v>
      </c>
      <c r="AB818" s="34" t="str">
        <f t="shared" si="113"/>
        <v>29/04/2007</v>
      </c>
      <c r="AC818" s="34" t="str">
        <f t="shared" si="114"/>
        <v>31/03/2023</v>
      </c>
      <c r="AD818" s="23">
        <v>106.54</v>
      </c>
      <c r="AE818" s="23">
        <v>156.24</v>
      </c>
      <c r="AF818" s="823">
        <v>49.7</v>
      </c>
      <c r="AG818" s="23"/>
      <c r="AH818" s="23"/>
      <c r="AI818" s="23"/>
      <c r="AJ818" s="917">
        <v>45013</v>
      </c>
      <c r="AK818" s="122">
        <v>45019</v>
      </c>
      <c r="AL818" s="34">
        <f>NETWORKDAYS(AJ818,AK818)</f>
        <v>5</v>
      </c>
      <c r="AM818" s="34">
        <v>4</v>
      </c>
      <c r="AN818" s="34" t="s">
        <v>1223</v>
      </c>
    </row>
    <row r="819" spans="1:40" ht="15" customHeight="1">
      <c r="A819" s="37">
        <v>5024</v>
      </c>
      <c r="B819" s="9" t="s">
        <v>3504</v>
      </c>
      <c r="C819" s="9">
        <v>30635322140</v>
      </c>
      <c r="D819" s="9" t="s">
        <v>3603</v>
      </c>
      <c r="E819" s="9" t="s">
        <v>47</v>
      </c>
      <c r="F819" s="9" t="s">
        <v>1366</v>
      </c>
      <c r="G819" s="9" t="s">
        <v>3586</v>
      </c>
      <c r="H819" s="239" t="s">
        <v>4602</v>
      </c>
      <c r="I819" s="239" t="s">
        <v>4603</v>
      </c>
      <c r="J819" s="339" t="s">
        <v>20</v>
      </c>
      <c r="K819" s="339" t="s">
        <v>21</v>
      </c>
      <c r="L819" s="339" t="s">
        <v>22</v>
      </c>
      <c r="M819" s="340">
        <v>0</v>
      </c>
      <c r="N819" s="340">
        <v>0</v>
      </c>
      <c r="O819" s="340">
        <v>0</v>
      </c>
      <c r="P819" s="340">
        <v>0</v>
      </c>
      <c r="Q819" s="341">
        <v>223.08</v>
      </c>
      <c r="R819" s="341">
        <f t="shared" si="111"/>
        <v>181.12</v>
      </c>
      <c r="S819" s="340">
        <v>39.020000000000003</v>
      </c>
      <c r="T819" s="340">
        <v>0</v>
      </c>
      <c r="U819" s="340">
        <v>2.94</v>
      </c>
      <c r="V819" s="341">
        <f t="shared" si="112"/>
        <v>210.21</v>
      </c>
      <c r="W819" s="340">
        <v>9.93</v>
      </c>
      <c r="X819" s="403">
        <v>0</v>
      </c>
      <c r="Y819" s="340">
        <v>2.94</v>
      </c>
      <c r="Z819" s="83" t="s">
        <v>2195</v>
      </c>
      <c r="AA819" s="239" t="s">
        <v>2555</v>
      </c>
      <c r="AB819" s="11" t="str">
        <f t="shared" si="113"/>
        <v>21/06/2007</v>
      </c>
      <c r="AC819" s="9" t="str">
        <f t="shared" si="114"/>
        <v>02/03/2023</v>
      </c>
      <c r="AD819" s="40">
        <v>181.12</v>
      </c>
      <c r="AE819" s="40">
        <v>181.12</v>
      </c>
      <c r="AF819" s="920">
        <v>0</v>
      </c>
      <c r="AG819" s="40"/>
      <c r="AH819" s="40"/>
      <c r="AI819" s="40"/>
      <c r="AJ819" s="960">
        <v>45013</v>
      </c>
      <c r="AK819" s="124">
        <v>45019</v>
      </c>
      <c r="AL819" s="9">
        <f>NETWORKDAYS(AJ819,AK819)</f>
        <v>5</v>
      </c>
      <c r="AM819" s="9">
        <v>4</v>
      </c>
      <c r="AN819" s="9" t="s">
        <v>1223</v>
      </c>
    </row>
    <row r="820" spans="1:40" ht="15" customHeight="1">
      <c r="A820" s="38">
        <v>5025</v>
      </c>
      <c r="B820" s="34" t="s">
        <v>3501</v>
      </c>
      <c r="C820" s="34">
        <v>30613985995</v>
      </c>
      <c r="D820" s="34" t="s">
        <v>3604</v>
      </c>
      <c r="E820" s="34" t="s">
        <v>47</v>
      </c>
      <c r="F820" s="34" t="s">
        <v>1366</v>
      </c>
      <c r="G820" s="34" t="s">
        <v>1366</v>
      </c>
      <c r="H820" s="261" t="s">
        <v>5644</v>
      </c>
      <c r="I820" s="261" t="s">
        <v>5645</v>
      </c>
      <c r="J820" s="262" t="s">
        <v>20</v>
      </c>
      <c r="K820" s="262" t="s">
        <v>21</v>
      </c>
      <c r="L820" s="262" t="s">
        <v>23</v>
      </c>
      <c r="M820" s="263">
        <v>2.76</v>
      </c>
      <c r="N820" s="263">
        <v>0</v>
      </c>
      <c r="O820" s="263">
        <v>0</v>
      </c>
      <c r="P820" s="263">
        <v>0</v>
      </c>
      <c r="Q820" s="264">
        <v>2197.11</v>
      </c>
      <c r="R820" s="264">
        <f t="shared" si="111"/>
        <v>1594</v>
      </c>
      <c r="S820" s="263">
        <v>547.48</v>
      </c>
      <c r="T820" s="263">
        <v>41.66</v>
      </c>
      <c r="U820" s="263">
        <v>13.97</v>
      </c>
      <c r="V820" s="264">
        <f t="shared" si="112"/>
        <v>1959.24</v>
      </c>
      <c r="W820" s="263">
        <v>172.16</v>
      </c>
      <c r="X820" s="263">
        <v>51.75</v>
      </c>
      <c r="Y820" s="263">
        <v>13.96</v>
      </c>
      <c r="Z820" s="249" t="s">
        <v>2195</v>
      </c>
      <c r="AA820" s="261" t="s">
        <v>5646</v>
      </c>
      <c r="AB820" s="34" t="str">
        <f t="shared" si="113"/>
        <v>21/06/2007</v>
      </c>
      <c r="AC820" s="34" t="str">
        <f t="shared" si="114"/>
        <v>10/02/2023</v>
      </c>
      <c r="AD820" s="23">
        <v>745.88</v>
      </c>
      <c r="AE820" s="23">
        <v>745.88</v>
      </c>
      <c r="AF820" s="823">
        <v>0</v>
      </c>
      <c r="AG820" s="23"/>
      <c r="AH820" s="23"/>
      <c r="AI820" s="23"/>
      <c r="AJ820" s="917">
        <v>45013</v>
      </c>
      <c r="AK820" s="122">
        <v>45026</v>
      </c>
      <c r="AL820" s="34">
        <f>NETWORKDAYS(AJ820,AK820)-1</f>
        <v>9</v>
      </c>
      <c r="AM820" s="34">
        <v>4</v>
      </c>
      <c r="AN820" s="34" t="s">
        <v>1223</v>
      </c>
    </row>
    <row r="821" spans="1:40" ht="15" customHeight="1">
      <c r="A821" s="37">
        <v>5028</v>
      </c>
      <c r="B821" s="9" t="s">
        <v>3501</v>
      </c>
      <c r="C821" s="9">
        <v>30613985995</v>
      </c>
      <c r="D821" s="9" t="s">
        <v>3605</v>
      </c>
      <c r="E821" s="9" t="s">
        <v>47</v>
      </c>
      <c r="F821" s="9" t="s">
        <v>1366</v>
      </c>
      <c r="G821" s="9" t="s">
        <v>1366</v>
      </c>
      <c r="H821" s="18" t="s">
        <v>4295</v>
      </c>
      <c r="I821" s="18" t="s">
        <v>4296</v>
      </c>
      <c r="J821" s="43" t="s">
        <v>20</v>
      </c>
      <c r="K821" s="43" t="s">
        <v>21</v>
      </c>
      <c r="L821" s="43" t="s">
        <v>22</v>
      </c>
      <c r="M821" s="65">
        <v>0</v>
      </c>
      <c r="N821" s="65">
        <v>0</v>
      </c>
      <c r="O821" s="65">
        <v>0</v>
      </c>
      <c r="P821" s="65">
        <v>0</v>
      </c>
      <c r="Q821" s="39">
        <v>1424.42</v>
      </c>
      <c r="R821" s="39">
        <v>1062.6200000000001</v>
      </c>
      <c r="S821" s="65">
        <v>333.75</v>
      </c>
      <c r="T821" s="65">
        <v>21.35</v>
      </c>
      <c r="U821" s="65">
        <v>6.7</v>
      </c>
      <c r="V821" s="39">
        <v>1385.4199999999998</v>
      </c>
      <c r="W821" s="65">
        <v>14.9</v>
      </c>
      <c r="X821" s="65">
        <v>18.22</v>
      </c>
      <c r="Y821" s="65">
        <v>5.88</v>
      </c>
      <c r="Z821" s="53" t="s">
        <v>2153</v>
      </c>
      <c r="AA821" s="40" t="s">
        <v>4297</v>
      </c>
      <c r="AB821" s="24" t="s">
        <v>899</v>
      </c>
      <c r="AC821" s="40" t="s">
        <v>557</v>
      </c>
      <c r="AD821" s="40">
        <v>428.88</v>
      </c>
      <c r="AE821" s="40">
        <v>428.88</v>
      </c>
      <c r="AF821" s="920">
        <v>0</v>
      </c>
      <c r="AG821" s="40"/>
      <c r="AH821" s="40"/>
      <c r="AI821" s="40"/>
      <c r="AJ821" s="960">
        <v>45013</v>
      </c>
      <c r="AK821" s="124">
        <v>45014</v>
      </c>
      <c r="AL821" s="9">
        <f>NETWORKDAYS(AJ821,AK821)</f>
        <v>2</v>
      </c>
      <c r="AM821" s="9">
        <v>4</v>
      </c>
      <c r="AN821" s="9" t="s">
        <v>1223</v>
      </c>
    </row>
    <row r="822" spans="1:40" ht="15" customHeight="1">
      <c r="A822" s="37">
        <v>5028</v>
      </c>
      <c r="B822" s="9" t="s">
        <v>3504</v>
      </c>
      <c r="C822" s="9">
        <v>30635322140</v>
      </c>
      <c r="D822" s="9" t="s">
        <v>3605</v>
      </c>
      <c r="E822" s="9" t="s">
        <v>47</v>
      </c>
      <c r="F822" s="9" t="s">
        <v>1366</v>
      </c>
      <c r="G822" s="9" t="s">
        <v>3596</v>
      </c>
      <c r="H822" s="18" t="s">
        <v>4295</v>
      </c>
      <c r="I822" s="18" t="s">
        <v>4296</v>
      </c>
      <c r="J822" s="43" t="s">
        <v>20</v>
      </c>
      <c r="K822" s="43" t="s">
        <v>21</v>
      </c>
      <c r="L822" s="43" t="s">
        <v>22</v>
      </c>
      <c r="M822" s="65">
        <v>0</v>
      </c>
      <c r="N822" s="65">
        <v>0</v>
      </c>
      <c r="O822" s="65">
        <v>0</v>
      </c>
      <c r="P822" s="65">
        <v>0</v>
      </c>
      <c r="Q822" s="39">
        <v>1424.42</v>
      </c>
      <c r="R822" s="39">
        <v>1062.6200000000001</v>
      </c>
      <c r="S822" s="65">
        <v>333.75</v>
      </c>
      <c r="T822" s="65">
        <v>21.35</v>
      </c>
      <c r="U822" s="65">
        <v>6.7</v>
      </c>
      <c r="V822" s="39">
        <v>1385.4199999999998</v>
      </c>
      <c r="W822" s="65">
        <v>14.9</v>
      </c>
      <c r="X822" s="255">
        <v>18.22</v>
      </c>
      <c r="Y822" s="65">
        <v>5.88</v>
      </c>
      <c r="Z822" s="53" t="s">
        <v>2153</v>
      </c>
      <c r="AA822" s="40" t="s">
        <v>4297</v>
      </c>
      <c r="AB822" s="24" t="s">
        <v>899</v>
      </c>
      <c r="AC822" s="40" t="s">
        <v>557</v>
      </c>
      <c r="AD822" s="40">
        <v>428.88</v>
      </c>
      <c r="AE822" s="40">
        <v>428.88</v>
      </c>
      <c r="AF822" s="920">
        <v>0</v>
      </c>
      <c r="AG822" s="40"/>
      <c r="AH822" s="40"/>
      <c r="AI822" s="40"/>
      <c r="AJ822" s="960">
        <v>45013</v>
      </c>
      <c r="AK822" s="124">
        <v>45014</v>
      </c>
      <c r="AL822" s="9">
        <f>NETWORKDAYS(AJ822,AK822)</f>
        <v>2</v>
      </c>
      <c r="AM822" s="9">
        <v>4</v>
      </c>
      <c r="AN822" s="9" t="s">
        <v>1223</v>
      </c>
    </row>
    <row r="823" spans="1:40" ht="15" customHeight="1">
      <c r="A823" s="37">
        <v>5029</v>
      </c>
      <c r="B823" s="9" t="s">
        <v>3504</v>
      </c>
      <c r="C823" s="9">
        <v>30635322140</v>
      </c>
      <c r="D823" s="9" t="s">
        <v>3606</v>
      </c>
      <c r="E823" s="9" t="s">
        <v>38</v>
      </c>
      <c r="F823" s="9" t="s">
        <v>3593</v>
      </c>
      <c r="G823" s="9" t="s">
        <v>3607</v>
      </c>
      <c r="H823" s="239" t="s">
        <v>5647</v>
      </c>
      <c r="I823" s="239" t="s">
        <v>5648</v>
      </c>
      <c r="J823" s="339" t="s">
        <v>20</v>
      </c>
      <c r="K823" s="339" t="s">
        <v>21</v>
      </c>
      <c r="L823" s="339" t="s">
        <v>22</v>
      </c>
      <c r="M823" s="340">
        <v>0</v>
      </c>
      <c r="N823" s="340">
        <v>0</v>
      </c>
      <c r="O823" s="340">
        <v>0</v>
      </c>
      <c r="P823" s="340">
        <v>0</v>
      </c>
      <c r="Q823" s="341">
        <v>1034.18</v>
      </c>
      <c r="R823" s="341">
        <f t="shared" ref="R823:R831" si="115">Q823-O823-S823-T823-U823</f>
        <v>958.95</v>
      </c>
      <c r="S823" s="340">
        <v>37.67</v>
      </c>
      <c r="T823" s="340">
        <v>24.95</v>
      </c>
      <c r="U823" s="340">
        <v>12.61</v>
      </c>
      <c r="V823" s="341">
        <f t="shared" ref="V823:V831" si="116">Q823-P823-W823-X823-Y823</f>
        <v>975.0200000000001</v>
      </c>
      <c r="W823" s="340">
        <v>25.73</v>
      </c>
      <c r="X823" s="403">
        <v>17</v>
      </c>
      <c r="Y823" s="340">
        <v>16.43</v>
      </c>
      <c r="Z823" s="83" t="s">
        <v>282</v>
      </c>
      <c r="AA823" s="239" t="s">
        <v>5649</v>
      </c>
      <c r="AB823" s="11" t="str">
        <f>+_xlfn.CONCAT(MID(Z823,24,2),"/",MID(Z823,22,2),"/",MID(Z823,18,4))</f>
        <v>21/07/2007</v>
      </c>
      <c r="AC823" s="9" t="str">
        <f t="shared" ref="AC823:AC831" si="117">+_xlfn.CONCAT(MID(AA823,16,2),"/",MID(AA823,14,2),"/",MID(AA823,10,4))</f>
        <v>18/02/2023</v>
      </c>
      <c r="AD823" s="66">
        <v>958.95</v>
      </c>
      <c r="AE823" s="66">
        <v>958.95</v>
      </c>
      <c r="AF823" s="920">
        <v>0</v>
      </c>
      <c r="AG823" s="40"/>
      <c r="AH823" s="40"/>
      <c r="AI823" s="40"/>
      <c r="AJ823" s="960">
        <v>45013</v>
      </c>
      <c r="AK823" s="124">
        <v>45026</v>
      </c>
      <c r="AL823" s="9">
        <f>NETWORKDAYS(AJ823,AK823)-1</f>
        <v>9</v>
      </c>
      <c r="AM823" s="9">
        <v>4</v>
      </c>
      <c r="AN823" s="9" t="s">
        <v>1223</v>
      </c>
    </row>
    <row r="824" spans="1:40" ht="15" customHeight="1">
      <c r="A824" s="37">
        <v>5030</v>
      </c>
      <c r="B824" s="9" t="s">
        <v>3504</v>
      </c>
      <c r="C824" s="9">
        <v>30635322140</v>
      </c>
      <c r="D824" s="9" t="s">
        <v>3608</v>
      </c>
      <c r="E824" s="9" t="s">
        <v>38</v>
      </c>
      <c r="F824" s="9" t="s">
        <v>3593</v>
      </c>
      <c r="G824" s="9" t="s">
        <v>3594</v>
      </c>
      <c r="H824" s="239" t="s">
        <v>4604</v>
      </c>
      <c r="I824" s="239" t="s">
        <v>4605</v>
      </c>
      <c r="J824" s="339" t="s">
        <v>20</v>
      </c>
      <c r="K824" s="339" t="s">
        <v>21</v>
      </c>
      <c r="L824" s="339" t="s">
        <v>22</v>
      </c>
      <c r="M824" s="340">
        <v>0</v>
      </c>
      <c r="N824" s="340">
        <v>0</v>
      </c>
      <c r="O824" s="340">
        <v>0</v>
      </c>
      <c r="P824" s="340">
        <v>0</v>
      </c>
      <c r="Q824" s="341">
        <v>136.47999999999999</v>
      </c>
      <c r="R824" s="341">
        <f t="shared" si="115"/>
        <v>135.72999999999999</v>
      </c>
      <c r="S824" s="340">
        <v>0</v>
      </c>
      <c r="T824" s="340">
        <v>0.75</v>
      </c>
      <c r="U824" s="340">
        <v>0</v>
      </c>
      <c r="V824" s="341">
        <f t="shared" si="116"/>
        <v>135.72999999999999</v>
      </c>
      <c r="W824" s="340">
        <v>0</v>
      </c>
      <c r="X824" s="403">
        <v>0.75</v>
      </c>
      <c r="Y824" s="340">
        <v>0</v>
      </c>
      <c r="Z824" s="83" t="s">
        <v>282</v>
      </c>
      <c r="AA824" s="239" t="s">
        <v>2500</v>
      </c>
      <c r="AB824" s="11" t="str">
        <f>+_xlfn.CONCAT(MID(Z824,24,2),"/",MID(Z824,22,2),"/",MID(Z824,18,4))</f>
        <v>21/07/2007</v>
      </c>
      <c r="AC824" s="9" t="str">
        <f t="shared" si="117"/>
        <v>15/03/2023</v>
      </c>
      <c r="AD824" s="40">
        <v>130.5</v>
      </c>
      <c r="AE824" s="40">
        <v>130.5</v>
      </c>
      <c r="AF824" s="920">
        <v>0</v>
      </c>
      <c r="AG824" s="40"/>
      <c r="AH824" s="40"/>
      <c r="AI824" s="40"/>
      <c r="AJ824" s="960">
        <v>45013</v>
      </c>
      <c r="AK824" s="124">
        <v>45019</v>
      </c>
      <c r="AL824" s="9">
        <f>NETWORKDAYS(AJ824,AK824)</f>
        <v>5</v>
      </c>
      <c r="AM824" s="9">
        <v>4</v>
      </c>
      <c r="AN824" s="9" t="s">
        <v>1223</v>
      </c>
    </row>
    <row r="825" spans="1:40" ht="15" customHeight="1">
      <c r="A825" s="37">
        <v>5033</v>
      </c>
      <c r="B825" s="9" t="s">
        <v>3504</v>
      </c>
      <c r="C825" s="9">
        <v>30635322140</v>
      </c>
      <c r="D825" s="9" t="s">
        <v>910</v>
      </c>
      <c r="E825" s="9" t="s">
        <v>47</v>
      </c>
      <c r="F825" s="9" t="s">
        <v>3609</v>
      </c>
      <c r="G825" s="9" t="s">
        <v>3610</v>
      </c>
      <c r="H825" s="18" t="s">
        <v>3611</v>
      </c>
      <c r="I825" s="18" t="s">
        <v>3612</v>
      </c>
      <c r="J825" s="339" t="s">
        <v>20</v>
      </c>
      <c r="K825" s="339" t="s">
        <v>21</v>
      </c>
      <c r="L825" s="339" t="s">
        <v>22</v>
      </c>
      <c r="M825" s="340">
        <v>0</v>
      </c>
      <c r="N825" s="340">
        <v>0</v>
      </c>
      <c r="O825" s="340">
        <v>0</v>
      </c>
      <c r="P825" s="340">
        <v>0</v>
      </c>
      <c r="Q825" s="341">
        <v>1722</v>
      </c>
      <c r="R825" s="341">
        <f t="shared" si="115"/>
        <v>1574.49</v>
      </c>
      <c r="S825" s="340">
        <v>122.99</v>
      </c>
      <c r="T825" s="340">
        <v>17.98</v>
      </c>
      <c r="U825" s="340">
        <v>6.54</v>
      </c>
      <c r="V825" s="341">
        <f t="shared" si="116"/>
        <v>1687.3000000000002</v>
      </c>
      <c r="W825" s="340">
        <v>13.06</v>
      </c>
      <c r="X825" s="403">
        <v>15.78</v>
      </c>
      <c r="Y825" s="340">
        <v>5.86</v>
      </c>
      <c r="Z825" s="83" t="s">
        <v>1033</v>
      </c>
      <c r="AA825" s="239" t="s">
        <v>4606</v>
      </c>
      <c r="AB825" s="22">
        <v>39222</v>
      </c>
      <c r="AC825" s="9" t="str">
        <f t="shared" si="117"/>
        <v>27/03/2023</v>
      </c>
      <c r="AD825" s="40">
        <v>711.04</v>
      </c>
      <c r="AE825" s="40">
        <v>711.04</v>
      </c>
      <c r="AF825" s="920">
        <v>0</v>
      </c>
      <c r="AG825" s="40"/>
      <c r="AH825" s="40"/>
      <c r="AI825" s="40"/>
      <c r="AJ825" s="960">
        <v>45013</v>
      </c>
      <c r="AK825" s="124">
        <v>45019</v>
      </c>
      <c r="AL825" s="9">
        <f>NETWORKDAYS(AJ825,AK825)</f>
        <v>5</v>
      </c>
      <c r="AM825" s="9">
        <v>4</v>
      </c>
      <c r="AN825" s="239" t="s">
        <v>503</v>
      </c>
    </row>
    <row r="826" spans="1:40" ht="15" customHeight="1">
      <c r="A826" s="37">
        <v>5033</v>
      </c>
      <c r="B826" s="9" t="s">
        <v>3501</v>
      </c>
      <c r="C826" s="9">
        <v>30613985995</v>
      </c>
      <c r="D826" s="9" t="s">
        <v>910</v>
      </c>
      <c r="E826" s="9" t="s">
        <v>47</v>
      </c>
      <c r="F826" s="9" t="s">
        <v>1237</v>
      </c>
      <c r="G826" s="9" t="s">
        <v>3613</v>
      </c>
      <c r="H826" s="18" t="s">
        <v>3611</v>
      </c>
      <c r="I826" s="18" t="s">
        <v>3612</v>
      </c>
      <c r="J826" s="339" t="s">
        <v>20</v>
      </c>
      <c r="K826" s="339" t="s">
        <v>21</v>
      </c>
      <c r="L826" s="339" t="s">
        <v>22</v>
      </c>
      <c r="M826" s="340">
        <v>0</v>
      </c>
      <c r="N826" s="340">
        <v>0</v>
      </c>
      <c r="O826" s="340">
        <v>0</v>
      </c>
      <c r="P826" s="340">
        <v>0</v>
      </c>
      <c r="Q826" s="341">
        <v>1722</v>
      </c>
      <c r="R826" s="341">
        <f t="shared" si="115"/>
        <v>1574.49</v>
      </c>
      <c r="S826" s="340">
        <v>122.99</v>
      </c>
      <c r="T826" s="340">
        <v>17.98</v>
      </c>
      <c r="U826" s="340">
        <v>6.54</v>
      </c>
      <c r="V826" s="341">
        <f t="shared" si="116"/>
        <v>1687.3000000000002</v>
      </c>
      <c r="W826" s="340">
        <v>13.06</v>
      </c>
      <c r="X826" s="340">
        <v>15.78</v>
      </c>
      <c r="Y826" s="340">
        <v>5.86</v>
      </c>
      <c r="Z826" s="83" t="s">
        <v>1033</v>
      </c>
      <c r="AA826" s="239" t="s">
        <v>4606</v>
      </c>
      <c r="AB826" s="22">
        <v>39222</v>
      </c>
      <c r="AC826" s="9" t="str">
        <f t="shared" si="117"/>
        <v>27/03/2023</v>
      </c>
      <c r="AD826" s="40">
        <v>711.04</v>
      </c>
      <c r="AE826" s="40">
        <v>711.04</v>
      </c>
      <c r="AF826" s="920">
        <v>0</v>
      </c>
      <c r="AG826" s="40"/>
      <c r="AH826" s="40"/>
      <c r="AI826" s="40"/>
      <c r="AJ826" s="960">
        <v>45013</v>
      </c>
      <c r="AK826" s="124">
        <v>45019</v>
      </c>
      <c r="AL826" s="9">
        <f>NETWORKDAYS(AJ826,AK826)</f>
        <v>5</v>
      </c>
      <c r="AM826" s="9">
        <v>4</v>
      </c>
      <c r="AN826" s="239" t="s">
        <v>503</v>
      </c>
    </row>
    <row r="827" spans="1:40" ht="15" customHeight="1">
      <c r="A827" s="37">
        <v>5388</v>
      </c>
      <c r="B827" s="9" t="s">
        <v>3512</v>
      </c>
      <c r="C827" s="9">
        <v>30654257562</v>
      </c>
      <c r="D827" s="9" t="s">
        <v>3614</v>
      </c>
      <c r="E827" s="9" t="s">
        <v>47</v>
      </c>
      <c r="F827" s="9" t="s">
        <v>1237</v>
      </c>
      <c r="G827" s="9" t="s">
        <v>3615</v>
      </c>
      <c r="H827" s="239" t="s">
        <v>5650</v>
      </c>
      <c r="I827" s="239" t="s">
        <v>5651</v>
      </c>
      <c r="J827" s="339" t="s">
        <v>20</v>
      </c>
      <c r="K827" s="339" t="s">
        <v>21</v>
      </c>
      <c r="L827" s="339" t="s">
        <v>22</v>
      </c>
      <c r="M827" s="340">
        <v>0.98</v>
      </c>
      <c r="N827" s="340">
        <v>0</v>
      </c>
      <c r="O827" s="340">
        <v>5.59</v>
      </c>
      <c r="P827" s="340">
        <v>2.2799999999999998</v>
      </c>
      <c r="Q827" s="341">
        <v>2474.59</v>
      </c>
      <c r="R827" s="341">
        <f t="shared" si="115"/>
        <v>1912.1200000000001</v>
      </c>
      <c r="S827" s="340">
        <v>525.14</v>
      </c>
      <c r="T827" s="340">
        <v>26.88</v>
      </c>
      <c r="U827" s="340">
        <v>4.8600000000000003</v>
      </c>
      <c r="V827" s="341">
        <f t="shared" si="116"/>
        <v>1883.9599999999998</v>
      </c>
      <c r="W827" s="340">
        <v>560.65</v>
      </c>
      <c r="X827" s="403">
        <v>27.7</v>
      </c>
      <c r="Y827" s="340">
        <v>0</v>
      </c>
      <c r="Z827" s="83" t="s">
        <v>4336</v>
      </c>
      <c r="AA827" s="239" t="s">
        <v>4606</v>
      </c>
      <c r="AB827" s="11" t="str">
        <f>+_xlfn.CONCAT(MID(Z827,24,2),"/",MID(Z827,22,2),"/",MID(Z827,18,4))</f>
        <v>21/06/2007</v>
      </c>
      <c r="AC827" s="9" t="str">
        <f t="shared" si="117"/>
        <v>27/03/2023</v>
      </c>
      <c r="AD827" s="40">
        <v>933.87</v>
      </c>
      <c r="AE827" s="40">
        <v>933.87</v>
      </c>
      <c r="AF827" s="920">
        <v>0</v>
      </c>
      <c r="AG827" s="40"/>
      <c r="AH827" s="40"/>
      <c r="AI827" s="40"/>
      <c r="AJ827" s="960">
        <v>45013</v>
      </c>
      <c r="AK827" s="124">
        <v>45028</v>
      </c>
      <c r="AL827" s="9">
        <v>11</v>
      </c>
      <c r="AM827" s="9">
        <v>4</v>
      </c>
      <c r="AN827" s="9" t="s">
        <v>1223</v>
      </c>
    </row>
    <row r="828" spans="1:40" ht="15" customHeight="1">
      <c r="A828" s="37">
        <v>5393</v>
      </c>
      <c r="B828" s="9" t="s">
        <v>3512</v>
      </c>
      <c r="C828" s="9">
        <v>30654257562</v>
      </c>
      <c r="D828" s="9" t="s">
        <v>3616</v>
      </c>
      <c r="E828" s="9" t="s">
        <v>38</v>
      </c>
      <c r="F828" s="9" t="s">
        <v>1040</v>
      </c>
      <c r="G828" s="9" t="s">
        <v>3617</v>
      </c>
      <c r="H828" s="239" t="s">
        <v>4607</v>
      </c>
      <c r="I828" s="239" t="s">
        <v>4608</v>
      </c>
      <c r="J828" s="339" t="s">
        <v>20</v>
      </c>
      <c r="K828" s="339" t="s">
        <v>21</v>
      </c>
      <c r="L828" s="339" t="s">
        <v>22</v>
      </c>
      <c r="M828" s="340">
        <v>0</v>
      </c>
      <c r="N828" s="340">
        <v>0</v>
      </c>
      <c r="O828" s="340">
        <v>0</v>
      </c>
      <c r="P828" s="340">
        <v>0</v>
      </c>
      <c r="Q828" s="341">
        <v>602.99</v>
      </c>
      <c r="R828" s="341">
        <f t="shared" si="115"/>
        <v>539.95999999999992</v>
      </c>
      <c r="S828" s="340">
        <v>59.08</v>
      </c>
      <c r="T828" s="340">
        <v>3.95</v>
      </c>
      <c r="U828" s="340">
        <v>0</v>
      </c>
      <c r="V828" s="341">
        <f t="shared" si="116"/>
        <v>542.94999999999993</v>
      </c>
      <c r="W828" s="340">
        <v>56.09</v>
      </c>
      <c r="X828" s="403">
        <v>3.95</v>
      </c>
      <c r="Y828" s="340">
        <v>0</v>
      </c>
      <c r="Z828" s="83" t="s">
        <v>4609</v>
      </c>
      <c r="AA828" s="239" t="s">
        <v>4610</v>
      </c>
      <c r="AB828" s="11" t="str">
        <f>+_xlfn.CONCAT(MID(Z828,24,2),"/",MID(Z828,22,2),"/",MID(Z828,18,4))</f>
        <v>24/03/2007</v>
      </c>
      <c r="AC828" s="9" t="str">
        <f t="shared" si="117"/>
        <v>18/02/2023</v>
      </c>
      <c r="AD828" s="40">
        <v>535.36</v>
      </c>
      <c r="AE828" s="40">
        <v>535.36</v>
      </c>
      <c r="AF828" s="920">
        <v>0</v>
      </c>
      <c r="AG828" s="40"/>
      <c r="AH828" s="40"/>
      <c r="AI828" s="40"/>
      <c r="AJ828" s="960">
        <v>45013</v>
      </c>
      <c r="AK828" s="124">
        <v>45019</v>
      </c>
      <c r="AL828" s="9">
        <f>NETWORKDAYS(AJ828,AK828)</f>
        <v>5</v>
      </c>
      <c r="AM828" s="9">
        <v>4</v>
      </c>
      <c r="AN828" s="9" t="s">
        <v>1223</v>
      </c>
    </row>
    <row r="829" spans="1:40" ht="15" customHeight="1">
      <c r="A829" s="38">
        <v>6538</v>
      </c>
      <c r="B829" s="34" t="s">
        <v>3521</v>
      </c>
      <c r="C829" s="34">
        <v>30618705672</v>
      </c>
      <c r="D829" s="34" t="s">
        <v>3618</v>
      </c>
      <c r="E829" s="34" t="s">
        <v>38</v>
      </c>
      <c r="F829" s="34" t="s">
        <v>66</v>
      </c>
      <c r="G829" s="34" t="s">
        <v>3619</v>
      </c>
      <c r="H829" s="133" t="s">
        <v>3620</v>
      </c>
      <c r="I829" s="133" t="s">
        <v>3621</v>
      </c>
      <c r="J829" s="262" t="s">
        <v>20</v>
      </c>
      <c r="K829" s="262" t="s">
        <v>21</v>
      </c>
      <c r="L829" s="262" t="s">
        <v>23</v>
      </c>
      <c r="M829" s="263">
        <v>0.23</v>
      </c>
      <c r="N829" s="263">
        <v>55.27</v>
      </c>
      <c r="O829" s="263">
        <v>0</v>
      </c>
      <c r="P829" s="263">
        <v>0</v>
      </c>
      <c r="Q829" s="264">
        <v>3778.54</v>
      </c>
      <c r="R829" s="264">
        <f t="shared" si="115"/>
        <v>3730.8299999999995</v>
      </c>
      <c r="S829" s="263">
        <v>5.9</v>
      </c>
      <c r="T829" s="263">
        <v>8.76</v>
      </c>
      <c r="U829" s="263">
        <v>33.049999999999997</v>
      </c>
      <c r="V829" s="264">
        <f t="shared" si="116"/>
        <v>3702.4100000000003</v>
      </c>
      <c r="W829" s="263">
        <v>57.68</v>
      </c>
      <c r="X829" s="348">
        <v>5.73</v>
      </c>
      <c r="Y829" s="263">
        <v>12.72</v>
      </c>
      <c r="Z829" s="249" t="s">
        <v>163</v>
      </c>
      <c r="AA829" s="261" t="s">
        <v>5652</v>
      </c>
      <c r="AB829" s="157" t="s">
        <v>90</v>
      </c>
      <c r="AC829" s="34" t="str">
        <f t="shared" si="117"/>
        <v>05/03/2023</v>
      </c>
      <c r="AD829" s="23">
        <v>2023.27</v>
      </c>
      <c r="AE829" s="23">
        <v>2101.98</v>
      </c>
      <c r="AF829" s="823">
        <v>78.709999999999994</v>
      </c>
      <c r="AG829" s="23"/>
      <c r="AH829" s="23"/>
      <c r="AI829" s="23"/>
      <c r="AJ829" s="917">
        <v>45013</v>
      </c>
      <c r="AK829" s="122">
        <v>45026</v>
      </c>
      <c r="AL829" s="34">
        <f>NETWORKDAYS(AJ829,AK829)-1</f>
        <v>9</v>
      </c>
      <c r="AM829" s="34">
        <v>4</v>
      </c>
      <c r="AN829" s="261" t="s">
        <v>503</v>
      </c>
    </row>
    <row r="830" spans="1:40" ht="15" customHeight="1">
      <c r="A830" s="37">
        <v>6539</v>
      </c>
      <c r="B830" s="9" t="s">
        <v>3521</v>
      </c>
      <c r="C830" s="9">
        <v>30618705672</v>
      </c>
      <c r="D830" s="9" t="s">
        <v>3622</v>
      </c>
      <c r="E830" s="9" t="s">
        <v>38</v>
      </c>
      <c r="F830" s="9" t="s">
        <v>232</v>
      </c>
      <c r="G830" s="9" t="s">
        <v>3623</v>
      </c>
      <c r="H830" s="153" t="s">
        <v>3624</v>
      </c>
      <c r="I830" s="153" t="s">
        <v>3625</v>
      </c>
      <c r="J830" s="339" t="s">
        <v>20</v>
      </c>
      <c r="K830" s="339" t="s">
        <v>21</v>
      </c>
      <c r="L830" s="339" t="s">
        <v>22</v>
      </c>
      <c r="M830" s="340">
        <v>0</v>
      </c>
      <c r="N830" s="340">
        <v>0</v>
      </c>
      <c r="O830" s="340">
        <v>0</v>
      </c>
      <c r="P830" s="340">
        <v>0</v>
      </c>
      <c r="Q830" s="341">
        <v>1035.54</v>
      </c>
      <c r="R830" s="341">
        <f t="shared" si="115"/>
        <v>1023.2</v>
      </c>
      <c r="S830" s="340">
        <v>7.6</v>
      </c>
      <c r="T830" s="340">
        <v>0</v>
      </c>
      <c r="U830" s="340">
        <v>4.74</v>
      </c>
      <c r="V830" s="341">
        <f t="shared" si="116"/>
        <v>1016.74</v>
      </c>
      <c r="W830" s="340">
        <v>8.11</v>
      </c>
      <c r="X830" s="403">
        <v>0</v>
      </c>
      <c r="Y830" s="340">
        <v>10.69</v>
      </c>
      <c r="Z830" s="83" t="s">
        <v>193</v>
      </c>
      <c r="AA830" s="239" t="s">
        <v>2128</v>
      </c>
      <c r="AB830" s="279" t="s">
        <v>41</v>
      </c>
      <c r="AC830" s="9" t="str">
        <f t="shared" si="117"/>
        <v>15/03/2023</v>
      </c>
      <c r="AD830" s="40">
        <v>828.9</v>
      </c>
      <c r="AE830" s="40">
        <v>828.9</v>
      </c>
      <c r="AF830" s="920">
        <v>0</v>
      </c>
      <c r="AG830" s="40"/>
      <c r="AH830" s="40"/>
      <c r="AI830" s="40"/>
      <c r="AJ830" s="960">
        <v>45013</v>
      </c>
      <c r="AK830" s="124">
        <v>45015</v>
      </c>
      <c r="AL830" s="9">
        <f t="shared" ref="AL830:AL838" si="118">NETWORKDAYS(AJ830,AK830)</f>
        <v>3</v>
      </c>
      <c r="AM830" s="9">
        <v>4</v>
      </c>
      <c r="AN830" s="239" t="s">
        <v>503</v>
      </c>
    </row>
    <row r="831" spans="1:40" ht="15" customHeight="1">
      <c r="A831" s="37">
        <v>6544</v>
      </c>
      <c r="B831" s="9" t="s">
        <v>3521</v>
      </c>
      <c r="C831" s="9">
        <v>30618705672</v>
      </c>
      <c r="D831" s="9" t="s">
        <v>3626</v>
      </c>
      <c r="E831" s="9" t="s">
        <v>38</v>
      </c>
      <c r="F831" s="9" t="s">
        <v>232</v>
      </c>
      <c r="G831" s="9" t="s">
        <v>1800</v>
      </c>
      <c r="H831" s="153" t="s">
        <v>3627</v>
      </c>
      <c r="I831" s="153" t="s">
        <v>3628</v>
      </c>
      <c r="J831" s="339" t="s">
        <v>20</v>
      </c>
      <c r="K831" s="339" t="s">
        <v>21</v>
      </c>
      <c r="L831" s="339" t="s">
        <v>22</v>
      </c>
      <c r="M831" s="340">
        <v>0</v>
      </c>
      <c r="N831" s="340">
        <v>0</v>
      </c>
      <c r="O831" s="340">
        <v>0</v>
      </c>
      <c r="P831" s="340">
        <v>148.71</v>
      </c>
      <c r="Q831" s="341">
        <v>431.42</v>
      </c>
      <c r="R831" s="341">
        <f t="shared" si="115"/>
        <v>261.69</v>
      </c>
      <c r="S831" s="340">
        <v>169.33</v>
      </c>
      <c r="T831" s="340">
        <v>0.35</v>
      </c>
      <c r="U831" s="340">
        <v>0.05</v>
      </c>
      <c r="V831" s="341">
        <f t="shared" si="116"/>
        <v>244.35000000000002</v>
      </c>
      <c r="W831" s="340">
        <v>38.36</v>
      </c>
      <c r="X831" s="403">
        <v>0</v>
      </c>
      <c r="Y831" s="340">
        <v>0</v>
      </c>
      <c r="Z831" s="83" t="s">
        <v>312</v>
      </c>
      <c r="AA831" s="239" t="s">
        <v>2128</v>
      </c>
      <c r="AB831" s="279" t="s">
        <v>41</v>
      </c>
      <c r="AC831" s="9" t="str">
        <f t="shared" si="117"/>
        <v>15/03/2023</v>
      </c>
      <c r="AD831" s="40">
        <v>261.69</v>
      </c>
      <c r="AE831" s="40">
        <v>261.69</v>
      </c>
      <c r="AF831" s="920">
        <v>0</v>
      </c>
      <c r="AG831" s="40"/>
      <c r="AH831" s="40"/>
      <c r="AI831" s="40"/>
      <c r="AJ831" s="960">
        <v>45013</v>
      </c>
      <c r="AK831" s="124">
        <v>45015</v>
      </c>
      <c r="AL831" s="9">
        <f t="shared" si="118"/>
        <v>3</v>
      </c>
      <c r="AM831" s="9">
        <v>4</v>
      </c>
      <c r="AN831" s="239" t="s">
        <v>503</v>
      </c>
    </row>
    <row r="832" spans="1:40" ht="15" customHeight="1">
      <c r="A832" s="37">
        <v>6842</v>
      </c>
      <c r="B832" s="9" t="s">
        <v>3512</v>
      </c>
      <c r="C832" s="9">
        <v>30654257562</v>
      </c>
      <c r="D832" s="9" t="s">
        <v>220</v>
      </c>
      <c r="E832" s="9" t="s">
        <v>47</v>
      </c>
      <c r="F832" s="9" t="s">
        <v>49</v>
      </c>
      <c r="G832" s="9" t="s">
        <v>3629</v>
      </c>
      <c r="H832" s="18" t="s">
        <v>4298</v>
      </c>
      <c r="I832" s="18" t="s">
        <v>4299</v>
      </c>
      <c r="J832" s="43" t="s">
        <v>20</v>
      </c>
      <c r="K832" s="43" t="s">
        <v>21</v>
      </c>
      <c r="L832" s="43" t="s">
        <v>22</v>
      </c>
      <c r="M832" s="65">
        <v>0</v>
      </c>
      <c r="N832" s="65">
        <v>0</v>
      </c>
      <c r="O832" s="65">
        <v>0</v>
      </c>
      <c r="P832" s="65">
        <v>122.62</v>
      </c>
      <c r="Q832" s="39">
        <v>1365.4</v>
      </c>
      <c r="R832" s="39">
        <v>995.65000000000009</v>
      </c>
      <c r="S832" s="65">
        <v>339.15</v>
      </c>
      <c r="T832" s="65">
        <v>20.170000000000002</v>
      </c>
      <c r="U832" s="65">
        <v>10.43</v>
      </c>
      <c r="V832" s="39">
        <v>1165.9700000000003</v>
      </c>
      <c r="W832" s="65">
        <v>59</v>
      </c>
      <c r="X832" s="255">
        <v>14.48</v>
      </c>
      <c r="Y832" s="65">
        <v>3.33</v>
      </c>
      <c r="Z832" s="53" t="s">
        <v>514</v>
      </c>
      <c r="AA832" s="40" t="s">
        <v>592</v>
      </c>
      <c r="AB832" s="24" t="s">
        <v>56</v>
      </c>
      <c r="AC832" s="40" t="s">
        <v>523</v>
      </c>
      <c r="AD832" s="40">
        <v>414.38</v>
      </c>
      <c r="AE832" s="40">
        <v>414.38</v>
      </c>
      <c r="AF832" s="920">
        <v>0</v>
      </c>
      <c r="AG832" s="40"/>
      <c r="AH832" s="40"/>
      <c r="AI832" s="40"/>
      <c r="AJ832" s="960">
        <v>45013</v>
      </c>
      <c r="AK832" s="124">
        <v>45014</v>
      </c>
      <c r="AL832" s="9">
        <f t="shared" si="118"/>
        <v>2</v>
      </c>
      <c r="AM832" s="9">
        <v>4</v>
      </c>
      <c r="AN832" s="9" t="s">
        <v>1223</v>
      </c>
    </row>
    <row r="833" spans="1:40" ht="15" customHeight="1">
      <c r="A833" s="38">
        <v>6977</v>
      </c>
      <c r="B833" s="34" t="s">
        <v>3512</v>
      </c>
      <c r="C833" s="34">
        <v>30654257562</v>
      </c>
      <c r="D833" s="34" t="s">
        <v>3630</v>
      </c>
      <c r="E833" s="34" t="s">
        <v>47</v>
      </c>
      <c r="F833" s="34" t="s">
        <v>110</v>
      </c>
      <c r="G833" s="34" t="s">
        <v>110</v>
      </c>
      <c r="H833" s="261" t="s">
        <v>4415</v>
      </c>
      <c r="I833" s="261" t="s">
        <v>4416</v>
      </c>
      <c r="J833" s="262" t="s">
        <v>20</v>
      </c>
      <c r="K833" s="262" t="s">
        <v>21</v>
      </c>
      <c r="L833" s="262" t="s">
        <v>23</v>
      </c>
      <c r="M833" s="263">
        <v>2.8</v>
      </c>
      <c r="N833" s="263">
        <v>0</v>
      </c>
      <c r="O833" s="263">
        <v>0</v>
      </c>
      <c r="P833" s="263">
        <v>0</v>
      </c>
      <c r="Q833" s="264">
        <v>1613.25</v>
      </c>
      <c r="R833" s="264">
        <f>Q833-O833-S833-T833-U833</f>
        <v>989.25000000000011</v>
      </c>
      <c r="S833" s="263">
        <v>609.67999999999995</v>
      </c>
      <c r="T833" s="263">
        <v>0.9</v>
      </c>
      <c r="U833" s="263">
        <v>13.42</v>
      </c>
      <c r="V833" s="264">
        <f>Q833-P833-W833-X833-Y833</f>
        <v>1449.05</v>
      </c>
      <c r="W833" s="263">
        <v>154.66</v>
      </c>
      <c r="X833" s="348">
        <v>3.34</v>
      </c>
      <c r="Y833" s="263">
        <v>6.2</v>
      </c>
      <c r="Z833" s="249" t="s">
        <v>2820</v>
      </c>
      <c r="AA833" s="261" t="s">
        <v>4417</v>
      </c>
      <c r="AB833" s="34" t="str">
        <f>+_xlfn.CONCAT(MID(Z833,24,2),"/",MID(Z833,22,2),"/",MID(Z833,18,4))</f>
        <v>15/08/2007</v>
      </c>
      <c r="AC833" s="34" t="str">
        <f>+_xlfn.CONCAT(MID(AA833,16,2),"/",MID(AA833,14,2),"/",MID(AA833,10,4))</f>
        <v>27/03/2023</v>
      </c>
      <c r="AD833" s="23">
        <v>696.24</v>
      </c>
      <c r="AE833" s="23">
        <v>696.24</v>
      </c>
      <c r="AF833" s="823">
        <v>0</v>
      </c>
      <c r="AG833" s="23"/>
      <c r="AH833" s="23"/>
      <c r="AI833" s="23"/>
      <c r="AJ833" s="917">
        <v>45013</v>
      </c>
      <c r="AK833" s="122">
        <v>45015</v>
      </c>
      <c r="AL833" s="34">
        <f t="shared" si="118"/>
        <v>3</v>
      </c>
      <c r="AM833" s="34">
        <v>4</v>
      </c>
      <c r="AN833" s="34" t="s">
        <v>1223</v>
      </c>
    </row>
    <row r="834" spans="1:40" ht="15" customHeight="1">
      <c r="A834" s="37">
        <v>7067</v>
      </c>
      <c r="B834" s="9" t="s">
        <v>3512</v>
      </c>
      <c r="C834" s="9">
        <v>30654257562</v>
      </c>
      <c r="D834" s="9" t="s">
        <v>348</v>
      </c>
      <c r="E834" s="9" t="s">
        <v>339</v>
      </c>
      <c r="F834" s="9" t="s">
        <v>344</v>
      </c>
      <c r="G834" s="9" t="s">
        <v>3241</v>
      </c>
      <c r="H834" s="428" t="s">
        <v>4300</v>
      </c>
      <c r="I834" s="428" t="s">
        <v>4301</v>
      </c>
      <c r="J834" s="43" t="s">
        <v>20</v>
      </c>
      <c r="K834" s="43" t="s">
        <v>21</v>
      </c>
      <c r="L834" s="43" t="s">
        <v>22</v>
      </c>
      <c r="M834" s="65">
        <v>0.39000000000000057</v>
      </c>
      <c r="N834" s="65">
        <v>0</v>
      </c>
      <c r="O834" s="65">
        <v>0</v>
      </c>
      <c r="P834" s="65">
        <v>0</v>
      </c>
      <c r="Q834" s="39">
        <v>5431.32</v>
      </c>
      <c r="R834" s="39">
        <v>3550.1599999999994</v>
      </c>
      <c r="S834" s="65">
        <v>1779.76</v>
      </c>
      <c r="T834" s="65">
        <v>58.92</v>
      </c>
      <c r="U834" s="65">
        <v>42.48</v>
      </c>
      <c r="V834" s="39">
        <v>4071.11</v>
      </c>
      <c r="W834" s="65">
        <v>1256.49</v>
      </c>
      <c r="X834" s="255">
        <v>58.04</v>
      </c>
      <c r="Y834" s="65">
        <v>45.68</v>
      </c>
      <c r="Z834" s="67" t="s">
        <v>72</v>
      </c>
      <c r="AA834" s="18" t="s">
        <v>533</v>
      </c>
      <c r="AB834" s="18" t="s">
        <v>41</v>
      </c>
      <c r="AC834" s="24">
        <v>44945</v>
      </c>
      <c r="AD834" s="18">
        <v>1988.71</v>
      </c>
      <c r="AE834" s="40">
        <v>1988.71</v>
      </c>
      <c r="AF834" s="920">
        <v>0</v>
      </c>
      <c r="AG834" s="40"/>
      <c r="AH834" s="40"/>
      <c r="AI834" s="40"/>
      <c r="AJ834" s="960">
        <v>45013</v>
      </c>
      <c r="AK834" s="124">
        <v>45014</v>
      </c>
      <c r="AL834" s="9">
        <f t="shared" si="118"/>
        <v>2</v>
      </c>
      <c r="AM834" s="9">
        <v>4</v>
      </c>
      <c r="AN834" s="9" t="s">
        <v>1223</v>
      </c>
    </row>
    <row r="835" spans="1:40" ht="15" customHeight="1">
      <c r="A835" s="37">
        <v>7086</v>
      </c>
      <c r="B835" s="9" t="s">
        <v>3512</v>
      </c>
      <c r="C835" s="9">
        <v>30654257562</v>
      </c>
      <c r="D835" s="9" t="s">
        <v>3631</v>
      </c>
      <c r="E835" s="9" t="s">
        <v>47</v>
      </c>
      <c r="F835" s="9" t="s">
        <v>2953</v>
      </c>
      <c r="G835" s="9" t="s">
        <v>3632</v>
      </c>
      <c r="H835" s="239" t="s">
        <v>4418</v>
      </c>
      <c r="I835" s="239" t="s">
        <v>4419</v>
      </c>
      <c r="J835" s="339" t="s">
        <v>20</v>
      </c>
      <c r="K835" s="339" t="s">
        <v>21</v>
      </c>
      <c r="L835" s="339" t="s">
        <v>22</v>
      </c>
      <c r="M835" s="340">
        <v>0</v>
      </c>
      <c r="N835" s="340">
        <v>0</v>
      </c>
      <c r="O835" s="340">
        <v>0</v>
      </c>
      <c r="P835" s="340">
        <v>0</v>
      </c>
      <c r="Q835" s="341">
        <v>177.04</v>
      </c>
      <c r="R835" s="341">
        <f t="shared" ref="R835:R846" si="119">Q835-O835-S835-T835-U835</f>
        <v>164.1</v>
      </c>
      <c r="S835" s="340">
        <v>12.67</v>
      </c>
      <c r="T835" s="340">
        <v>0.27</v>
      </c>
      <c r="U835" s="340">
        <v>0</v>
      </c>
      <c r="V835" s="341">
        <f>Q835-P835-W835-X835-Y835</f>
        <v>176.29999999999998</v>
      </c>
      <c r="W835" s="340">
        <v>0.74</v>
      </c>
      <c r="X835" s="403">
        <v>0</v>
      </c>
      <c r="Y835" s="340">
        <v>0</v>
      </c>
      <c r="Z835" s="83" t="s">
        <v>1459</v>
      </c>
      <c r="AA835" s="239" t="s">
        <v>4417</v>
      </c>
      <c r="AB835" s="11" t="str">
        <f>+_xlfn.CONCAT(MID(Z835,24,2),"/",MID(Z835,22,2),"/",MID(Z835,18,4))</f>
        <v>21/06/2007</v>
      </c>
      <c r="AC835" s="9" t="str">
        <f>+_xlfn.CONCAT(MID(AA835,16,2),"/",MID(AA835,14,2),"/",MID(AA835,10,4))</f>
        <v>27/03/2023</v>
      </c>
      <c r="AD835" s="40">
        <v>121.67</v>
      </c>
      <c r="AE835" s="40">
        <v>121.67</v>
      </c>
      <c r="AF835" s="920">
        <v>0</v>
      </c>
      <c r="AG835" s="40"/>
      <c r="AH835" s="40"/>
      <c r="AI835" s="40"/>
      <c r="AJ835" s="960">
        <v>45013</v>
      </c>
      <c r="AK835" s="124">
        <v>45015</v>
      </c>
      <c r="AL835" s="9">
        <f t="shared" si="118"/>
        <v>3</v>
      </c>
      <c r="AM835" s="9">
        <v>4</v>
      </c>
      <c r="AN835" s="9" t="s">
        <v>1223</v>
      </c>
    </row>
    <row r="836" spans="1:40" ht="15" customHeight="1">
      <c r="A836" s="37">
        <v>7087</v>
      </c>
      <c r="B836" s="9" t="s">
        <v>3512</v>
      </c>
      <c r="C836" s="9">
        <v>30654257562</v>
      </c>
      <c r="D836" s="9" t="s">
        <v>3633</v>
      </c>
      <c r="E836" s="9" t="s">
        <v>339</v>
      </c>
      <c r="F836" s="9" t="s">
        <v>344</v>
      </c>
      <c r="G836" s="9" t="s">
        <v>3634</v>
      </c>
      <c r="H836" s="239" t="s">
        <v>4420</v>
      </c>
      <c r="I836" s="239" t="s">
        <v>4421</v>
      </c>
      <c r="J836" s="339" t="s">
        <v>20</v>
      </c>
      <c r="K836" s="339" t="s">
        <v>21</v>
      </c>
      <c r="L836" s="339" t="s">
        <v>22</v>
      </c>
      <c r="M836" s="340">
        <v>0</v>
      </c>
      <c r="N836" s="340">
        <v>0</v>
      </c>
      <c r="O836" s="340">
        <v>36.4</v>
      </c>
      <c r="P836" s="340">
        <v>23.35</v>
      </c>
      <c r="Q836" s="341">
        <v>2983.8</v>
      </c>
      <c r="R836" s="341">
        <f t="shared" si="119"/>
        <v>2323.4100000000003</v>
      </c>
      <c r="S836" s="340">
        <v>528.25</v>
      </c>
      <c r="T836" s="340">
        <v>71.45</v>
      </c>
      <c r="U836" s="340">
        <v>24.29</v>
      </c>
      <c r="V836" s="341">
        <f>Q836-P836-W836-X836-Y836</f>
        <v>2669.57</v>
      </c>
      <c r="W836" s="340">
        <v>196.09</v>
      </c>
      <c r="X836" s="403">
        <v>70.5</v>
      </c>
      <c r="Y836" s="340">
        <v>24.29</v>
      </c>
      <c r="Z836" s="83" t="s">
        <v>4422</v>
      </c>
      <c r="AA836" s="239" t="s">
        <v>3377</v>
      </c>
      <c r="AB836" s="11" t="str">
        <f>+_xlfn.CONCAT(MID(Z836,24,2),"/",MID(Z836,22,2),"/",MID(Z836,18,4))</f>
        <v>31/08/2007</v>
      </c>
      <c r="AC836" s="9" t="str">
        <f>+_xlfn.CONCAT(MID(AA836,16,2),"/",MID(AA836,14,2),"/",MID(AA836,10,4))</f>
        <v>10/03/2023</v>
      </c>
      <c r="AD836" s="40">
        <v>1866.22</v>
      </c>
      <c r="AE836" s="40">
        <v>1866.22</v>
      </c>
      <c r="AF836" s="920">
        <v>0</v>
      </c>
      <c r="AG836" s="40"/>
      <c r="AH836" s="40"/>
      <c r="AI836" s="40"/>
      <c r="AJ836" s="960">
        <v>45013</v>
      </c>
      <c r="AK836" s="124">
        <v>45015</v>
      </c>
      <c r="AL836" s="9">
        <f t="shared" si="118"/>
        <v>3</v>
      </c>
      <c r="AM836" s="9">
        <v>4</v>
      </c>
      <c r="AN836" s="9" t="s">
        <v>1223</v>
      </c>
    </row>
    <row r="837" spans="1:40" ht="15" customHeight="1">
      <c r="A837" s="37">
        <v>7124</v>
      </c>
      <c r="B837" s="9" t="s">
        <v>1657</v>
      </c>
      <c r="C837" s="9">
        <v>30512716640</v>
      </c>
      <c r="D837" s="9" t="s">
        <v>3635</v>
      </c>
      <c r="E837" s="9" t="s">
        <v>38</v>
      </c>
      <c r="F837" s="9" t="s">
        <v>393</v>
      </c>
      <c r="G837" s="9" t="s">
        <v>3636</v>
      </c>
      <c r="H837" s="239" t="s">
        <v>4423</v>
      </c>
      <c r="I837" s="239" t="s">
        <v>4424</v>
      </c>
      <c r="J837" s="339" t="s">
        <v>20</v>
      </c>
      <c r="K837" s="339" t="s">
        <v>21</v>
      </c>
      <c r="L837" s="339" t="s">
        <v>22</v>
      </c>
      <c r="M837" s="340">
        <v>0</v>
      </c>
      <c r="N837" s="340">
        <v>0</v>
      </c>
      <c r="O837" s="340">
        <v>0</v>
      </c>
      <c r="P837" s="340">
        <v>0</v>
      </c>
      <c r="Q837" s="341">
        <v>1017.34</v>
      </c>
      <c r="R837" s="341">
        <f t="shared" si="119"/>
        <v>909.65000000000009</v>
      </c>
      <c r="S837" s="340">
        <v>105.01</v>
      </c>
      <c r="T837" s="340">
        <v>2.68</v>
      </c>
      <c r="U837" s="340">
        <v>0</v>
      </c>
      <c r="V837" s="341">
        <f>Q837-P837-W837-X837-Y837</f>
        <v>916.71</v>
      </c>
      <c r="W837" s="340">
        <v>100.63</v>
      </c>
      <c r="X837" s="403">
        <v>0</v>
      </c>
      <c r="Y837" s="340">
        <v>0</v>
      </c>
      <c r="Z837" s="83" t="s">
        <v>1314</v>
      </c>
      <c r="AA837" s="239" t="s">
        <v>2364</v>
      </c>
      <c r="AB837" s="11" t="str">
        <f>+_xlfn.CONCAT(MID(Z837,24,2),"/",MID(Z837,22,2),"/",MID(Z837,18,4))</f>
        <v>31/08/2007</v>
      </c>
      <c r="AC837" s="9" t="str">
        <f>+_xlfn.CONCAT(MID(AA837,16,2),"/",MID(AA837,14,2),"/",MID(AA837,10,4))</f>
        <v>15/03/2023</v>
      </c>
      <c r="AD837" s="40">
        <v>423.17</v>
      </c>
      <c r="AE837" s="40">
        <v>423.17</v>
      </c>
      <c r="AF837" s="920">
        <v>0</v>
      </c>
      <c r="AG837" s="40"/>
      <c r="AH837" s="40"/>
      <c r="AI837" s="40"/>
      <c r="AJ837" s="960">
        <v>45013</v>
      </c>
      <c r="AK837" s="124">
        <v>45015</v>
      </c>
      <c r="AL837" s="9">
        <f t="shared" si="118"/>
        <v>3</v>
      </c>
      <c r="AM837" s="9">
        <v>4</v>
      </c>
      <c r="AN837" s="9" t="s">
        <v>1223</v>
      </c>
    </row>
    <row r="838" spans="1:40" ht="15" customHeight="1">
      <c r="A838" s="37">
        <v>7125</v>
      </c>
      <c r="B838" s="9" t="s">
        <v>1657</v>
      </c>
      <c r="C838" s="9">
        <v>30512716640</v>
      </c>
      <c r="D838" s="9" t="s">
        <v>3637</v>
      </c>
      <c r="E838" s="9" t="s">
        <v>38</v>
      </c>
      <c r="F838" s="9" t="s">
        <v>393</v>
      </c>
      <c r="G838" s="9" t="s">
        <v>3636</v>
      </c>
      <c r="H838" s="239" t="s">
        <v>4425</v>
      </c>
      <c r="I838" s="239" t="s">
        <v>4426</v>
      </c>
      <c r="J838" s="339" t="s">
        <v>20</v>
      </c>
      <c r="K838" s="339" t="s">
        <v>21</v>
      </c>
      <c r="L838" s="339" t="s">
        <v>22</v>
      </c>
      <c r="M838" s="340">
        <v>0</v>
      </c>
      <c r="N838" s="340">
        <v>0</v>
      </c>
      <c r="O838" s="340">
        <v>0</v>
      </c>
      <c r="P838" s="340">
        <v>0</v>
      </c>
      <c r="Q838" s="341">
        <v>262.95</v>
      </c>
      <c r="R838" s="341">
        <f t="shared" si="119"/>
        <v>222.74</v>
      </c>
      <c r="S838" s="340">
        <v>37.28</v>
      </c>
      <c r="T838" s="340">
        <v>0.14000000000000001</v>
      </c>
      <c r="U838" s="340">
        <v>2.79</v>
      </c>
      <c r="V838" s="341">
        <f>Q838-P838-W838-X838-Y838</f>
        <v>233.32999999999998</v>
      </c>
      <c r="W838" s="340">
        <v>27.09</v>
      </c>
      <c r="X838" s="403">
        <v>0</v>
      </c>
      <c r="Y838" s="340">
        <v>2.5299999999999998</v>
      </c>
      <c r="Z838" s="83" t="s">
        <v>1314</v>
      </c>
      <c r="AA838" s="239" t="s">
        <v>2364</v>
      </c>
      <c r="AB838" s="11" t="str">
        <f>+_xlfn.CONCAT(MID(Z838,24,2),"/",MID(Z838,22,2),"/",MID(Z838,18,4))</f>
        <v>31/08/2007</v>
      </c>
      <c r="AC838" s="9" t="str">
        <f>+_xlfn.CONCAT(MID(AA838,16,2),"/",MID(AA838,14,2),"/",MID(AA838,10,4))</f>
        <v>15/03/2023</v>
      </c>
      <c r="AD838" s="40">
        <v>99.89</v>
      </c>
      <c r="AE838" s="40">
        <v>99.89</v>
      </c>
      <c r="AF838" s="920">
        <v>0</v>
      </c>
      <c r="AG838" s="40"/>
      <c r="AH838" s="40"/>
      <c r="AI838" s="40"/>
      <c r="AJ838" s="960">
        <v>45013</v>
      </c>
      <c r="AK838" s="124">
        <v>45015</v>
      </c>
      <c r="AL838" s="9">
        <f t="shared" si="118"/>
        <v>3</v>
      </c>
      <c r="AM838" s="9">
        <v>4</v>
      </c>
      <c r="AN838" s="9" t="s">
        <v>1223</v>
      </c>
    </row>
    <row r="839" spans="1:40" ht="15" customHeight="1">
      <c r="A839" s="6">
        <v>7129</v>
      </c>
      <c r="B839" s="6" t="s">
        <v>1657</v>
      </c>
      <c r="C839" s="6">
        <v>30512716640</v>
      </c>
      <c r="D839" s="6" t="s">
        <v>3638</v>
      </c>
      <c r="E839" s="6" t="s">
        <v>38</v>
      </c>
      <c r="F839" s="6" t="s">
        <v>393</v>
      </c>
      <c r="G839" s="6" t="s">
        <v>3636</v>
      </c>
      <c r="H839" s="404" t="s">
        <v>6563</v>
      </c>
      <c r="I839" s="404" t="s">
        <v>6564</v>
      </c>
      <c r="J839" s="305" t="s">
        <v>20</v>
      </c>
      <c r="K839" s="305" t="s">
        <v>21</v>
      </c>
      <c r="L839" s="305" t="s">
        <v>22</v>
      </c>
      <c r="M839" s="49">
        <v>0</v>
      </c>
      <c r="N839" s="49">
        <v>0</v>
      </c>
      <c r="O839" s="49">
        <v>0</v>
      </c>
      <c r="P839" s="49">
        <v>0</v>
      </c>
      <c r="Q839" s="98">
        <v>96.83</v>
      </c>
      <c r="R839" s="98">
        <f t="shared" si="119"/>
        <v>95.95</v>
      </c>
      <c r="S839" s="17">
        <v>0.88</v>
      </c>
      <c r="T839" s="17">
        <v>0</v>
      </c>
      <c r="U839" s="17">
        <v>0</v>
      </c>
      <c r="V839" s="14">
        <f>Q839-W839-X839-Y839-P839</f>
        <v>96.83</v>
      </c>
      <c r="W839" s="17">
        <v>0</v>
      </c>
      <c r="X839" s="17">
        <v>0</v>
      </c>
      <c r="Y839" s="17">
        <v>0</v>
      </c>
      <c r="Z839" s="362" t="s">
        <v>1314</v>
      </c>
      <c r="AA839" s="54" t="s">
        <v>4610</v>
      </c>
      <c r="AB839" s="570">
        <v>39325</v>
      </c>
      <c r="AC839" s="571">
        <v>44975</v>
      </c>
      <c r="AD839" s="404">
        <f>AE839-AF839</f>
        <v>86.81</v>
      </c>
      <c r="AE839" s="404">
        <v>86.81</v>
      </c>
      <c r="AF839" s="740">
        <v>0</v>
      </c>
      <c r="AG839" s="126"/>
      <c r="AH839" s="126"/>
      <c r="AI839" s="126"/>
      <c r="AJ839" s="960" t="s">
        <v>2443</v>
      </c>
      <c r="AK839" s="124">
        <v>45034</v>
      </c>
      <c r="AL839" s="9"/>
      <c r="AM839" s="9">
        <v>4</v>
      </c>
      <c r="AN839" s="9" t="s">
        <v>1223</v>
      </c>
    </row>
    <row r="840" spans="1:40" ht="15" customHeight="1">
      <c r="A840" s="38">
        <v>7253</v>
      </c>
      <c r="B840" s="34" t="s">
        <v>3512</v>
      </c>
      <c r="C840" s="34">
        <v>30654257562</v>
      </c>
      <c r="D840" s="34" t="s">
        <v>3639</v>
      </c>
      <c r="E840" s="34" t="s">
        <v>341</v>
      </c>
      <c r="F840" s="34" t="s">
        <v>314</v>
      </c>
      <c r="G840" s="34" t="s">
        <v>3640</v>
      </c>
      <c r="H840" s="261" t="s">
        <v>4427</v>
      </c>
      <c r="I840" s="261" t="s">
        <v>4428</v>
      </c>
      <c r="J840" s="262" t="s">
        <v>20</v>
      </c>
      <c r="K840" s="262" t="s">
        <v>21</v>
      </c>
      <c r="L840" s="262" t="s">
        <v>23</v>
      </c>
      <c r="M840" s="263">
        <v>4.3600000000000003</v>
      </c>
      <c r="N840" s="263">
        <v>169.5</v>
      </c>
      <c r="O840" s="263">
        <v>0</v>
      </c>
      <c r="P840" s="263">
        <v>0</v>
      </c>
      <c r="Q840" s="264">
        <v>4378.38</v>
      </c>
      <c r="R840" s="264">
        <f t="shared" si="119"/>
        <v>4009.73</v>
      </c>
      <c r="S840" s="263">
        <v>34.56</v>
      </c>
      <c r="T840" s="263">
        <v>291.95</v>
      </c>
      <c r="U840" s="263">
        <v>42.14</v>
      </c>
      <c r="V840" s="264">
        <f>Q840-P840-W840-X840-Y840</f>
        <v>3913.77</v>
      </c>
      <c r="W840" s="263">
        <v>168.3</v>
      </c>
      <c r="X840" s="348">
        <v>296.31</v>
      </c>
      <c r="Y840" s="263">
        <v>0</v>
      </c>
      <c r="Z840" s="249" t="s">
        <v>514</v>
      </c>
      <c r="AA840" s="261" t="s">
        <v>4429</v>
      </c>
      <c r="AB840" s="34" t="str">
        <f>+_xlfn.CONCAT(MID(Z840,24,2),"/",MID(Z840,22,2),"/",MID(Z840,18,4))</f>
        <v>31/08/2007</v>
      </c>
      <c r="AC840" s="34" t="str">
        <f>+_xlfn.CONCAT(MID(AA840,16,2),"/",MID(AA840,14,2),"/",MID(AA840,10,4))</f>
        <v>10/03/2023</v>
      </c>
      <c r="AD840" s="23">
        <v>2192.12</v>
      </c>
      <c r="AE840" s="23">
        <v>2245.77</v>
      </c>
      <c r="AF840" s="823">
        <v>53.65</v>
      </c>
      <c r="AG840" s="23"/>
      <c r="AH840" s="23"/>
      <c r="AI840" s="23"/>
      <c r="AJ840" s="917">
        <v>45013</v>
      </c>
      <c r="AK840" s="122">
        <v>45015</v>
      </c>
      <c r="AL840" s="34">
        <f>NETWORKDAYS(AJ840,AK840)</f>
        <v>3</v>
      </c>
      <c r="AM840" s="34">
        <v>4</v>
      </c>
      <c r="AN840" s="34" t="s">
        <v>1223</v>
      </c>
    </row>
    <row r="841" spans="1:40" ht="15" customHeight="1">
      <c r="A841" s="6">
        <v>7255</v>
      </c>
      <c r="B841" s="6" t="s">
        <v>3512</v>
      </c>
      <c r="C841" s="6">
        <v>30654257562</v>
      </c>
      <c r="D841" s="6" t="s">
        <v>3641</v>
      </c>
      <c r="E841" s="6" t="s">
        <v>346</v>
      </c>
      <c r="F841" s="6" t="s">
        <v>1306</v>
      </c>
      <c r="G841" s="6" t="s">
        <v>3642</v>
      </c>
      <c r="H841" s="404" t="s">
        <v>6565</v>
      </c>
      <c r="I841" s="404" t="s">
        <v>6566</v>
      </c>
      <c r="J841" s="305" t="s">
        <v>20</v>
      </c>
      <c r="K841" s="305" t="s">
        <v>21</v>
      </c>
      <c r="L841" s="305" t="s">
        <v>22</v>
      </c>
      <c r="M841" s="6">
        <v>0</v>
      </c>
      <c r="N841" s="6">
        <v>0</v>
      </c>
      <c r="O841" s="6">
        <v>0</v>
      </c>
      <c r="P841" s="6">
        <v>0</v>
      </c>
      <c r="Q841" s="572">
        <v>1003.49</v>
      </c>
      <c r="R841" s="98">
        <f t="shared" si="119"/>
        <v>974.89</v>
      </c>
      <c r="S841" s="17">
        <v>16.16</v>
      </c>
      <c r="T841" s="17">
        <v>0.61</v>
      </c>
      <c r="U841" s="17">
        <v>11.83</v>
      </c>
      <c r="V841" s="14">
        <f>Q841-W841-X841-Y841-P841</f>
        <v>999.5</v>
      </c>
      <c r="W841" s="17">
        <v>3.38</v>
      </c>
      <c r="X841" s="17">
        <v>0.61</v>
      </c>
      <c r="Y841" s="17">
        <v>0</v>
      </c>
      <c r="Z841" s="362" t="s">
        <v>514</v>
      </c>
      <c r="AA841" s="54" t="s">
        <v>4496</v>
      </c>
      <c r="AB841" s="570">
        <v>39325</v>
      </c>
      <c r="AC841" s="571">
        <v>44995</v>
      </c>
      <c r="AD841" s="404">
        <f>AE841-AF841</f>
        <v>974.89</v>
      </c>
      <c r="AE841" s="404">
        <v>974.89</v>
      </c>
      <c r="AF841" s="740">
        <v>0</v>
      </c>
      <c r="AG841" s="126"/>
      <c r="AH841" s="126"/>
      <c r="AI841" s="126"/>
      <c r="AJ841" s="960" t="s">
        <v>2443</v>
      </c>
      <c r="AK841" s="124">
        <v>45034</v>
      </c>
      <c r="AL841" s="9"/>
      <c r="AM841" s="9">
        <v>4</v>
      </c>
      <c r="AN841" s="9" t="s">
        <v>1223</v>
      </c>
    </row>
    <row r="842" spans="1:40" ht="15" customHeight="1">
      <c r="A842" s="37">
        <v>7258</v>
      </c>
      <c r="B842" s="9" t="s">
        <v>3512</v>
      </c>
      <c r="C842" s="9">
        <v>30654257562</v>
      </c>
      <c r="D842" s="9" t="s">
        <v>3643</v>
      </c>
      <c r="E842" s="9" t="s">
        <v>47</v>
      </c>
      <c r="F842" s="9" t="s">
        <v>1143</v>
      </c>
      <c r="G842" s="9" t="s">
        <v>3644</v>
      </c>
      <c r="H842" s="239" t="s">
        <v>4430</v>
      </c>
      <c r="I842" s="239" t="s">
        <v>4431</v>
      </c>
      <c r="J842" s="339" t="s">
        <v>20</v>
      </c>
      <c r="K842" s="339" t="s">
        <v>21</v>
      </c>
      <c r="L842" s="339" t="s">
        <v>22</v>
      </c>
      <c r="M842" s="340">
        <v>0</v>
      </c>
      <c r="N842" s="340">
        <v>0</v>
      </c>
      <c r="O842" s="340">
        <v>0</v>
      </c>
      <c r="P842" s="340">
        <v>0</v>
      </c>
      <c r="Q842" s="341">
        <v>125.86</v>
      </c>
      <c r="R842" s="341">
        <f t="shared" si="119"/>
        <v>120.36</v>
      </c>
      <c r="S842" s="340">
        <v>5.37</v>
      </c>
      <c r="T842" s="340">
        <v>0.13</v>
      </c>
      <c r="U842" s="340">
        <v>0</v>
      </c>
      <c r="V842" s="341">
        <f>Q842-P842-W842-X842-Y842</f>
        <v>125.86</v>
      </c>
      <c r="W842" s="340">
        <v>0</v>
      </c>
      <c r="X842" s="403">
        <v>0</v>
      </c>
      <c r="Y842" s="340">
        <v>0</v>
      </c>
      <c r="Z842" s="83" t="s">
        <v>1314</v>
      </c>
      <c r="AA842" s="239" t="s">
        <v>2364</v>
      </c>
      <c r="AB842" s="11" t="str">
        <f>+_xlfn.CONCAT(MID(Z842,24,2),"/",MID(Z842,22,2),"/",MID(Z842,18,4))</f>
        <v>31/08/2007</v>
      </c>
      <c r="AC842" s="9" t="str">
        <f>+_xlfn.CONCAT(MID(AA842,16,2),"/",MID(AA842,14,2),"/",MID(AA842,10,4))</f>
        <v>15/03/2023</v>
      </c>
      <c r="AD842" s="40">
        <v>0</v>
      </c>
      <c r="AE842" s="40">
        <v>0</v>
      </c>
      <c r="AF842" s="920">
        <v>0</v>
      </c>
      <c r="AG842" s="40"/>
      <c r="AH842" s="40"/>
      <c r="AI842" s="40"/>
      <c r="AJ842" s="960">
        <v>45013</v>
      </c>
      <c r="AK842" s="124">
        <v>45015</v>
      </c>
      <c r="AL842" s="9">
        <f>NETWORKDAYS(AJ842,AK842)</f>
        <v>3</v>
      </c>
      <c r="AM842" s="9">
        <v>4</v>
      </c>
      <c r="AN842" s="9" t="s">
        <v>1223</v>
      </c>
    </row>
    <row r="843" spans="1:40" ht="15" customHeight="1">
      <c r="A843" s="37">
        <v>7259</v>
      </c>
      <c r="B843" s="9" t="s">
        <v>3512</v>
      </c>
      <c r="C843" s="9">
        <v>30654257562</v>
      </c>
      <c r="D843" s="9" t="s">
        <v>3264</v>
      </c>
      <c r="E843" s="9" t="s">
        <v>346</v>
      </c>
      <c r="F843" s="9" t="s">
        <v>1306</v>
      </c>
      <c r="G843" s="9" t="s">
        <v>3642</v>
      </c>
      <c r="H843" s="239" t="s">
        <v>5653</v>
      </c>
      <c r="I843" s="239" t="s">
        <v>5654</v>
      </c>
      <c r="J843" s="339" t="s">
        <v>20</v>
      </c>
      <c r="K843" s="339" t="s">
        <v>21</v>
      </c>
      <c r="L843" s="339" t="s">
        <v>22</v>
      </c>
      <c r="M843" s="340">
        <v>0.34</v>
      </c>
      <c r="N843" s="340">
        <v>0</v>
      </c>
      <c r="O843" s="340">
        <v>0</v>
      </c>
      <c r="P843" s="340">
        <v>0</v>
      </c>
      <c r="Q843" s="341">
        <v>800.8</v>
      </c>
      <c r="R843" s="341">
        <f t="shared" si="119"/>
        <v>729.04</v>
      </c>
      <c r="S843" s="340">
        <v>64.89</v>
      </c>
      <c r="T843" s="340">
        <v>0.73</v>
      </c>
      <c r="U843" s="340">
        <v>6.14</v>
      </c>
      <c r="V843" s="341">
        <f>Q843-P843-W843-X843-Y843</f>
        <v>798.86999999999989</v>
      </c>
      <c r="W843" s="340">
        <v>0.85</v>
      </c>
      <c r="X843" s="403">
        <v>1.08</v>
      </c>
      <c r="Y843" s="340">
        <v>0</v>
      </c>
      <c r="Z843" s="83" t="s">
        <v>514</v>
      </c>
      <c r="AA843" s="239" t="s">
        <v>4496</v>
      </c>
      <c r="AB843" s="11" t="str">
        <f>+_xlfn.CONCAT(MID(Z843,24,2),"/",MID(Z843,22,2),"/",MID(Z843,18,4))</f>
        <v>31/08/2007</v>
      </c>
      <c r="AC843" s="9" t="str">
        <f>+_xlfn.CONCAT(MID(AA843,16,2),"/",MID(AA843,14,2),"/",MID(AA843,10,4))</f>
        <v>10/03/2023</v>
      </c>
      <c r="AD843" s="66">
        <v>729.04</v>
      </c>
      <c r="AE843" s="66">
        <v>729.04</v>
      </c>
      <c r="AF843" s="920">
        <v>0</v>
      </c>
      <c r="AG843" s="40"/>
      <c r="AH843" s="40"/>
      <c r="AI843" s="40"/>
      <c r="AJ843" s="960">
        <v>45013</v>
      </c>
      <c r="AK843" s="124">
        <v>45026</v>
      </c>
      <c r="AL843" s="9">
        <f>NETWORKDAYS(AJ843,AK843)-1</f>
        <v>9</v>
      </c>
      <c r="AM843" s="9">
        <v>4</v>
      </c>
      <c r="AN843" s="9" t="s">
        <v>1223</v>
      </c>
    </row>
    <row r="844" spans="1:40" ht="15" customHeight="1">
      <c r="A844" s="37">
        <v>7266</v>
      </c>
      <c r="B844" s="9" t="s">
        <v>3512</v>
      </c>
      <c r="C844" s="9">
        <v>30654257562</v>
      </c>
      <c r="D844" s="9" t="s">
        <v>3645</v>
      </c>
      <c r="E844" s="9" t="s">
        <v>346</v>
      </c>
      <c r="F844" s="9" t="s">
        <v>1306</v>
      </c>
      <c r="G844" s="9" t="s">
        <v>3642</v>
      </c>
      <c r="H844" s="239" t="s">
        <v>5655</v>
      </c>
      <c r="I844" s="239" t="s">
        <v>5656</v>
      </c>
      <c r="J844" s="339" t="s">
        <v>20</v>
      </c>
      <c r="K844" s="339" t="s">
        <v>21</v>
      </c>
      <c r="L844" s="339" t="s">
        <v>22</v>
      </c>
      <c r="M844" s="340">
        <v>0.21</v>
      </c>
      <c r="N844" s="340">
        <v>0</v>
      </c>
      <c r="O844" s="340">
        <v>0</v>
      </c>
      <c r="P844" s="340">
        <v>0</v>
      </c>
      <c r="Q844" s="341">
        <v>691.9</v>
      </c>
      <c r="R844" s="341">
        <f t="shared" si="119"/>
        <v>625.81000000000006</v>
      </c>
      <c r="S844" s="340">
        <v>55.41</v>
      </c>
      <c r="T844" s="340">
        <v>4.2699999999999996</v>
      </c>
      <c r="U844" s="340">
        <v>6.41</v>
      </c>
      <c r="V844" s="341">
        <f>Q844-P844-W844-X844-Y844</f>
        <v>677.82999999999993</v>
      </c>
      <c r="W844" s="340">
        <v>5.12</v>
      </c>
      <c r="X844" s="403">
        <v>4.4800000000000004</v>
      </c>
      <c r="Y844" s="340">
        <v>4.47</v>
      </c>
      <c r="Z844" s="83" t="s">
        <v>514</v>
      </c>
      <c r="AA844" s="239" t="s">
        <v>4496</v>
      </c>
      <c r="AB844" s="11" t="str">
        <f>+_xlfn.CONCAT(MID(Z844,24,2),"/",MID(Z844,22,2),"/",MID(Z844,18,4))</f>
        <v>31/08/2007</v>
      </c>
      <c r="AC844" s="9" t="str">
        <f>+_xlfn.CONCAT(MID(AA844,16,2),"/",MID(AA844,14,2),"/",MID(AA844,10,4))</f>
        <v>10/03/2023</v>
      </c>
      <c r="AD844" s="66">
        <v>625.81000000000006</v>
      </c>
      <c r="AE844" s="66">
        <v>625.81000000000006</v>
      </c>
      <c r="AF844" s="920">
        <v>0</v>
      </c>
      <c r="AG844" s="40"/>
      <c r="AH844" s="40"/>
      <c r="AI844" s="40"/>
      <c r="AJ844" s="960">
        <v>45013</v>
      </c>
      <c r="AK844" s="124">
        <v>45026</v>
      </c>
      <c r="AL844" s="9">
        <f>NETWORKDAYS(AJ844,AK844)-1</f>
        <v>9</v>
      </c>
      <c r="AM844" s="9">
        <v>4</v>
      </c>
      <c r="AN844" s="9" t="s">
        <v>1223</v>
      </c>
    </row>
    <row r="845" spans="1:40" ht="15" customHeight="1">
      <c r="A845" s="37">
        <v>7268</v>
      </c>
      <c r="B845" s="9" t="s">
        <v>3512</v>
      </c>
      <c r="C845" s="9">
        <v>30654257562</v>
      </c>
      <c r="D845" s="9" t="s">
        <v>2101</v>
      </c>
      <c r="E845" s="9" t="s">
        <v>47</v>
      </c>
      <c r="F845" s="9" t="s">
        <v>890</v>
      </c>
      <c r="G845" s="9" t="s">
        <v>1837</v>
      </c>
      <c r="H845" s="239" t="s">
        <v>5657</v>
      </c>
      <c r="I845" s="239" t="s">
        <v>5658</v>
      </c>
      <c r="J845" s="339" t="s">
        <v>20</v>
      </c>
      <c r="K845" s="339" t="s">
        <v>21</v>
      </c>
      <c r="L845" s="339" t="s">
        <v>22</v>
      </c>
      <c r="M845" s="340">
        <v>0</v>
      </c>
      <c r="N845" s="340">
        <v>0</v>
      </c>
      <c r="O845" s="340">
        <v>0</v>
      </c>
      <c r="P845" s="340">
        <v>0</v>
      </c>
      <c r="Q845" s="341">
        <v>410.81</v>
      </c>
      <c r="R845" s="341">
        <f t="shared" si="119"/>
        <v>334.11</v>
      </c>
      <c r="S845" s="340">
        <v>76.7</v>
      </c>
      <c r="T845" s="340">
        <v>0</v>
      </c>
      <c r="U845" s="340">
        <v>0</v>
      </c>
      <c r="V845" s="341">
        <f>Q845-P845-W845-X845-Y845</f>
        <v>362.37</v>
      </c>
      <c r="W845" s="340">
        <v>48.44</v>
      </c>
      <c r="X845" s="403">
        <v>0</v>
      </c>
      <c r="Y845" s="340">
        <v>0</v>
      </c>
      <c r="Z845" s="83" t="s">
        <v>855</v>
      </c>
      <c r="AA845" s="239" t="s">
        <v>4443</v>
      </c>
      <c r="AB845" s="11" t="str">
        <f>+_xlfn.CONCAT(MID(Z845,24,2),"/",MID(Z845,22,2),"/",MID(Z845,18,4))</f>
        <v>20/05/2007</v>
      </c>
      <c r="AC845" s="9" t="str">
        <f>+_xlfn.CONCAT(MID(AA845,16,2),"/",MID(AA845,14,2),"/",MID(AA845,10,4))</f>
        <v>27/03/2023</v>
      </c>
      <c r="AD845" s="66">
        <v>334.11</v>
      </c>
      <c r="AE845" s="66">
        <v>334.11</v>
      </c>
      <c r="AF845" s="920">
        <v>0</v>
      </c>
      <c r="AG845" s="40"/>
      <c r="AH845" s="40"/>
      <c r="AI845" s="40"/>
      <c r="AJ845" s="960">
        <v>45013</v>
      </c>
      <c r="AK845" s="124">
        <v>45026</v>
      </c>
      <c r="AL845" s="9">
        <f>NETWORKDAYS(AJ845,AK845)-1</f>
        <v>9</v>
      </c>
      <c r="AM845" s="9">
        <v>4</v>
      </c>
      <c r="AN845" s="9" t="s">
        <v>1223</v>
      </c>
    </row>
    <row r="846" spans="1:40" ht="15" customHeight="1">
      <c r="A846" s="38">
        <v>7269</v>
      </c>
      <c r="B846" s="34" t="s">
        <v>3512</v>
      </c>
      <c r="C846" s="34">
        <v>30654257562</v>
      </c>
      <c r="D846" s="34" t="s">
        <v>3646</v>
      </c>
      <c r="E846" s="34" t="s">
        <v>346</v>
      </c>
      <c r="F846" s="34" t="s">
        <v>1306</v>
      </c>
      <c r="G846" s="34" t="s">
        <v>3642</v>
      </c>
      <c r="H846" s="261" t="s">
        <v>5659</v>
      </c>
      <c r="I846" s="261" t="s">
        <v>5660</v>
      </c>
      <c r="J846" s="262" t="s">
        <v>20</v>
      </c>
      <c r="K846" s="262" t="s">
        <v>21</v>
      </c>
      <c r="L846" s="262" t="s">
        <v>23</v>
      </c>
      <c r="M846" s="263">
        <v>1.33</v>
      </c>
      <c r="N846" s="263">
        <v>0</v>
      </c>
      <c r="O846" s="263">
        <v>0</v>
      </c>
      <c r="P846" s="263">
        <v>0</v>
      </c>
      <c r="Q846" s="264">
        <v>831.01</v>
      </c>
      <c r="R846" s="264">
        <f t="shared" si="119"/>
        <v>796.97</v>
      </c>
      <c r="S846" s="263">
        <v>19.89</v>
      </c>
      <c r="T846" s="263">
        <v>9.6199999999999992</v>
      </c>
      <c r="U846" s="263">
        <v>4.53</v>
      </c>
      <c r="V846" s="264">
        <f>Q846-P846-W846-X846-Y846</f>
        <v>821.05</v>
      </c>
      <c r="W846" s="263">
        <v>0</v>
      </c>
      <c r="X846" s="348">
        <v>8.1300000000000008</v>
      </c>
      <c r="Y846" s="263">
        <v>1.83</v>
      </c>
      <c r="Z846" s="249" t="s">
        <v>514</v>
      </c>
      <c r="AA846" s="261" t="s">
        <v>4496</v>
      </c>
      <c r="AB846" s="34" t="str">
        <f>+_xlfn.CONCAT(MID(Z846,24,2),"/",MID(Z846,22,2),"/",MID(Z846,18,4))</f>
        <v>31/08/2007</v>
      </c>
      <c r="AC846" s="34" t="str">
        <f>+_xlfn.CONCAT(MID(AA846,16,2),"/",MID(AA846,14,2),"/",MID(AA846,10,4))</f>
        <v>10/03/2023</v>
      </c>
      <c r="AD846" s="70">
        <v>714.45</v>
      </c>
      <c r="AE846" s="23">
        <v>788.26</v>
      </c>
      <c r="AF846" s="933">
        <v>73.81</v>
      </c>
      <c r="AG846" s="70"/>
      <c r="AH846" s="70"/>
      <c r="AI846" s="70"/>
      <c r="AJ846" s="917">
        <v>45013</v>
      </c>
      <c r="AK846" s="122">
        <v>45026</v>
      </c>
      <c r="AL846" s="34">
        <f>NETWORKDAYS(AJ846,AK846)-1</f>
        <v>9</v>
      </c>
      <c r="AM846" s="34">
        <v>4</v>
      </c>
      <c r="AN846" s="34" t="s">
        <v>1223</v>
      </c>
    </row>
    <row r="847" spans="1:40" ht="15" customHeight="1">
      <c r="A847" s="38">
        <v>7274</v>
      </c>
      <c r="B847" s="34" t="s">
        <v>3512</v>
      </c>
      <c r="C847" s="34">
        <v>30654257562</v>
      </c>
      <c r="D847" s="34" t="s">
        <v>3647</v>
      </c>
      <c r="E847" s="34" t="s">
        <v>341</v>
      </c>
      <c r="F847" s="34" t="s">
        <v>314</v>
      </c>
      <c r="G847" s="34" t="s">
        <v>3648</v>
      </c>
      <c r="H847" s="76" t="s">
        <v>4302</v>
      </c>
      <c r="I847" s="76" t="s">
        <v>4303</v>
      </c>
      <c r="J847" s="77" t="s">
        <v>20</v>
      </c>
      <c r="K847" s="77" t="s">
        <v>21</v>
      </c>
      <c r="L847" s="77" t="s">
        <v>23</v>
      </c>
      <c r="M847" s="78">
        <v>942.36</v>
      </c>
      <c r="N847" s="78">
        <v>0</v>
      </c>
      <c r="O847" s="78">
        <v>0</v>
      </c>
      <c r="P847" s="78">
        <v>0</v>
      </c>
      <c r="Q847" s="79">
        <v>4335.6499999999996</v>
      </c>
      <c r="R847" s="79">
        <v>3959.3699999999994</v>
      </c>
      <c r="S847" s="78">
        <v>0</v>
      </c>
      <c r="T847" s="78">
        <v>309.86</v>
      </c>
      <c r="U847" s="78">
        <v>66.42</v>
      </c>
      <c r="V847" s="79">
        <v>3058.4399999999996</v>
      </c>
      <c r="W847" s="78">
        <v>6.37</v>
      </c>
      <c r="X847" s="347">
        <v>1262.4000000000001</v>
      </c>
      <c r="Y847" s="78">
        <v>8.44</v>
      </c>
      <c r="Z847" s="429" t="s">
        <v>2991</v>
      </c>
      <c r="AA847" s="430" t="s">
        <v>4304</v>
      </c>
      <c r="AB847" s="81">
        <v>39277</v>
      </c>
      <c r="AC847" s="172" t="s">
        <v>675</v>
      </c>
      <c r="AD847" s="23">
        <v>189.9</v>
      </c>
      <c r="AE847" s="23">
        <v>696.71</v>
      </c>
      <c r="AF847" s="823">
        <v>506.81</v>
      </c>
      <c r="AG847" s="23"/>
      <c r="AH847" s="23"/>
      <c r="AI847" s="23"/>
      <c r="AJ847" s="917">
        <v>45013</v>
      </c>
      <c r="AK847" s="122">
        <v>45014</v>
      </c>
      <c r="AL847" s="34">
        <f>NETWORKDAYS(AJ847,AK847)</f>
        <v>2</v>
      </c>
      <c r="AM847" s="34">
        <v>4</v>
      </c>
      <c r="AN847" s="34" t="s">
        <v>1223</v>
      </c>
    </row>
    <row r="848" spans="1:40" ht="15" customHeight="1">
      <c r="A848" s="38">
        <v>7280</v>
      </c>
      <c r="B848" s="34" t="s">
        <v>3512</v>
      </c>
      <c r="C848" s="34">
        <v>30654257562</v>
      </c>
      <c r="D848" s="34" t="s">
        <v>3649</v>
      </c>
      <c r="E848" s="34" t="s">
        <v>42</v>
      </c>
      <c r="F848" s="34" t="s">
        <v>911</v>
      </c>
      <c r="G848" s="34" t="s">
        <v>1728</v>
      </c>
      <c r="H848" s="76" t="s">
        <v>4305</v>
      </c>
      <c r="I848" s="76" t="s">
        <v>4306</v>
      </c>
      <c r="J848" s="77" t="s">
        <v>20</v>
      </c>
      <c r="K848" s="77" t="s">
        <v>21</v>
      </c>
      <c r="L848" s="77" t="s">
        <v>23</v>
      </c>
      <c r="M848" s="78">
        <v>2.5470000000000002</v>
      </c>
      <c r="N848" s="78">
        <v>0</v>
      </c>
      <c r="O848" s="78">
        <v>0</v>
      </c>
      <c r="P848" s="78">
        <v>0</v>
      </c>
      <c r="Q848" s="79">
        <v>798.5</v>
      </c>
      <c r="R848" s="79">
        <v>577.54399999999998</v>
      </c>
      <c r="S848" s="78">
        <v>184.28</v>
      </c>
      <c r="T848" s="78">
        <v>36.676000000000002</v>
      </c>
      <c r="U848" s="78">
        <v>0</v>
      </c>
      <c r="V848" s="79">
        <v>655.59</v>
      </c>
      <c r="W848" s="78">
        <v>103.65</v>
      </c>
      <c r="X848" s="347">
        <v>39.26</v>
      </c>
      <c r="Y848" s="78">
        <v>0</v>
      </c>
      <c r="Z848" s="80" t="s">
        <v>160</v>
      </c>
      <c r="AA848" s="76" t="s">
        <v>699</v>
      </c>
      <c r="AB848" s="76" t="s">
        <v>899</v>
      </c>
      <c r="AC848" s="144">
        <v>44932</v>
      </c>
      <c r="AD848" s="23">
        <v>487.69</v>
      </c>
      <c r="AE848" s="23">
        <v>576.26</v>
      </c>
      <c r="AF848" s="823">
        <v>88.57</v>
      </c>
      <c r="AG848" s="23"/>
      <c r="AH848" s="23"/>
      <c r="AI848" s="23"/>
      <c r="AJ848" s="917">
        <v>45013</v>
      </c>
      <c r="AK848" s="122">
        <v>45014</v>
      </c>
      <c r="AL848" s="34">
        <f>NETWORKDAYS(AJ848,AK848)</f>
        <v>2</v>
      </c>
      <c r="AM848" s="34">
        <v>4</v>
      </c>
      <c r="AN848" s="34" t="s">
        <v>1223</v>
      </c>
    </row>
    <row r="849" spans="1:40" ht="15" customHeight="1">
      <c r="A849" s="38">
        <v>7284</v>
      </c>
      <c r="B849" s="34" t="s">
        <v>3512</v>
      </c>
      <c r="C849" s="34">
        <v>30654257562</v>
      </c>
      <c r="D849" s="34" t="s">
        <v>805</v>
      </c>
      <c r="E849" s="34" t="s">
        <v>47</v>
      </c>
      <c r="F849" s="34" t="s">
        <v>62</v>
      </c>
      <c r="G849" s="34" t="s">
        <v>3650</v>
      </c>
      <c r="H849" s="261" t="s">
        <v>5661</v>
      </c>
      <c r="I849" s="261" t="s">
        <v>5662</v>
      </c>
      <c r="J849" s="262" t="s">
        <v>20</v>
      </c>
      <c r="K849" s="262" t="s">
        <v>21</v>
      </c>
      <c r="L849" s="262" t="s">
        <v>23</v>
      </c>
      <c r="M849" s="263">
        <v>0</v>
      </c>
      <c r="N849" s="263">
        <v>104.87</v>
      </c>
      <c r="O849" s="263">
        <v>0</v>
      </c>
      <c r="P849" s="263">
        <v>0</v>
      </c>
      <c r="Q849" s="264">
        <v>1270.8900000000001</v>
      </c>
      <c r="R849" s="264">
        <f>Q849-O849-S849-T849-U849</f>
        <v>714.70000000000016</v>
      </c>
      <c r="S849" s="263">
        <v>528.24</v>
      </c>
      <c r="T849" s="263">
        <v>10.89</v>
      </c>
      <c r="U849" s="263">
        <v>17.059999999999999</v>
      </c>
      <c r="V849" s="264">
        <f>Q849-P849-W849-X849-Y849</f>
        <v>662.42000000000007</v>
      </c>
      <c r="W849" s="263">
        <v>583.64</v>
      </c>
      <c r="X849" s="348">
        <v>10.5</v>
      </c>
      <c r="Y849" s="263">
        <v>14.33</v>
      </c>
      <c r="Z849" s="249" t="s">
        <v>2120</v>
      </c>
      <c r="AA849" s="261" t="s">
        <v>5663</v>
      </c>
      <c r="AB849" s="34" t="str">
        <f>+_xlfn.CONCAT(MID(Z849,24,2),"/",MID(Z849,22,2),"/",MID(Z849,18,4))</f>
        <v>16/07/2007</v>
      </c>
      <c r="AC849" s="34" t="str">
        <f>+_xlfn.CONCAT(MID(AA849,16,2),"/",MID(AA849,14,2),"/",MID(AA849,10,4))</f>
        <v>27/03/2023</v>
      </c>
      <c r="AD849" s="23">
        <v>511.88</v>
      </c>
      <c r="AE849" s="23">
        <v>600.54</v>
      </c>
      <c r="AF849" s="823">
        <v>88.66</v>
      </c>
      <c r="AG849" s="23"/>
      <c r="AH849" s="23"/>
      <c r="AI849" s="23"/>
      <c r="AJ849" s="917">
        <v>45013</v>
      </c>
      <c r="AK849" s="122">
        <v>45026</v>
      </c>
      <c r="AL849" s="34">
        <f>NETWORKDAYS(AJ849,AK849)-1</f>
        <v>9</v>
      </c>
      <c r="AM849" s="34">
        <v>4</v>
      </c>
      <c r="AN849" s="34" t="s">
        <v>1223</v>
      </c>
    </row>
    <row r="850" spans="1:40" ht="15" customHeight="1">
      <c r="A850" s="38">
        <v>7285</v>
      </c>
      <c r="B850" s="34" t="s">
        <v>3512</v>
      </c>
      <c r="C850" s="34">
        <v>30654257562</v>
      </c>
      <c r="D850" s="34" t="s">
        <v>3651</v>
      </c>
      <c r="E850" s="34" t="s">
        <v>341</v>
      </c>
      <c r="F850" s="34" t="s">
        <v>3652</v>
      </c>
      <c r="G850" s="34" t="s">
        <v>3653</v>
      </c>
      <c r="H850" s="431" t="s">
        <v>4307</v>
      </c>
      <c r="I850" s="431" t="s">
        <v>4308</v>
      </c>
      <c r="J850" s="23" t="s">
        <v>20</v>
      </c>
      <c r="K850" s="829" t="s">
        <v>8562</v>
      </c>
      <c r="L850" s="44" t="s">
        <v>23</v>
      </c>
      <c r="M850" s="69">
        <v>0</v>
      </c>
      <c r="N850" s="69">
        <v>0</v>
      </c>
      <c r="O850" s="69">
        <v>0</v>
      </c>
      <c r="P850" s="69">
        <v>0</v>
      </c>
      <c r="Q850" s="70">
        <v>11142.1</v>
      </c>
      <c r="R850" s="76">
        <v>8092.3000000000011</v>
      </c>
      <c r="S850" s="69">
        <v>66.959999999999994</v>
      </c>
      <c r="T850" s="69">
        <v>2914.94</v>
      </c>
      <c r="U850" s="69">
        <v>67.900000000000006</v>
      </c>
      <c r="V850" s="70">
        <v>8196.1999999999989</v>
      </c>
      <c r="W850" s="69">
        <v>6.1</v>
      </c>
      <c r="X850" s="344">
        <v>2914.94</v>
      </c>
      <c r="Y850" s="69">
        <v>24.86</v>
      </c>
      <c r="Z850" s="147" t="s">
        <v>4309</v>
      </c>
      <c r="AA850" s="91" t="s">
        <v>4310</v>
      </c>
      <c r="AB850" s="26">
        <v>39277</v>
      </c>
      <c r="AC850" s="26" t="s">
        <v>521</v>
      </c>
      <c r="AD850" s="23">
        <v>4937.59</v>
      </c>
      <c r="AE850" s="23">
        <v>4937.59</v>
      </c>
      <c r="AF850" s="823">
        <v>0</v>
      </c>
      <c r="AG850" s="23"/>
      <c r="AH850" s="23"/>
      <c r="AI850" s="23"/>
      <c r="AJ850" s="917">
        <v>45013</v>
      </c>
      <c r="AK850" s="122">
        <v>45014</v>
      </c>
      <c r="AL850" s="34">
        <f>NETWORKDAYS(AJ850,AK850)</f>
        <v>2</v>
      </c>
      <c r="AM850" s="34">
        <v>4</v>
      </c>
      <c r="AN850" s="34" t="s">
        <v>1223</v>
      </c>
    </row>
    <row r="851" spans="1:40" ht="15" customHeight="1">
      <c r="A851" s="6">
        <v>7686</v>
      </c>
      <c r="B851" s="6" t="s">
        <v>3512</v>
      </c>
      <c r="C851" s="6">
        <v>30654257562</v>
      </c>
      <c r="D851" s="6" t="s">
        <v>3654</v>
      </c>
      <c r="E851" s="6" t="s">
        <v>346</v>
      </c>
      <c r="F851" s="6" t="s">
        <v>3045</v>
      </c>
      <c r="G851" s="6" t="s">
        <v>3655</v>
      </c>
      <c r="H851" s="404" t="s">
        <v>6567</v>
      </c>
      <c r="I851" s="404" t="s">
        <v>6568</v>
      </c>
      <c r="J851" s="404" t="s">
        <v>20</v>
      </c>
      <c r="K851" s="305" t="s">
        <v>21</v>
      </c>
      <c r="L851" s="305" t="s">
        <v>22</v>
      </c>
      <c r="M851" s="49">
        <v>0</v>
      </c>
      <c r="N851" s="49">
        <v>0</v>
      </c>
      <c r="O851" s="49">
        <v>0</v>
      </c>
      <c r="P851" s="49">
        <v>0</v>
      </c>
      <c r="Q851" s="98">
        <v>488.22</v>
      </c>
      <c r="R851" s="98">
        <f t="shared" ref="R851:R856" si="120">Q851-O851-S851-T851-U851</f>
        <v>454.03</v>
      </c>
      <c r="S851" s="17">
        <v>30.43</v>
      </c>
      <c r="T851" s="17">
        <v>1.22</v>
      </c>
      <c r="U851" s="17">
        <v>2.54</v>
      </c>
      <c r="V851" s="14">
        <f>Q851-W851-X851-Y851-P851</f>
        <v>478.08000000000004</v>
      </c>
      <c r="W851" s="17">
        <v>6.53</v>
      </c>
      <c r="X851" s="17">
        <v>1.07</v>
      </c>
      <c r="Y851" s="17">
        <v>2.54</v>
      </c>
      <c r="Z851" s="362" t="s">
        <v>6569</v>
      </c>
      <c r="AA851" s="54" t="s">
        <v>6570</v>
      </c>
      <c r="AB851" s="570">
        <v>39293</v>
      </c>
      <c r="AC851" s="571">
        <v>45012</v>
      </c>
      <c r="AD851" s="404">
        <f>AE851-AF851</f>
        <v>454.03</v>
      </c>
      <c r="AE851" s="404">
        <v>454.03</v>
      </c>
      <c r="AF851" s="740">
        <v>0</v>
      </c>
      <c r="AG851" s="126"/>
      <c r="AH851" s="126"/>
      <c r="AI851" s="126"/>
      <c r="AJ851" s="960" t="s">
        <v>2443</v>
      </c>
      <c r="AK851" s="124">
        <v>45034</v>
      </c>
      <c r="AL851" s="9"/>
      <c r="AM851" s="9">
        <v>4</v>
      </c>
      <c r="AN851" s="9" t="s">
        <v>1223</v>
      </c>
    </row>
    <row r="852" spans="1:40" ht="15" customHeight="1">
      <c r="A852" s="38">
        <v>7897</v>
      </c>
      <c r="B852" s="34" t="s">
        <v>3501</v>
      </c>
      <c r="C852" s="34">
        <v>30613985995</v>
      </c>
      <c r="D852" s="34" t="s">
        <v>3656</v>
      </c>
      <c r="E852" s="34" t="s">
        <v>38</v>
      </c>
      <c r="F852" s="34" t="s">
        <v>232</v>
      </c>
      <c r="G852" s="34" t="s">
        <v>1311</v>
      </c>
      <c r="H852" s="261" t="s">
        <v>5664</v>
      </c>
      <c r="I852" s="261" t="s">
        <v>5665</v>
      </c>
      <c r="J852" s="262" t="s">
        <v>20</v>
      </c>
      <c r="K852" s="262" t="s">
        <v>21</v>
      </c>
      <c r="L852" s="262" t="s">
        <v>23</v>
      </c>
      <c r="M852" s="263">
        <v>3.14</v>
      </c>
      <c r="N852" s="263">
        <v>101.03</v>
      </c>
      <c r="O852" s="263">
        <v>0</v>
      </c>
      <c r="P852" s="263">
        <v>0</v>
      </c>
      <c r="Q852" s="264">
        <v>2983.61</v>
      </c>
      <c r="R852" s="264">
        <f t="shared" si="120"/>
        <v>2006.09</v>
      </c>
      <c r="S852" s="263">
        <v>934.34</v>
      </c>
      <c r="T852" s="263">
        <v>41.3</v>
      </c>
      <c r="U852" s="263">
        <v>1.88</v>
      </c>
      <c r="V852" s="264">
        <f>Q852-P852-W852-X852-Y852</f>
        <v>1985.3000000000002</v>
      </c>
      <c r="W852" s="263">
        <v>959.68</v>
      </c>
      <c r="X852" s="348">
        <v>36.75</v>
      </c>
      <c r="Y852" s="263">
        <v>1.88</v>
      </c>
      <c r="Z852" s="249" t="s">
        <v>4326</v>
      </c>
      <c r="AA852" s="261" t="s">
        <v>2280</v>
      </c>
      <c r="AB852" s="34" t="str">
        <f>+_xlfn.CONCAT(MID(Z852,24,2),"/",MID(Z852,22,2),"/",MID(Z852,18,4))</f>
        <v>23/09/2007</v>
      </c>
      <c r="AC852" s="34" t="str">
        <f>+_xlfn.CONCAT(MID(AA852,16,2),"/",MID(AA852,14,2),"/",MID(AA852,10,4))</f>
        <v>15/03/2023</v>
      </c>
      <c r="AD852" s="23">
        <v>1219.67</v>
      </c>
      <c r="AE852" s="23">
        <v>1362.47</v>
      </c>
      <c r="AF852" s="823">
        <v>142.80000000000001</v>
      </c>
      <c r="AG852" s="23"/>
      <c r="AH852" s="23"/>
      <c r="AI852" s="23"/>
      <c r="AJ852" s="917">
        <v>45013</v>
      </c>
      <c r="AK852" s="122">
        <v>45026</v>
      </c>
      <c r="AL852" s="34">
        <f>NETWORKDAYS(AJ852,AK852)-1</f>
        <v>9</v>
      </c>
      <c r="AM852" s="34">
        <v>4</v>
      </c>
      <c r="AN852" s="34" t="s">
        <v>1223</v>
      </c>
    </row>
    <row r="853" spans="1:40" ht="15" customHeight="1">
      <c r="A853" s="37">
        <v>8025</v>
      </c>
      <c r="B853" s="9" t="s">
        <v>3516</v>
      </c>
      <c r="C853" s="9">
        <v>30516970134</v>
      </c>
      <c r="D853" s="9" t="s">
        <v>3657</v>
      </c>
      <c r="E853" s="9" t="s">
        <v>47</v>
      </c>
      <c r="F853" s="9" t="s">
        <v>878</v>
      </c>
      <c r="G853" s="9" t="s">
        <v>878</v>
      </c>
      <c r="H853" s="239" t="s">
        <v>5666</v>
      </c>
      <c r="I853" s="239" t="s">
        <v>5667</v>
      </c>
      <c r="J853" s="339" t="s">
        <v>20</v>
      </c>
      <c r="K853" s="339" t="s">
        <v>21</v>
      </c>
      <c r="L853" s="339" t="s">
        <v>22</v>
      </c>
      <c r="M853" s="340">
        <v>0</v>
      </c>
      <c r="N853" s="340">
        <v>0</v>
      </c>
      <c r="O853" s="340">
        <v>0</v>
      </c>
      <c r="P853" s="340">
        <v>0</v>
      </c>
      <c r="Q853" s="341">
        <v>528.27</v>
      </c>
      <c r="R853" s="341">
        <f t="shared" si="120"/>
        <v>467.82999999999993</v>
      </c>
      <c r="S853" s="340">
        <v>22.16</v>
      </c>
      <c r="T853" s="340">
        <v>27.23</v>
      </c>
      <c r="U853" s="340">
        <v>11.05</v>
      </c>
      <c r="V853" s="341">
        <f>Q853-P853-W853-X853-Y853</f>
        <v>478.31999999999994</v>
      </c>
      <c r="W853" s="340">
        <v>12.72</v>
      </c>
      <c r="X853" s="403">
        <v>25</v>
      </c>
      <c r="Y853" s="340">
        <v>12.23</v>
      </c>
      <c r="Z853" s="83" t="s">
        <v>1314</v>
      </c>
      <c r="AA853" s="239" t="s">
        <v>4443</v>
      </c>
      <c r="AB853" s="11" t="str">
        <f>+_xlfn.CONCAT(MID(Z853,24,2),"/",MID(Z853,22,2),"/",MID(Z853,18,4))</f>
        <v>31/08/2007</v>
      </c>
      <c r="AC853" s="9" t="str">
        <f>+_xlfn.CONCAT(MID(AA853,16,2),"/",MID(AA853,14,2),"/",MID(AA853,10,4))</f>
        <v>27/03/2023</v>
      </c>
      <c r="AD853" s="66">
        <v>467.82999999999993</v>
      </c>
      <c r="AE853" s="66">
        <v>467.82999999999993</v>
      </c>
      <c r="AF853" s="920">
        <v>0</v>
      </c>
      <c r="AG853" s="40"/>
      <c r="AH853" s="40"/>
      <c r="AI853" s="40"/>
      <c r="AJ853" s="960">
        <v>45013</v>
      </c>
      <c r="AK853" s="124">
        <v>45026</v>
      </c>
      <c r="AL853" s="9">
        <f>NETWORKDAYS(AJ853,AK853)-1</f>
        <v>9</v>
      </c>
      <c r="AM853" s="9">
        <v>4</v>
      </c>
      <c r="AN853" s="9" t="s">
        <v>1223</v>
      </c>
    </row>
    <row r="854" spans="1:40" ht="15" customHeight="1">
      <c r="A854" s="38">
        <v>8026</v>
      </c>
      <c r="B854" s="34" t="s">
        <v>3516</v>
      </c>
      <c r="C854" s="34">
        <v>30516970134</v>
      </c>
      <c r="D854" s="34" t="s">
        <v>3658</v>
      </c>
      <c r="E854" s="34" t="s">
        <v>346</v>
      </c>
      <c r="F854" s="34" t="s">
        <v>351</v>
      </c>
      <c r="G854" s="34" t="s">
        <v>1245</v>
      </c>
      <c r="H854" s="261" t="s">
        <v>5668</v>
      </c>
      <c r="I854" s="261" t="s">
        <v>5669</v>
      </c>
      <c r="J854" s="262" t="s">
        <v>20</v>
      </c>
      <c r="K854" s="262" t="s">
        <v>21</v>
      </c>
      <c r="L854" s="262" t="s">
        <v>23</v>
      </c>
      <c r="M854" s="263">
        <v>277.22000000000003</v>
      </c>
      <c r="N854" s="263">
        <v>0</v>
      </c>
      <c r="O854" s="263">
        <v>0</v>
      </c>
      <c r="P854" s="263">
        <v>0</v>
      </c>
      <c r="Q854" s="264">
        <v>1359.1</v>
      </c>
      <c r="R854" s="264">
        <f t="shared" si="120"/>
        <v>839.12999999999988</v>
      </c>
      <c r="S854" s="263">
        <v>0</v>
      </c>
      <c r="T854" s="263">
        <v>519.97</v>
      </c>
      <c r="U854" s="263">
        <v>0</v>
      </c>
      <c r="V854" s="264">
        <f>Q854-P854-W854-X854-Y854</f>
        <v>591.59999999999991</v>
      </c>
      <c r="W854" s="263">
        <v>0</v>
      </c>
      <c r="X854" s="348">
        <v>767.5</v>
      </c>
      <c r="Y854" s="263">
        <v>0</v>
      </c>
      <c r="Z854" s="249" t="s">
        <v>2178</v>
      </c>
      <c r="AA854" s="261" t="s">
        <v>4496</v>
      </c>
      <c r="AB854" s="34" t="str">
        <f>+_xlfn.CONCAT(MID(Z854,24,2),"/",MID(Z854,22,2),"/",MID(Z854,18,4))</f>
        <v>31/08/2007</v>
      </c>
      <c r="AC854" s="34" t="str">
        <f>+_xlfn.CONCAT(MID(AA854,16,2),"/",MID(AA854,14,2),"/",MID(AA854,10,4))</f>
        <v>10/03/2023</v>
      </c>
      <c r="AD854" s="70">
        <v>497.38</v>
      </c>
      <c r="AE854" s="23">
        <v>774.6</v>
      </c>
      <c r="AF854" s="933">
        <v>277.22000000000003</v>
      </c>
      <c r="AG854" s="70"/>
      <c r="AH854" s="70"/>
      <c r="AI854" s="70"/>
      <c r="AJ854" s="917">
        <v>45013</v>
      </c>
      <c r="AK854" s="122">
        <v>45026</v>
      </c>
      <c r="AL854" s="34">
        <f>NETWORKDAYS(AJ854,AK854)-1</f>
        <v>9</v>
      </c>
      <c r="AM854" s="34">
        <v>4</v>
      </c>
      <c r="AN854" s="34" t="s">
        <v>1223</v>
      </c>
    </row>
    <row r="855" spans="1:40" ht="15" customHeight="1">
      <c r="A855" s="38">
        <v>8028</v>
      </c>
      <c r="B855" s="34" t="s">
        <v>3516</v>
      </c>
      <c r="C855" s="34">
        <v>30516970134</v>
      </c>
      <c r="D855" s="34" t="s">
        <v>3659</v>
      </c>
      <c r="E855" s="34" t="s">
        <v>346</v>
      </c>
      <c r="F855" s="34" t="s">
        <v>3660</v>
      </c>
      <c r="G855" s="34" t="s">
        <v>3661</v>
      </c>
      <c r="H855" s="261" t="s">
        <v>5670</v>
      </c>
      <c r="I855" s="261" t="s">
        <v>5671</v>
      </c>
      <c r="J855" s="262" t="s">
        <v>20</v>
      </c>
      <c r="K855" s="262" t="s">
        <v>21</v>
      </c>
      <c r="L855" s="262" t="s">
        <v>23</v>
      </c>
      <c r="M855" s="263">
        <v>122.29</v>
      </c>
      <c r="N855" s="263">
        <v>0</v>
      </c>
      <c r="O855" s="263">
        <v>0</v>
      </c>
      <c r="P855" s="263">
        <v>0</v>
      </c>
      <c r="Q855" s="264">
        <v>594.80999999999995</v>
      </c>
      <c r="R855" s="264">
        <f t="shared" si="120"/>
        <v>419.4799999999999</v>
      </c>
      <c r="S855" s="263">
        <v>0</v>
      </c>
      <c r="T855" s="263">
        <v>175.33</v>
      </c>
      <c r="U855" s="263">
        <v>0</v>
      </c>
      <c r="V855" s="264">
        <f>Q855-P855-W855-X855-Y855</f>
        <v>297.18999999999994</v>
      </c>
      <c r="W855" s="263">
        <v>0</v>
      </c>
      <c r="X855" s="348">
        <v>297.62</v>
      </c>
      <c r="Y855" s="263">
        <v>0</v>
      </c>
      <c r="Z855" s="249" t="s">
        <v>5672</v>
      </c>
      <c r="AA855" s="261" t="s">
        <v>5673</v>
      </c>
      <c r="AB855" s="34" t="str">
        <f>+_xlfn.CONCAT(MID(Z855,24,2),"/",MID(Z855,22,2),"/",MID(Z855,18,4))</f>
        <v>31/08/2007</v>
      </c>
      <c r="AC855" s="34" t="str">
        <f>+_xlfn.CONCAT(MID(AA855,16,2),"/",MID(AA855,14,2),"/",MID(AA855,10,4))</f>
        <v>05/03/2023</v>
      </c>
      <c r="AD855" s="23">
        <v>142.18</v>
      </c>
      <c r="AE855" s="23">
        <f>AF855+AD855</f>
        <v>393.81</v>
      </c>
      <c r="AF855" s="823">
        <v>251.63</v>
      </c>
      <c r="AG855" s="23"/>
      <c r="AH855" s="23"/>
      <c r="AI855" s="23"/>
      <c r="AJ855" s="917">
        <v>45013</v>
      </c>
      <c r="AK855" s="122">
        <v>45026</v>
      </c>
      <c r="AL855" s="34">
        <f>NETWORKDAYS(AJ855,AK855)-1</f>
        <v>9</v>
      </c>
      <c r="AM855" s="34">
        <v>4</v>
      </c>
      <c r="AN855" s="34" t="s">
        <v>1223</v>
      </c>
    </row>
    <row r="856" spans="1:40" ht="15" customHeight="1">
      <c r="A856" s="38">
        <v>8029</v>
      </c>
      <c r="B856" s="34" t="s">
        <v>3516</v>
      </c>
      <c r="C856" s="34">
        <v>30516970134</v>
      </c>
      <c r="D856" s="34" t="s">
        <v>3662</v>
      </c>
      <c r="E856" s="34" t="s">
        <v>346</v>
      </c>
      <c r="F856" s="34" t="s">
        <v>3660</v>
      </c>
      <c r="G856" s="34" t="s">
        <v>3661</v>
      </c>
      <c r="H856" s="261" t="s">
        <v>5674</v>
      </c>
      <c r="I856" s="261" t="s">
        <v>5675</v>
      </c>
      <c r="J856" s="262" t="s">
        <v>20</v>
      </c>
      <c r="K856" s="262" t="s">
        <v>21</v>
      </c>
      <c r="L856" s="262" t="s">
        <v>23</v>
      </c>
      <c r="M856" s="263">
        <v>372.65</v>
      </c>
      <c r="N856" s="263">
        <v>0</v>
      </c>
      <c r="O856" s="263">
        <v>0</v>
      </c>
      <c r="P856" s="263">
        <v>0</v>
      </c>
      <c r="Q856" s="264">
        <v>1006.35</v>
      </c>
      <c r="R856" s="264">
        <f t="shared" si="120"/>
        <v>699.16</v>
      </c>
      <c r="S856" s="263">
        <v>6.11</v>
      </c>
      <c r="T856" s="263">
        <v>291.35000000000002</v>
      </c>
      <c r="U856" s="263">
        <v>9.73</v>
      </c>
      <c r="V856" s="264">
        <f>Q856-P856-W856-X856-Y856</f>
        <v>333.13</v>
      </c>
      <c r="W856" s="263">
        <v>0</v>
      </c>
      <c r="X856" s="348">
        <v>664</v>
      </c>
      <c r="Y856" s="263">
        <v>9.2200000000000006</v>
      </c>
      <c r="Z856" s="249" t="s">
        <v>5672</v>
      </c>
      <c r="AA856" s="261" t="s">
        <v>2849</v>
      </c>
      <c r="AB856" s="34" t="str">
        <f>+_xlfn.CONCAT(MID(Z856,24,2),"/",MID(Z856,22,2),"/",MID(Z856,18,4))</f>
        <v>31/08/2007</v>
      </c>
      <c r="AC856" s="34" t="str">
        <f>+_xlfn.CONCAT(MID(AA856,16,2),"/",MID(AA856,14,2),"/",MID(AA856,10,4))</f>
        <v>10/03/2023</v>
      </c>
      <c r="AD856" s="23">
        <v>0</v>
      </c>
      <c r="AE856" s="23">
        <v>0</v>
      </c>
      <c r="AF856" s="823">
        <v>0</v>
      </c>
      <c r="AG856" s="23"/>
      <c r="AH856" s="23"/>
      <c r="AI856" s="23"/>
      <c r="AJ856" s="917">
        <v>45013</v>
      </c>
      <c r="AK856" s="122">
        <v>45026</v>
      </c>
      <c r="AL856" s="34">
        <f>NETWORKDAYS(AJ856,AK856)-1</f>
        <v>9</v>
      </c>
      <c r="AM856" s="34">
        <v>4</v>
      </c>
      <c r="AN856" s="34" t="s">
        <v>1223</v>
      </c>
    </row>
    <row r="857" spans="1:40" ht="15" customHeight="1">
      <c r="A857" s="37">
        <v>8266</v>
      </c>
      <c r="B857" s="9" t="s">
        <v>3512</v>
      </c>
      <c r="C857" s="9">
        <v>30654257562</v>
      </c>
      <c r="D857" s="9" t="s">
        <v>3663</v>
      </c>
      <c r="E857" s="9" t="s">
        <v>339</v>
      </c>
      <c r="F857" s="9" t="s">
        <v>344</v>
      </c>
      <c r="G857" s="9" t="s">
        <v>3559</v>
      </c>
      <c r="H857" s="18" t="s">
        <v>4311</v>
      </c>
      <c r="I857" s="18" t="s">
        <v>4312</v>
      </c>
      <c r="J857" s="43" t="s">
        <v>20</v>
      </c>
      <c r="K857" s="43" t="s">
        <v>21</v>
      </c>
      <c r="L857" s="43" t="s">
        <v>22</v>
      </c>
      <c r="M857" s="65">
        <v>0</v>
      </c>
      <c r="N857" s="65">
        <v>0</v>
      </c>
      <c r="O857" s="65">
        <v>19.489999999999998</v>
      </c>
      <c r="P857" s="65">
        <v>18.48</v>
      </c>
      <c r="Q857" s="39">
        <v>2734.1</v>
      </c>
      <c r="R857" s="39">
        <v>2312.02</v>
      </c>
      <c r="S857" s="65">
        <v>360.2</v>
      </c>
      <c r="T857" s="65">
        <v>4.07</v>
      </c>
      <c r="U857" s="65">
        <v>38.32</v>
      </c>
      <c r="V857" s="39">
        <v>2591.33</v>
      </c>
      <c r="W857" s="65">
        <v>119.07</v>
      </c>
      <c r="X857" s="255">
        <v>2.58</v>
      </c>
      <c r="Y857" s="65">
        <v>2.64</v>
      </c>
      <c r="Z857" s="67" t="s">
        <v>72</v>
      </c>
      <c r="AA857" s="18" t="s">
        <v>4313</v>
      </c>
      <c r="AB857" s="18" t="s">
        <v>41</v>
      </c>
      <c r="AC857" s="18" t="s">
        <v>655</v>
      </c>
      <c r="AD857" s="18">
        <v>1082.17</v>
      </c>
      <c r="AE857" s="40">
        <v>1082.17</v>
      </c>
      <c r="AF857" s="920">
        <v>0</v>
      </c>
      <c r="AG857" s="40"/>
      <c r="AH857" s="40"/>
      <c r="AI857" s="40"/>
      <c r="AJ857" s="960">
        <v>45013</v>
      </c>
      <c r="AK857" s="124">
        <v>45014</v>
      </c>
      <c r="AL857" s="9">
        <f>NETWORKDAYS(AJ857,AK857)</f>
        <v>2</v>
      </c>
      <c r="AM857" s="9">
        <v>4</v>
      </c>
      <c r="AN857" s="9" t="s">
        <v>1223</v>
      </c>
    </row>
    <row r="858" spans="1:40" ht="15" customHeight="1">
      <c r="A858" s="37">
        <v>8267</v>
      </c>
      <c r="B858" s="9" t="s">
        <v>3512</v>
      </c>
      <c r="C858" s="9">
        <v>30654257562</v>
      </c>
      <c r="D858" s="9" t="s">
        <v>3664</v>
      </c>
      <c r="E858" s="9" t="s">
        <v>339</v>
      </c>
      <c r="F858" s="9" t="s">
        <v>344</v>
      </c>
      <c r="G858" s="9" t="s">
        <v>3634</v>
      </c>
      <c r="H858" s="239" t="s">
        <v>5676</v>
      </c>
      <c r="I858" s="239" t="s">
        <v>5677</v>
      </c>
      <c r="J858" s="339" t="s">
        <v>20</v>
      </c>
      <c r="K858" s="339" t="s">
        <v>21</v>
      </c>
      <c r="L858" s="339" t="s">
        <v>22</v>
      </c>
      <c r="M858" s="340">
        <v>0</v>
      </c>
      <c r="N858" s="340">
        <v>0</v>
      </c>
      <c r="O858" s="340">
        <v>0</v>
      </c>
      <c r="P858" s="340">
        <v>0</v>
      </c>
      <c r="Q858" s="341">
        <v>1654.87</v>
      </c>
      <c r="R858" s="341">
        <f>Q858-O858-S858-T858-U858</f>
        <v>1305.1199999999999</v>
      </c>
      <c r="S858" s="340">
        <v>340.97</v>
      </c>
      <c r="T858" s="340">
        <v>2.99</v>
      </c>
      <c r="U858" s="340">
        <v>5.79</v>
      </c>
      <c r="V858" s="341">
        <f>Q858-P858-W858-X858-Y858</f>
        <v>1442.31</v>
      </c>
      <c r="W858" s="340">
        <v>205.24</v>
      </c>
      <c r="X858" s="403">
        <v>2.99</v>
      </c>
      <c r="Y858" s="340">
        <v>4.33</v>
      </c>
      <c r="Z858" s="83" t="s">
        <v>5678</v>
      </c>
      <c r="AA858" s="239" t="s">
        <v>4313</v>
      </c>
      <c r="AB858" s="11" t="str">
        <f>+_xlfn.CONCAT(MID(Z858,24,2),"/",MID(Z858,22,2),"/",MID(Z858,18,4))</f>
        <v>28/06/2007</v>
      </c>
      <c r="AC858" s="9" t="str">
        <f>+_xlfn.CONCAT(MID(AA858,16,2),"/",MID(AA858,14,2),"/",MID(AA858,10,4))</f>
        <v>23/02/2023</v>
      </c>
      <c r="AD858" s="40">
        <v>561.84</v>
      </c>
      <c r="AE858" s="40">
        <v>561.84</v>
      </c>
      <c r="AF858" s="920">
        <v>0</v>
      </c>
      <c r="AG858" s="40"/>
      <c r="AH858" s="40"/>
      <c r="AI858" s="40"/>
      <c r="AJ858" s="960">
        <v>45013</v>
      </c>
      <c r="AK858" s="124">
        <v>45026</v>
      </c>
      <c r="AL858" s="9">
        <f>NETWORKDAYS(AJ858,AK858)-1</f>
        <v>9</v>
      </c>
      <c r="AM858" s="9">
        <v>4</v>
      </c>
      <c r="AN858" s="9" t="s">
        <v>1223</v>
      </c>
    </row>
    <row r="859" spans="1:40" ht="15" customHeight="1">
      <c r="A859" s="38">
        <v>8383</v>
      </c>
      <c r="B859" s="34" t="s">
        <v>3512</v>
      </c>
      <c r="C859" s="34">
        <v>30654257562</v>
      </c>
      <c r="D859" s="34" t="s">
        <v>3225</v>
      </c>
      <c r="E859" s="34" t="s">
        <v>47</v>
      </c>
      <c r="F859" s="34" t="s">
        <v>3665</v>
      </c>
      <c r="G859" s="34" t="s">
        <v>3665</v>
      </c>
      <c r="H859" s="261" t="s">
        <v>5679</v>
      </c>
      <c r="I859" s="261" t="s">
        <v>5680</v>
      </c>
      <c r="J859" s="262" t="s">
        <v>20</v>
      </c>
      <c r="K859" s="262" t="s">
        <v>21</v>
      </c>
      <c r="L859" s="262" t="s">
        <v>23</v>
      </c>
      <c r="M859" s="263">
        <v>0</v>
      </c>
      <c r="N859" s="263">
        <v>9.6300000000000008</v>
      </c>
      <c r="O859" s="263">
        <v>0</v>
      </c>
      <c r="P859" s="263">
        <v>0</v>
      </c>
      <c r="Q859" s="264">
        <v>5447.01</v>
      </c>
      <c r="R859" s="264">
        <f>Q859-O859-S859-T859-U859</f>
        <v>5176.71</v>
      </c>
      <c r="S859" s="263">
        <v>167.05</v>
      </c>
      <c r="T859" s="263">
        <v>78.98</v>
      </c>
      <c r="U859" s="263">
        <v>24.27</v>
      </c>
      <c r="V859" s="264">
        <f>Q859-P859-W859-X859-Y859</f>
        <v>5139.7700000000004</v>
      </c>
      <c r="W859" s="263">
        <v>210.68</v>
      </c>
      <c r="X859" s="348">
        <v>72.69</v>
      </c>
      <c r="Y859" s="263">
        <v>23.87</v>
      </c>
      <c r="Z859" s="249" t="s">
        <v>2143</v>
      </c>
      <c r="AA859" s="261" t="s">
        <v>5681</v>
      </c>
      <c r="AB859" s="34" t="str">
        <f>+_xlfn.CONCAT(MID(Z859,24,2),"/",MID(Z859,22,2),"/",MID(Z859,18,4))</f>
        <v>16/07/2007</v>
      </c>
      <c r="AC859" s="34" t="str">
        <f>+_xlfn.CONCAT(MID(AA859,16,2),"/",MID(AA859,14,2),"/",MID(AA859,10,4))</f>
        <v>27/02/2023</v>
      </c>
      <c r="AD859" s="23">
        <v>2056.2199999999998</v>
      </c>
      <c r="AE859" s="23">
        <f>AF859+AD859</f>
        <v>2202.2399999999998</v>
      </c>
      <c r="AF859" s="823">
        <v>146.02000000000001</v>
      </c>
      <c r="AG859" s="23"/>
      <c r="AH859" s="23"/>
      <c r="AI859" s="23"/>
      <c r="AJ859" s="917">
        <v>45013</v>
      </c>
      <c r="AK859" s="122">
        <v>45026</v>
      </c>
      <c r="AL859" s="34">
        <f>NETWORKDAYS(AJ859,AK859)-1</f>
        <v>9</v>
      </c>
      <c r="AM859" s="34">
        <v>4</v>
      </c>
      <c r="AN859" s="34" t="s">
        <v>1223</v>
      </c>
    </row>
    <row r="860" spans="1:40" ht="15" customHeight="1">
      <c r="A860" s="37">
        <v>8791</v>
      </c>
      <c r="B860" s="9" t="s">
        <v>3514</v>
      </c>
      <c r="C860" s="9">
        <v>30509300700</v>
      </c>
      <c r="D860" s="9" t="s">
        <v>3666</v>
      </c>
      <c r="E860" s="9" t="s">
        <v>38</v>
      </c>
      <c r="F860" s="9" t="s">
        <v>60</v>
      </c>
      <c r="G860" s="9" t="s">
        <v>3667</v>
      </c>
      <c r="H860" s="18" t="s">
        <v>3668</v>
      </c>
      <c r="I860" s="18" t="s">
        <v>3669</v>
      </c>
      <c r="J860" s="43" t="s">
        <v>20</v>
      </c>
      <c r="K860" s="43" t="s">
        <v>21</v>
      </c>
      <c r="L860" s="48" t="s">
        <v>22</v>
      </c>
      <c r="M860" s="49">
        <v>0</v>
      </c>
      <c r="N860" s="49">
        <v>0</v>
      </c>
      <c r="O860" s="49">
        <v>0</v>
      </c>
      <c r="P860" s="49">
        <v>0</v>
      </c>
      <c r="Q860" s="14">
        <v>80.23</v>
      </c>
      <c r="R860" s="14">
        <v>80.23</v>
      </c>
      <c r="S860" s="49">
        <v>0</v>
      </c>
      <c r="T860" s="49">
        <v>0</v>
      </c>
      <c r="U860" s="49">
        <v>0</v>
      </c>
      <c r="V860" s="14">
        <v>80.23</v>
      </c>
      <c r="W860" s="49">
        <v>0</v>
      </c>
      <c r="X860" s="49">
        <v>0</v>
      </c>
      <c r="Y860" s="52">
        <v>0</v>
      </c>
      <c r="Z860" s="16" t="s">
        <v>5306</v>
      </c>
      <c r="AA860" s="40" t="s">
        <v>8909</v>
      </c>
      <c r="AB860" s="733">
        <v>39316</v>
      </c>
      <c r="AC860" s="40" t="s">
        <v>626</v>
      </c>
      <c r="AD860" s="40">
        <v>80.23</v>
      </c>
      <c r="AE860" s="40">
        <v>80.23</v>
      </c>
      <c r="AF860" s="920">
        <v>0</v>
      </c>
      <c r="AG860" s="40"/>
      <c r="AH860" s="40"/>
      <c r="AI860" s="40"/>
      <c r="AJ860" s="960">
        <v>45013</v>
      </c>
      <c r="AK860" s="124">
        <v>45014</v>
      </c>
      <c r="AL860" s="9">
        <f>NETWORKDAYS(AJ860,AK860)</f>
        <v>2</v>
      </c>
      <c r="AM860" s="9">
        <v>4</v>
      </c>
      <c r="AN860" s="239" t="s">
        <v>503</v>
      </c>
    </row>
    <row r="861" spans="1:40" ht="15" customHeight="1">
      <c r="A861" s="37">
        <v>8894</v>
      </c>
      <c r="B861" s="9" t="s">
        <v>3512</v>
      </c>
      <c r="C861" s="9">
        <v>30654257562</v>
      </c>
      <c r="D861" s="9" t="s">
        <v>1584</v>
      </c>
      <c r="E861" s="9" t="s">
        <v>47</v>
      </c>
      <c r="F861" s="9" t="s">
        <v>890</v>
      </c>
      <c r="G861" s="9" t="s">
        <v>895</v>
      </c>
      <c r="H861" s="18" t="s">
        <v>3670</v>
      </c>
      <c r="I861" s="18" t="s">
        <v>3671</v>
      </c>
      <c r="J861" s="339" t="s">
        <v>20</v>
      </c>
      <c r="K861" s="339" t="s">
        <v>21</v>
      </c>
      <c r="L861" s="339" t="s">
        <v>22</v>
      </c>
      <c r="M861" s="340">
        <v>0</v>
      </c>
      <c r="N861" s="340">
        <v>0</v>
      </c>
      <c r="O861" s="340">
        <v>0</v>
      </c>
      <c r="P861" s="340">
        <v>0</v>
      </c>
      <c r="Q861" s="341">
        <v>867.25</v>
      </c>
      <c r="R861" s="341">
        <f>Q861-O861-S861-T861-U861</f>
        <v>819.28</v>
      </c>
      <c r="S861" s="340">
        <v>33.03</v>
      </c>
      <c r="T861" s="340">
        <v>14.94</v>
      </c>
      <c r="U861" s="340">
        <v>0</v>
      </c>
      <c r="V861" s="341">
        <f>Q861-P861-W861-X861-Y861</f>
        <v>839.63</v>
      </c>
      <c r="W861" s="340">
        <v>12.98</v>
      </c>
      <c r="X861" s="403">
        <v>14.64</v>
      </c>
      <c r="Y861" s="340">
        <v>0</v>
      </c>
      <c r="Z861" s="83" t="s">
        <v>898</v>
      </c>
      <c r="AA861" s="239" t="s">
        <v>5682</v>
      </c>
      <c r="AB861" s="24">
        <v>39222</v>
      </c>
      <c r="AC861" s="9" t="str">
        <f>+_xlfn.CONCAT(MID(AA861,16,2),"/",MID(AA861,14,2),"/",MID(AA861,10,4))</f>
        <v>20/02/2023</v>
      </c>
      <c r="AD861" s="40">
        <v>472.65</v>
      </c>
      <c r="AE861" s="40">
        <v>472.65</v>
      </c>
      <c r="AF861" s="920">
        <v>0</v>
      </c>
      <c r="AG861" s="40"/>
      <c r="AH861" s="40"/>
      <c r="AI861" s="40"/>
      <c r="AJ861" s="960">
        <v>45013</v>
      </c>
      <c r="AK861" s="124">
        <v>45026</v>
      </c>
      <c r="AL861" s="9">
        <f>NETWORKDAYS(AJ861,AK861)-1</f>
        <v>9</v>
      </c>
      <c r="AM861" s="9">
        <v>4</v>
      </c>
      <c r="AN861" s="239" t="s">
        <v>503</v>
      </c>
    </row>
    <row r="862" spans="1:40" ht="15" customHeight="1">
      <c r="A862" s="37">
        <v>8920</v>
      </c>
      <c r="B862" s="9" t="s">
        <v>3512</v>
      </c>
      <c r="C862" s="9">
        <v>30654257562</v>
      </c>
      <c r="D862" s="9" t="s">
        <v>3672</v>
      </c>
      <c r="E862" s="9" t="s">
        <v>47</v>
      </c>
      <c r="F862" s="9" t="s">
        <v>49</v>
      </c>
      <c r="G862" s="9" t="s">
        <v>3629</v>
      </c>
      <c r="H862" s="18" t="s">
        <v>3673</v>
      </c>
      <c r="I862" s="18" t="s">
        <v>3674</v>
      </c>
      <c r="J862" s="339" t="s">
        <v>20</v>
      </c>
      <c r="K862" s="339" t="s">
        <v>21</v>
      </c>
      <c r="L862" s="339" t="s">
        <v>22</v>
      </c>
      <c r="M862" s="340">
        <v>0</v>
      </c>
      <c r="N862" s="340">
        <v>0</v>
      </c>
      <c r="O862" s="340">
        <v>0</v>
      </c>
      <c r="P862" s="340">
        <v>0</v>
      </c>
      <c r="Q862" s="341">
        <v>536.92999999999995</v>
      </c>
      <c r="R862" s="341">
        <f>Q862-O862-S862-T862-U862</f>
        <v>444.54999999999995</v>
      </c>
      <c r="S862" s="340">
        <v>84.33</v>
      </c>
      <c r="T862" s="340">
        <v>4.29</v>
      </c>
      <c r="U862" s="340">
        <v>3.76</v>
      </c>
      <c r="V862" s="341">
        <f>Q862-P862-W862-X862-Y862</f>
        <v>445.58999999999992</v>
      </c>
      <c r="W862" s="340">
        <v>77.06</v>
      </c>
      <c r="X862" s="403">
        <v>4.29</v>
      </c>
      <c r="Y862" s="340">
        <v>9.99</v>
      </c>
      <c r="Z862" s="83" t="s">
        <v>53</v>
      </c>
      <c r="AA862" s="239" t="s">
        <v>2737</v>
      </c>
      <c r="AB862" s="22">
        <v>39277</v>
      </c>
      <c r="AC862" s="9" t="str">
        <f>+_xlfn.CONCAT(MID(AA862,16,2),"/",MID(AA862,14,2),"/",MID(AA862,10,4))</f>
        <v>05/03/2023</v>
      </c>
      <c r="AD862" s="40">
        <v>403.4</v>
      </c>
      <c r="AE862" s="40">
        <v>403.4</v>
      </c>
      <c r="AF862" s="920">
        <v>0</v>
      </c>
      <c r="AG862" s="40"/>
      <c r="AH862" s="40"/>
      <c r="AI862" s="40"/>
      <c r="AJ862" s="960">
        <v>45013</v>
      </c>
      <c r="AK862" s="124">
        <v>45026</v>
      </c>
      <c r="AL862" s="9">
        <f>NETWORKDAYS(AJ862,AK862)-1</f>
        <v>9</v>
      </c>
      <c r="AM862" s="9">
        <v>4</v>
      </c>
      <c r="AN862" s="239" t="s">
        <v>503</v>
      </c>
    </row>
    <row r="863" spans="1:40" ht="15" customHeight="1">
      <c r="A863" s="37">
        <v>8970</v>
      </c>
      <c r="B863" s="9" t="s">
        <v>3504</v>
      </c>
      <c r="C863" s="9">
        <v>30635322140</v>
      </c>
      <c r="D863" s="9" t="s">
        <v>3675</v>
      </c>
      <c r="E863" s="9" t="s">
        <v>38</v>
      </c>
      <c r="F863" s="9" t="s">
        <v>3593</v>
      </c>
      <c r="G863" s="9" t="s">
        <v>3676</v>
      </c>
      <c r="H863" s="18" t="s">
        <v>3677</v>
      </c>
      <c r="I863" s="18" t="s">
        <v>3678</v>
      </c>
      <c r="J863" s="43" t="s">
        <v>20</v>
      </c>
      <c r="K863" s="43" t="s">
        <v>21</v>
      </c>
      <c r="L863" s="43" t="s">
        <v>22</v>
      </c>
      <c r="M863" s="65">
        <v>0</v>
      </c>
      <c r="N863" s="65">
        <v>0</v>
      </c>
      <c r="O863" s="65">
        <v>0</v>
      </c>
      <c r="P863" s="65">
        <v>0</v>
      </c>
      <c r="Q863" s="66">
        <v>580.67999999999995</v>
      </c>
      <c r="R863" s="39">
        <v>561.82999999999993</v>
      </c>
      <c r="S863" s="65">
        <v>0</v>
      </c>
      <c r="T863" s="65">
        <v>12.1</v>
      </c>
      <c r="U863" s="65">
        <v>6.75</v>
      </c>
      <c r="V863" s="39">
        <v>569.05999999999995</v>
      </c>
      <c r="W863" s="65">
        <v>0</v>
      </c>
      <c r="X863" s="255">
        <v>11.23</v>
      </c>
      <c r="Y863" s="65">
        <v>0.39</v>
      </c>
      <c r="Z863" s="53" t="s">
        <v>1109</v>
      </c>
      <c r="AA863" s="40" t="s">
        <v>564</v>
      </c>
      <c r="AB863" s="22" t="s">
        <v>90</v>
      </c>
      <c r="AC863" s="40" t="s">
        <v>523</v>
      </c>
      <c r="AD863" s="40">
        <v>269.89</v>
      </c>
      <c r="AE863" s="40">
        <v>269.89</v>
      </c>
      <c r="AF863" s="920">
        <v>0</v>
      </c>
      <c r="AG863" s="40"/>
      <c r="AH863" s="40"/>
      <c r="AI863" s="40"/>
      <c r="AJ863" s="960">
        <v>45013</v>
      </c>
      <c r="AK863" s="124">
        <v>45013</v>
      </c>
      <c r="AL863" s="9">
        <f>NETWORKDAYS(AJ863,AK863)</f>
        <v>1</v>
      </c>
      <c r="AM863" s="9">
        <v>4</v>
      </c>
      <c r="AN863" s="239" t="s">
        <v>503</v>
      </c>
    </row>
    <row r="864" spans="1:40" ht="15" customHeight="1">
      <c r="A864" s="37">
        <v>8973</v>
      </c>
      <c r="B864" s="9" t="s">
        <v>3501</v>
      </c>
      <c r="C864" s="9">
        <v>30613985995</v>
      </c>
      <c r="D864" s="9" t="s">
        <v>3679</v>
      </c>
      <c r="E864" s="9" t="s">
        <v>42</v>
      </c>
      <c r="F864" s="9" t="s">
        <v>911</v>
      </c>
      <c r="G864" s="9" t="s">
        <v>1728</v>
      </c>
      <c r="H864" s="18" t="s">
        <v>3680</v>
      </c>
      <c r="I864" s="18" t="s">
        <v>3681</v>
      </c>
      <c r="J864" s="43" t="s">
        <v>20</v>
      </c>
      <c r="K864" s="43" t="s">
        <v>21</v>
      </c>
      <c r="L864" s="43" t="s">
        <v>22</v>
      </c>
      <c r="M864" s="65">
        <v>0</v>
      </c>
      <c r="N864" s="65">
        <v>0</v>
      </c>
      <c r="O864" s="65">
        <v>0</v>
      </c>
      <c r="P864" s="65">
        <v>0</v>
      </c>
      <c r="Q864" s="66">
        <v>374.96</v>
      </c>
      <c r="R864" s="39">
        <v>252.51</v>
      </c>
      <c r="S864" s="65">
        <v>120.07</v>
      </c>
      <c r="T864" s="65">
        <v>2.38</v>
      </c>
      <c r="U864" s="65">
        <v>0</v>
      </c>
      <c r="V864" s="39">
        <v>274.43999999999994</v>
      </c>
      <c r="W864" s="65">
        <v>98.41</v>
      </c>
      <c r="X864" s="255">
        <v>2.11</v>
      </c>
      <c r="Y864" s="65">
        <v>0</v>
      </c>
      <c r="Z864" s="53" t="s">
        <v>898</v>
      </c>
      <c r="AA864" s="40" t="s">
        <v>3682</v>
      </c>
      <c r="AB864" s="28">
        <v>39222</v>
      </c>
      <c r="AC864" s="40" t="s">
        <v>517</v>
      </c>
      <c r="AD864" s="40">
        <v>96.54</v>
      </c>
      <c r="AE864" s="40">
        <v>96.54</v>
      </c>
      <c r="AF864" s="920">
        <v>0</v>
      </c>
      <c r="AG864" s="40"/>
      <c r="AH864" s="40"/>
      <c r="AI864" s="40"/>
      <c r="AJ864" s="960">
        <v>45013</v>
      </c>
      <c r="AK864" s="124">
        <v>45013</v>
      </c>
      <c r="AL864" s="9">
        <f>NETWORKDAYS(AJ864,AK864)</f>
        <v>1</v>
      </c>
      <c r="AM864" s="9">
        <v>4</v>
      </c>
      <c r="AN864" s="239" t="s">
        <v>503</v>
      </c>
    </row>
    <row r="865" spans="1:40" ht="15" customHeight="1">
      <c r="A865" s="37">
        <v>8977</v>
      </c>
      <c r="B865" s="9" t="s">
        <v>3501</v>
      </c>
      <c r="C865" s="9">
        <v>30613985995</v>
      </c>
      <c r="D865" s="9" t="s">
        <v>3683</v>
      </c>
      <c r="E865" s="9" t="s">
        <v>47</v>
      </c>
      <c r="F865" s="9" t="s">
        <v>383</v>
      </c>
      <c r="G865" s="9" t="s">
        <v>3684</v>
      </c>
      <c r="H865" s="18" t="s">
        <v>3685</v>
      </c>
      <c r="I865" s="18" t="s">
        <v>3686</v>
      </c>
      <c r="J865" s="43" t="s">
        <v>20</v>
      </c>
      <c r="K865" s="43" t="s">
        <v>21</v>
      </c>
      <c r="L865" s="43" t="s">
        <v>22</v>
      </c>
      <c r="M865" s="65">
        <v>0</v>
      </c>
      <c r="N865" s="65">
        <v>0</v>
      </c>
      <c r="O865" s="65">
        <v>0</v>
      </c>
      <c r="P865" s="65">
        <v>0</v>
      </c>
      <c r="Q865" s="66">
        <v>476.4</v>
      </c>
      <c r="R865" s="39">
        <v>476.01</v>
      </c>
      <c r="S865" s="65">
        <v>0</v>
      </c>
      <c r="T865" s="65">
        <v>0.39</v>
      </c>
      <c r="U865" s="65">
        <v>0</v>
      </c>
      <c r="V865" s="39">
        <v>471.9</v>
      </c>
      <c r="W865" s="65">
        <v>4.2699999999999996</v>
      </c>
      <c r="X865" s="255">
        <v>0.23</v>
      </c>
      <c r="Y865" s="65">
        <v>0</v>
      </c>
      <c r="Z865" s="53" t="s">
        <v>820</v>
      </c>
      <c r="AA865" s="40" t="s">
        <v>1635</v>
      </c>
      <c r="AB865" s="28">
        <v>39325</v>
      </c>
      <c r="AC865" s="40" t="s">
        <v>530</v>
      </c>
      <c r="AD865" s="40">
        <v>230.29</v>
      </c>
      <c r="AE865" s="40">
        <v>230.29</v>
      </c>
      <c r="AF865" s="920">
        <v>0</v>
      </c>
      <c r="AG865" s="40"/>
      <c r="AH865" s="40"/>
      <c r="AI865" s="40"/>
      <c r="AJ865" s="960">
        <v>45013</v>
      </c>
      <c r="AK865" s="124">
        <v>45013</v>
      </c>
      <c r="AL865" s="9">
        <f>NETWORKDAYS(AJ865,AK865)</f>
        <v>1</v>
      </c>
      <c r="AM865" s="9">
        <v>4</v>
      </c>
      <c r="AN865" s="239" t="s">
        <v>503</v>
      </c>
    </row>
    <row r="866" spans="1:40" ht="15" customHeight="1">
      <c r="A866" s="37">
        <v>9177</v>
      </c>
      <c r="B866" s="9" t="s">
        <v>3504</v>
      </c>
      <c r="C866" s="9">
        <v>30635322140</v>
      </c>
      <c r="D866" s="9" t="s">
        <v>2039</v>
      </c>
      <c r="E866" s="9" t="s">
        <v>38</v>
      </c>
      <c r="F866" s="9" t="s">
        <v>3593</v>
      </c>
      <c r="G866" s="9" t="s">
        <v>3676</v>
      </c>
      <c r="H866" s="18" t="s">
        <v>3687</v>
      </c>
      <c r="I866" s="18" t="s">
        <v>3688</v>
      </c>
      <c r="J866" s="339" t="s">
        <v>20</v>
      </c>
      <c r="K866" s="339" t="s">
        <v>21</v>
      </c>
      <c r="L866" s="339" t="s">
        <v>22</v>
      </c>
      <c r="M866" s="340">
        <v>0</v>
      </c>
      <c r="N866" s="340">
        <v>0</v>
      </c>
      <c r="O866" s="340">
        <v>0</v>
      </c>
      <c r="P866" s="340">
        <v>0</v>
      </c>
      <c r="Q866" s="341">
        <v>723.6</v>
      </c>
      <c r="R866" s="341">
        <f>Q866-O866-S866-T866-U866</f>
        <v>717.45</v>
      </c>
      <c r="S866" s="340">
        <v>0</v>
      </c>
      <c r="T866" s="340">
        <v>0</v>
      </c>
      <c r="U866" s="340">
        <v>6.15</v>
      </c>
      <c r="V866" s="341">
        <f>Q866-P866-W866-X866-Y866</f>
        <v>716.28</v>
      </c>
      <c r="W866" s="340">
        <v>0</v>
      </c>
      <c r="X866" s="403">
        <v>0</v>
      </c>
      <c r="Y866" s="340">
        <v>7.32</v>
      </c>
      <c r="Z866" s="83" t="s">
        <v>922</v>
      </c>
      <c r="AA866" s="239" t="s">
        <v>5683</v>
      </c>
      <c r="AB866" s="22">
        <v>39236</v>
      </c>
      <c r="AC866" s="9" t="str">
        <f>+_xlfn.CONCAT(MID(AA866,16,2),"/",MID(AA866,14,2),"/",MID(AA866,10,4))</f>
        <v>18/02/2023</v>
      </c>
      <c r="AD866" s="40">
        <v>644.77</v>
      </c>
      <c r="AE866" s="40">
        <v>644.77</v>
      </c>
      <c r="AF866" s="920">
        <v>0</v>
      </c>
      <c r="AG866" s="40"/>
      <c r="AH866" s="40"/>
      <c r="AI866" s="40"/>
      <c r="AJ866" s="960">
        <v>45013</v>
      </c>
      <c r="AK866" s="124">
        <v>45026</v>
      </c>
      <c r="AL866" s="9">
        <f>NETWORKDAYS(AJ866,AK866)-1</f>
        <v>9</v>
      </c>
      <c r="AM866" s="9">
        <v>4</v>
      </c>
      <c r="AN866" s="239" t="s">
        <v>503</v>
      </c>
    </row>
    <row r="867" spans="1:40" ht="15" customHeight="1">
      <c r="A867" s="38">
        <v>9179</v>
      </c>
      <c r="B867" s="34" t="s">
        <v>3501</v>
      </c>
      <c r="C867" s="34">
        <v>30613985995</v>
      </c>
      <c r="D867" s="34" t="s">
        <v>3689</v>
      </c>
      <c r="E867" s="34" t="s">
        <v>47</v>
      </c>
      <c r="F867" s="34" t="s">
        <v>806</v>
      </c>
      <c r="G867" s="34" t="s">
        <v>3588</v>
      </c>
      <c r="H867" s="192" t="s">
        <v>3690</v>
      </c>
      <c r="I867" s="192" t="s">
        <v>3691</v>
      </c>
      <c r="J867" s="262" t="s">
        <v>20</v>
      </c>
      <c r="K867" s="262" t="s">
        <v>21</v>
      </c>
      <c r="L867" s="262" t="s">
        <v>23</v>
      </c>
      <c r="M867" s="263">
        <v>4.4000000000000004</v>
      </c>
      <c r="N867" s="263">
        <v>0</v>
      </c>
      <c r="O867" s="263">
        <v>0</v>
      </c>
      <c r="P867" s="263">
        <v>0</v>
      </c>
      <c r="Q867" s="264">
        <v>2857.6</v>
      </c>
      <c r="R867" s="264">
        <f>Q867-O867-S867-T867-U867</f>
        <v>1519.51</v>
      </c>
      <c r="S867" s="263">
        <v>1295.3499999999999</v>
      </c>
      <c r="T867" s="263">
        <v>39.380000000000003</v>
      </c>
      <c r="U867" s="263">
        <v>3.36</v>
      </c>
      <c r="V867" s="264">
        <f>Q867-P867-W867-X867-Y867</f>
        <v>1918.6699999999998</v>
      </c>
      <c r="W867" s="263">
        <v>903.51</v>
      </c>
      <c r="X867" s="348">
        <v>35.42</v>
      </c>
      <c r="Y867" s="263">
        <v>0</v>
      </c>
      <c r="Z867" s="249" t="s">
        <v>160</v>
      </c>
      <c r="AA867" s="261" t="s">
        <v>1294</v>
      </c>
      <c r="AB867" s="478">
        <v>39222</v>
      </c>
      <c r="AC867" s="34" t="str">
        <f>+_xlfn.CONCAT(MID(AA867,16,2),"/",MID(AA867,14,2),"/",MID(AA867,10,4))</f>
        <v>02/03/2023</v>
      </c>
      <c r="AD867" s="23">
        <v>729.06</v>
      </c>
      <c r="AE867" s="23">
        <v>729.06</v>
      </c>
      <c r="AF867" s="823">
        <v>0</v>
      </c>
      <c r="AG867" s="23"/>
      <c r="AH867" s="23"/>
      <c r="AI867" s="23"/>
      <c r="AJ867" s="917">
        <v>45013</v>
      </c>
      <c r="AK867" s="122">
        <v>45026</v>
      </c>
      <c r="AL867" s="34">
        <f>NETWORKDAYS(AJ867,AK867)-1</f>
        <v>9</v>
      </c>
      <c r="AM867" s="34">
        <v>4</v>
      </c>
      <c r="AN867" s="261" t="s">
        <v>503</v>
      </c>
    </row>
    <row r="868" spans="1:40" ht="15" customHeight="1">
      <c r="A868" s="37">
        <v>9180</v>
      </c>
      <c r="B868" s="9" t="s">
        <v>3504</v>
      </c>
      <c r="C868" s="9">
        <v>30635322140</v>
      </c>
      <c r="D868" s="9" t="s">
        <v>3692</v>
      </c>
      <c r="E868" s="9" t="s">
        <v>38</v>
      </c>
      <c r="F868" s="9" t="s">
        <v>3693</v>
      </c>
      <c r="G868" s="9" t="s">
        <v>3694</v>
      </c>
      <c r="H868" s="18" t="s">
        <v>3695</v>
      </c>
      <c r="I868" s="18" t="s">
        <v>3696</v>
      </c>
      <c r="J868" s="43" t="s">
        <v>20</v>
      </c>
      <c r="K868" s="43" t="s">
        <v>21</v>
      </c>
      <c r="L868" s="43" t="s">
        <v>22</v>
      </c>
      <c r="M868" s="65">
        <v>0</v>
      </c>
      <c r="N868" s="65">
        <v>0</v>
      </c>
      <c r="O868" s="65">
        <v>0</v>
      </c>
      <c r="P868" s="65">
        <v>0</v>
      </c>
      <c r="Q868" s="66">
        <v>460.63</v>
      </c>
      <c r="R868" s="39">
        <v>440.43</v>
      </c>
      <c r="S868" s="65">
        <v>4.76</v>
      </c>
      <c r="T868" s="65">
        <v>0.57999999999999996</v>
      </c>
      <c r="U868" s="65">
        <v>14.86</v>
      </c>
      <c r="V868" s="39">
        <v>443.76</v>
      </c>
      <c r="W868" s="65">
        <v>0</v>
      </c>
      <c r="X868" s="255">
        <v>0.57999999999999996</v>
      </c>
      <c r="Y868" s="65">
        <v>16.29</v>
      </c>
      <c r="Z868" s="53" t="s">
        <v>2434</v>
      </c>
      <c r="AA868" s="40" t="s">
        <v>3697</v>
      </c>
      <c r="AB868" s="28">
        <v>39284</v>
      </c>
      <c r="AC868" s="40" t="s">
        <v>530</v>
      </c>
      <c r="AD868" s="40">
        <v>393.56</v>
      </c>
      <c r="AE868" s="40">
        <v>393.56</v>
      </c>
      <c r="AF868" s="920">
        <v>0</v>
      </c>
      <c r="AG868" s="40"/>
      <c r="AH868" s="40"/>
      <c r="AI868" s="40"/>
      <c r="AJ868" s="960">
        <v>45013</v>
      </c>
      <c r="AK868" s="124">
        <v>45013</v>
      </c>
      <c r="AL868" s="9">
        <f>NETWORKDAYS(AJ868,AK868)</f>
        <v>1</v>
      </c>
      <c r="AM868" s="9">
        <v>4</v>
      </c>
      <c r="AN868" s="239" t="s">
        <v>503</v>
      </c>
    </row>
    <row r="869" spans="1:40" ht="15" customHeight="1">
      <c r="A869" s="37">
        <v>9233</v>
      </c>
      <c r="B869" s="9" t="s">
        <v>3512</v>
      </c>
      <c r="C869" s="9">
        <v>30654257562</v>
      </c>
      <c r="D869" s="9" t="s">
        <v>3698</v>
      </c>
      <c r="E869" s="9" t="s">
        <v>47</v>
      </c>
      <c r="F869" s="9" t="s">
        <v>110</v>
      </c>
      <c r="G869" s="9" t="s">
        <v>110</v>
      </c>
      <c r="H869" s="18" t="s">
        <v>3699</v>
      </c>
      <c r="I869" s="18" t="s">
        <v>3700</v>
      </c>
      <c r="J869" s="339" t="s">
        <v>20</v>
      </c>
      <c r="K869" s="339" t="s">
        <v>21</v>
      </c>
      <c r="L869" s="339" t="s">
        <v>22</v>
      </c>
      <c r="M869" s="340">
        <v>0</v>
      </c>
      <c r="N869" s="340">
        <v>0</v>
      </c>
      <c r="O869" s="340">
        <v>0</v>
      </c>
      <c r="P869" s="340">
        <v>0</v>
      </c>
      <c r="Q869" s="341">
        <v>1673</v>
      </c>
      <c r="R869" s="341">
        <f t="shared" ref="R869:R874" si="121">Q869-O869-S869-T869-U869</f>
        <v>1590.6100000000001</v>
      </c>
      <c r="S869" s="340">
        <v>2.12</v>
      </c>
      <c r="T869" s="340">
        <v>76.819999999999993</v>
      </c>
      <c r="U869" s="340">
        <v>3.45</v>
      </c>
      <c r="V869" s="341">
        <f t="shared" ref="V869:V874" si="122">Q869-P869-W869-X869-Y869</f>
        <v>1607.6</v>
      </c>
      <c r="W869" s="340">
        <v>0</v>
      </c>
      <c r="X869" s="403">
        <v>65.400000000000006</v>
      </c>
      <c r="Y869" s="340">
        <v>0</v>
      </c>
      <c r="Z869" s="83" t="s">
        <v>5684</v>
      </c>
      <c r="AA869" s="239" t="s">
        <v>5685</v>
      </c>
      <c r="AB869" s="28">
        <v>39277</v>
      </c>
      <c r="AC869" s="9" t="str">
        <f t="shared" ref="AC869:AC874" si="123">+_xlfn.CONCAT(MID(AA869,16,2),"/",MID(AA869,14,2),"/",MID(AA869,10,4))</f>
        <v>18/02/2023</v>
      </c>
      <c r="AD869" s="40">
        <v>828.09</v>
      </c>
      <c r="AE869" s="40">
        <v>828.09</v>
      </c>
      <c r="AF869" s="920">
        <v>0</v>
      </c>
      <c r="AG869" s="40"/>
      <c r="AH869" s="40"/>
      <c r="AI869" s="40"/>
      <c r="AJ869" s="960">
        <v>45013</v>
      </c>
      <c r="AK869" s="124">
        <v>45026</v>
      </c>
      <c r="AL869" s="9">
        <f t="shared" ref="AL869:AL874" si="124">NETWORKDAYS(AJ869,AK869)-1</f>
        <v>9</v>
      </c>
      <c r="AM869" s="9">
        <v>4</v>
      </c>
      <c r="AN869" s="239" t="s">
        <v>503</v>
      </c>
    </row>
    <row r="870" spans="1:40" ht="15" customHeight="1">
      <c r="A870" s="37">
        <v>9234</v>
      </c>
      <c r="B870" s="9" t="s">
        <v>3512</v>
      </c>
      <c r="C870" s="9">
        <v>30654257562</v>
      </c>
      <c r="D870" s="9" t="s">
        <v>3701</v>
      </c>
      <c r="E870" s="9" t="s">
        <v>346</v>
      </c>
      <c r="F870" s="9" t="s">
        <v>1306</v>
      </c>
      <c r="G870" s="9" t="s">
        <v>3642</v>
      </c>
      <c r="H870" s="18" t="s">
        <v>3702</v>
      </c>
      <c r="I870" s="18" t="s">
        <v>3703</v>
      </c>
      <c r="J870" s="339" t="s">
        <v>20</v>
      </c>
      <c r="K870" s="339" t="s">
        <v>21</v>
      </c>
      <c r="L870" s="339" t="s">
        <v>22</v>
      </c>
      <c r="M870" s="340">
        <v>0</v>
      </c>
      <c r="N870" s="340">
        <v>0</v>
      </c>
      <c r="O870" s="340">
        <v>0</v>
      </c>
      <c r="P870" s="340">
        <v>0</v>
      </c>
      <c r="Q870" s="341">
        <v>591.02</v>
      </c>
      <c r="R870" s="341">
        <f t="shared" si="121"/>
        <v>532.4</v>
      </c>
      <c r="S870" s="340">
        <v>48.24</v>
      </c>
      <c r="T870" s="340">
        <v>8.86</v>
      </c>
      <c r="U870" s="340">
        <v>1.52</v>
      </c>
      <c r="V870" s="341">
        <f t="shared" si="122"/>
        <v>563.94999999999993</v>
      </c>
      <c r="W870" s="340">
        <v>13.46</v>
      </c>
      <c r="X870" s="340">
        <v>8.86</v>
      </c>
      <c r="Y870" s="340">
        <v>4.75</v>
      </c>
      <c r="Z870" s="83" t="s">
        <v>3354</v>
      </c>
      <c r="AA870" s="239" t="s">
        <v>5686</v>
      </c>
      <c r="AB870" s="145">
        <v>39222</v>
      </c>
      <c r="AC870" s="9" t="str">
        <f t="shared" si="123"/>
        <v>02/03/2023</v>
      </c>
      <c r="AD870" s="40">
        <v>497.49</v>
      </c>
      <c r="AE870" s="40">
        <v>497.49</v>
      </c>
      <c r="AF870" s="920">
        <v>0</v>
      </c>
      <c r="AG870" s="40"/>
      <c r="AH870" s="40"/>
      <c r="AI870" s="40"/>
      <c r="AJ870" s="960">
        <v>45013</v>
      </c>
      <c r="AK870" s="124">
        <v>45026</v>
      </c>
      <c r="AL870" s="9">
        <f t="shared" si="124"/>
        <v>9</v>
      </c>
      <c r="AM870" s="9">
        <v>4</v>
      </c>
      <c r="AN870" s="239" t="s">
        <v>503</v>
      </c>
    </row>
    <row r="871" spans="1:40" ht="15" customHeight="1">
      <c r="A871" s="38">
        <v>9429</v>
      </c>
      <c r="B871" s="34" t="s">
        <v>3501</v>
      </c>
      <c r="C871" s="34">
        <v>30613985995</v>
      </c>
      <c r="D871" s="34" t="s">
        <v>3704</v>
      </c>
      <c r="E871" s="34" t="s">
        <v>47</v>
      </c>
      <c r="F871" s="34" t="s">
        <v>890</v>
      </c>
      <c r="G871" s="34" t="s">
        <v>890</v>
      </c>
      <c r="H871" s="101" t="s">
        <v>3705</v>
      </c>
      <c r="I871" s="101" t="s">
        <v>3706</v>
      </c>
      <c r="J871" s="262" t="s">
        <v>20</v>
      </c>
      <c r="K871" s="262" t="s">
        <v>21</v>
      </c>
      <c r="L871" s="262" t="s">
        <v>23</v>
      </c>
      <c r="M871" s="263">
        <v>19.37</v>
      </c>
      <c r="N871" s="263">
        <v>0</v>
      </c>
      <c r="O871" s="263">
        <v>75.510000000000005</v>
      </c>
      <c r="P871" s="263">
        <v>0</v>
      </c>
      <c r="Q871" s="264">
        <v>3585.17</v>
      </c>
      <c r="R871" s="264">
        <f t="shared" si="121"/>
        <v>894.92999999999984</v>
      </c>
      <c r="S871" s="263">
        <v>2512.44</v>
      </c>
      <c r="T871" s="263">
        <v>98.8</v>
      </c>
      <c r="U871" s="263">
        <v>3.49</v>
      </c>
      <c r="V871" s="264">
        <f t="shared" si="122"/>
        <v>2900.06</v>
      </c>
      <c r="W871" s="263">
        <v>606.11</v>
      </c>
      <c r="X871" s="263">
        <v>73.349999999999994</v>
      </c>
      <c r="Y871" s="263">
        <v>5.65</v>
      </c>
      <c r="Z871" s="249" t="s">
        <v>160</v>
      </c>
      <c r="AA871" s="261" t="s">
        <v>5687</v>
      </c>
      <c r="AB871" s="478">
        <v>39222</v>
      </c>
      <c r="AC871" s="34" t="str">
        <f t="shared" si="123"/>
        <v>20/02/2023</v>
      </c>
      <c r="AD871" s="23">
        <v>102.84</v>
      </c>
      <c r="AE871" s="23">
        <v>102.84</v>
      </c>
      <c r="AF871" s="823">
        <v>0</v>
      </c>
      <c r="AG871" s="23"/>
      <c r="AH871" s="23"/>
      <c r="AI871" s="23"/>
      <c r="AJ871" s="917">
        <v>45013</v>
      </c>
      <c r="AK871" s="122">
        <v>45026</v>
      </c>
      <c r="AL871" s="34">
        <f t="shared" si="124"/>
        <v>9</v>
      </c>
      <c r="AM871" s="34">
        <v>4</v>
      </c>
      <c r="AN871" s="261" t="s">
        <v>503</v>
      </c>
    </row>
    <row r="872" spans="1:40" ht="15" customHeight="1">
      <c r="A872" s="118">
        <v>9430</v>
      </c>
      <c r="B872" s="164" t="s">
        <v>3501</v>
      </c>
      <c r="C872" s="164">
        <v>30613985995</v>
      </c>
      <c r="D872" s="164" t="s">
        <v>3270</v>
      </c>
      <c r="E872" s="164" t="s">
        <v>47</v>
      </c>
      <c r="F872" s="164" t="s">
        <v>831</v>
      </c>
      <c r="G872" s="164" t="s">
        <v>3707</v>
      </c>
      <c r="H872" s="163" t="s">
        <v>3708</v>
      </c>
      <c r="I872" s="163" t="s">
        <v>3709</v>
      </c>
      <c r="J872" s="417" t="s">
        <v>789</v>
      </c>
      <c r="K872" s="417" t="s">
        <v>21</v>
      </c>
      <c r="L872" s="417" t="s">
        <v>23</v>
      </c>
      <c r="M872" s="418">
        <v>0</v>
      </c>
      <c r="N872" s="418">
        <v>538.42999999999995</v>
      </c>
      <c r="O872" s="418">
        <v>0</v>
      </c>
      <c r="P872" s="418">
        <v>0</v>
      </c>
      <c r="Q872" s="419">
        <v>1142.4000000000001</v>
      </c>
      <c r="R872" s="419">
        <f t="shared" si="121"/>
        <v>931.86000000000013</v>
      </c>
      <c r="S872" s="418">
        <v>201.89</v>
      </c>
      <c r="T872" s="418">
        <v>6.39</v>
      </c>
      <c r="U872" s="418">
        <v>2.2599999999999998</v>
      </c>
      <c r="V872" s="419">
        <f t="shared" si="122"/>
        <v>406.84000000000009</v>
      </c>
      <c r="W872" s="418">
        <v>729.39</v>
      </c>
      <c r="X872" s="420">
        <v>4.87</v>
      </c>
      <c r="Y872" s="418">
        <v>1.3</v>
      </c>
      <c r="Z872" s="421" t="s">
        <v>5688</v>
      </c>
      <c r="AA872" s="422" t="s">
        <v>5689</v>
      </c>
      <c r="AB872" s="287">
        <v>39199</v>
      </c>
      <c r="AC872" s="164" t="str">
        <f t="shared" si="123"/>
        <v>20/02/2023</v>
      </c>
      <c r="AD872" s="163">
        <v>0</v>
      </c>
      <c r="AE872" s="163">
        <v>297.89999999999998</v>
      </c>
      <c r="AF872" s="927">
        <v>297.89999999999998</v>
      </c>
      <c r="AG872" s="163"/>
      <c r="AH872" s="163"/>
      <c r="AI872" s="163"/>
      <c r="AJ872" s="961">
        <v>45013</v>
      </c>
      <c r="AK872" s="165">
        <v>45026</v>
      </c>
      <c r="AL872" s="164">
        <f t="shared" si="124"/>
        <v>9</v>
      </c>
      <c r="AM872" s="164">
        <v>4</v>
      </c>
      <c r="AN872" s="422" t="s">
        <v>503</v>
      </c>
    </row>
    <row r="873" spans="1:40" ht="15" customHeight="1">
      <c r="A873" s="37">
        <v>9435</v>
      </c>
      <c r="B873" s="9" t="s">
        <v>3501</v>
      </c>
      <c r="C873" s="9">
        <v>30613985995</v>
      </c>
      <c r="D873" s="9" t="s">
        <v>3710</v>
      </c>
      <c r="E873" s="9" t="s">
        <v>339</v>
      </c>
      <c r="F873" s="9" t="s">
        <v>3554</v>
      </c>
      <c r="G873" s="9" t="s">
        <v>3711</v>
      </c>
      <c r="H873" s="18" t="s">
        <v>3712</v>
      </c>
      <c r="I873" s="18" t="s">
        <v>3713</v>
      </c>
      <c r="J873" s="339" t="s">
        <v>20</v>
      </c>
      <c r="K873" s="339" t="s">
        <v>21</v>
      </c>
      <c r="L873" s="339" t="s">
        <v>22</v>
      </c>
      <c r="M873" s="340">
        <v>0</v>
      </c>
      <c r="N873" s="340">
        <v>0</v>
      </c>
      <c r="O873" s="340">
        <v>0</v>
      </c>
      <c r="P873" s="340">
        <v>0</v>
      </c>
      <c r="Q873" s="341">
        <v>1223.6600000000001</v>
      </c>
      <c r="R873" s="341">
        <f t="shared" si="121"/>
        <v>1065.22</v>
      </c>
      <c r="S873" s="340">
        <v>150.79</v>
      </c>
      <c r="T873" s="340">
        <v>7.65</v>
      </c>
      <c r="U873" s="340">
        <v>0</v>
      </c>
      <c r="V873" s="341">
        <f t="shared" si="122"/>
        <v>1194.95</v>
      </c>
      <c r="W873" s="340">
        <v>21.06</v>
      </c>
      <c r="X873" s="340">
        <v>7.65</v>
      </c>
      <c r="Y873" s="340">
        <v>0</v>
      </c>
      <c r="Z873" s="83" t="s">
        <v>72</v>
      </c>
      <c r="AA873" s="239" t="s">
        <v>5690</v>
      </c>
      <c r="AB873" s="135">
        <v>39277</v>
      </c>
      <c r="AC873" s="9" t="str">
        <f t="shared" si="123"/>
        <v>20/02/2023</v>
      </c>
      <c r="AD873" s="40">
        <v>358.19</v>
      </c>
      <c r="AE873" s="40">
        <v>358.19</v>
      </c>
      <c r="AF873" s="920">
        <v>0</v>
      </c>
      <c r="AG873" s="40"/>
      <c r="AH873" s="40"/>
      <c r="AI873" s="40"/>
      <c r="AJ873" s="960">
        <v>45013</v>
      </c>
      <c r="AK873" s="124">
        <v>45026</v>
      </c>
      <c r="AL873" s="9">
        <f t="shared" si="124"/>
        <v>9</v>
      </c>
      <c r="AM873" s="9">
        <v>4</v>
      </c>
      <c r="AN873" s="239" t="s">
        <v>503</v>
      </c>
    </row>
    <row r="874" spans="1:40" ht="15" customHeight="1">
      <c r="A874" s="37">
        <v>9463</v>
      </c>
      <c r="B874" s="9" t="s">
        <v>3501</v>
      </c>
      <c r="C874" s="9">
        <v>30613985995</v>
      </c>
      <c r="D874" s="9" t="s">
        <v>1215</v>
      </c>
      <c r="E874" s="9" t="s">
        <v>339</v>
      </c>
      <c r="F874" s="9" t="s">
        <v>1143</v>
      </c>
      <c r="G874" s="9" t="s">
        <v>3714</v>
      </c>
      <c r="H874" s="18" t="s">
        <v>3715</v>
      </c>
      <c r="I874" s="18" t="s">
        <v>3716</v>
      </c>
      <c r="J874" s="339" t="s">
        <v>20</v>
      </c>
      <c r="K874" s="339" t="s">
        <v>21</v>
      </c>
      <c r="L874" s="339" t="s">
        <v>22</v>
      </c>
      <c r="M874" s="340">
        <v>0</v>
      </c>
      <c r="N874" s="340">
        <v>0</v>
      </c>
      <c r="O874" s="340">
        <v>0</v>
      </c>
      <c r="P874" s="340">
        <v>0</v>
      </c>
      <c r="Q874" s="341">
        <v>322.3</v>
      </c>
      <c r="R874" s="341">
        <f t="shared" si="121"/>
        <v>304.83</v>
      </c>
      <c r="S874" s="340">
        <v>8.91</v>
      </c>
      <c r="T874" s="340">
        <v>8.56</v>
      </c>
      <c r="U874" s="340">
        <v>0</v>
      </c>
      <c r="V874" s="341">
        <f t="shared" si="122"/>
        <v>315.11</v>
      </c>
      <c r="W874" s="340">
        <v>0</v>
      </c>
      <c r="X874" s="403">
        <v>7.19</v>
      </c>
      <c r="Y874" s="340">
        <v>0</v>
      </c>
      <c r="Z874" s="83" t="s">
        <v>79</v>
      </c>
      <c r="AA874" s="239" t="s">
        <v>337</v>
      </c>
      <c r="AB874" s="22">
        <v>39277</v>
      </c>
      <c r="AC874" s="9" t="str">
        <f t="shared" si="123"/>
        <v>18/02/2023</v>
      </c>
      <c r="AD874" s="40">
        <v>217.04</v>
      </c>
      <c r="AE874" s="40">
        <v>217.04</v>
      </c>
      <c r="AF874" s="920">
        <v>0</v>
      </c>
      <c r="AG874" s="40"/>
      <c r="AH874" s="40"/>
      <c r="AI874" s="40"/>
      <c r="AJ874" s="960">
        <v>45013</v>
      </c>
      <c r="AK874" s="124">
        <v>45026</v>
      </c>
      <c r="AL874" s="9">
        <f t="shared" si="124"/>
        <v>9</v>
      </c>
      <c r="AM874" s="9">
        <v>4</v>
      </c>
      <c r="AN874" s="239" t="s">
        <v>503</v>
      </c>
    </row>
    <row r="875" spans="1:40" ht="15" customHeight="1">
      <c r="A875" s="38">
        <v>9542</v>
      </c>
      <c r="B875" s="34" t="s">
        <v>3512</v>
      </c>
      <c r="C875" s="34">
        <v>30654257562</v>
      </c>
      <c r="D875" s="34" t="s">
        <v>3717</v>
      </c>
      <c r="E875" s="34" t="s">
        <v>47</v>
      </c>
      <c r="F875" s="34" t="s">
        <v>1123</v>
      </c>
      <c r="G875" s="34" t="s">
        <v>3718</v>
      </c>
      <c r="H875" s="23" t="s">
        <v>3719</v>
      </c>
      <c r="I875" s="23" t="s">
        <v>3720</v>
      </c>
      <c r="J875" s="44" t="s">
        <v>20</v>
      </c>
      <c r="K875" s="44" t="s">
        <v>8232</v>
      </c>
      <c r="L875" s="44" t="s">
        <v>23</v>
      </c>
      <c r="M875" s="69">
        <v>0</v>
      </c>
      <c r="N875" s="69">
        <v>0</v>
      </c>
      <c r="O875" s="69">
        <v>0</v>
      </c>
      <c r="P875" s="69">
        <v>0</v>
      </c>
      <c r="Q875" s="70">
        <v>171.42</v>
      </c>
      <c r="R875" s="70">
        <v>163.41999999999999</v>
      </c>
      <c r="S875" s="69">
        <v>1.8</v>
      </c>
      <c r="T875" s="69">
        <v>0.03</v>
      </c>
      <c r="U875" s="69">
        <v>6.17</v>
      </c>
      <c r="V875" s="70">
        <v>166.04999999999998</v>
      </c>
      <c r="W875" s="69">
        <v>1</v>
      </c>
      <c r="X875" s="344">
        <v>0</v>
      </c>
      <c r="Y875" s="69">
        <v>4.37</v>
      </c>
      <c r="Z875" s="45" t="s">
        <v>3721</v>
      </c>
      <c r="AA875" s="45" t="s">
        <v>3722</v>
      </c>
      <c r="AB875" s="27">
        <v>39224</v>
      </c>
      <c r="AC875" s="23" t="s">
        <v>568</v>
      </c>
      <c r="AD875" s="23">
        <v>159.13999999999999</v>
      </c>
      <c r="AE875" s="23">
        <v>159.13999999999999</v>
      </c>
      <c r="AF875" s="823">
        <v>0</v>
      </c>
      <c r="AG875" s="23"/>
      <c r="AH875" s="23"/>
      <c r="AI875" s="23"/>
      <c r="AJ875" s="917">
        <v>45013</v>
      </c>
      <c r="AK875" s="122">
        <v>45013</v>
      </c>
      <c r="AL875" s="34">
        <f>NETWORKDAYS(AJ875,AK875)</f>
        <v>1</v>
      </c>
      <c r="AM875" s="34">
        <v>4</v>
      </c>
      <c r="AN875" s="261" t="s">
        <v>503</v>
      </c>
    </row>
    <row r="876" spans="1:40" ht="15" customHeight="1">
      <c r="A876" s="37">
        <v>9598</v>
      </c>
      <c r="B876" s="9" t="s">
        <v>3501</v>
      </c>
      <c r="C876" s="9">
        <v>30613985995</v>
      </c>
      <c r="D876" s="9" t="s">
        <v>3723</v>
      </c>
      <c r="E876" s="9" t="s">
        <v>339</v>
      </c>
      <c r="F876" s="9" t="s">
        <v>1143</v>
      </c>
      <c r="G876" s="9" t="s">
        <v>3724</v>
      </c>
      <c r="H876" s="18" t="s">
        <v>3725</v>
      </c>
      <c r="I876" s="18" t="s">
        <v>3726</v>
      </c>
      <c r="J876" s="72" t="s">
        <v>20</v>
      </c>
      <c r="K876" s="72" t="s">
        <v>21</v>
      </c>
      <c r="L876" s="72" t="s">
        <v>22</v>
      </c>
      <c r="M876" s="73">
        <v>0</v>
      </c>
      <c r="N876" s="73">
        <v>0</v>
      </c>
      <c r="O876" s="73">
        <v>0</v>
      </c>
      <c r="P876" s="73">
        <v>0</v>
      </c>
      <c r="Q876" s="74">
        <v>1237.7</v>
      </c>
      <c r="R876" s="74">
        <v>937.33999999999992</v>
      </c>
      <c r="S876" s="73">
        <v>290.19</v>
      </c>
      <c r="T876" s="73">
        <v>2.46</v>
      </c>
      <c r="U876" s="73">
        <v>7.71</v>
      </c>
      <c r="V876" s="74">
        <v>1189.3500000000001</v>
      </c>
      <c r="W876" s="73">
        <v>42.32</v>
      </c>
      <c r="X876" s="254">
        <v>1.93</v>
      </c>
      <c r="Y876" s="73">
        <v>4.0999999999999996</v>
      </c>
      <c r="Z876" s="238" t="s">
        <v>4314</v>
      </c>
      <c r="AA876" s="71" t="s">
        <v>1668</v>
      </c>
      <c r="AB876" s="18" t="s">
        <v>4315</v>
      </c>
      <c r="AC876" s="18" t="s">
        <v>520</v>
      </c>
      <c r="AD876" s="18">
        <v>478.19</v>
      </c>
      <c r="AE876" s="18">
        <v>478.19</v>
      </c>
      <c r="AF876" s="68">
        <v>0</v>
      </c>
      <c r="AG876" s="18"/>
      <c r="AH876" s="18"/>
      <c r="AI876" s="18"/>
      <c r="AJ876" s="960">
        <v>45013</v>
      </c>
      <c r="AK876" s="124">
        <v>45014</v>
      </c>
      <c r="AL876" s="9">
        <f>NETWORKDAYS(AJ876,AK876)</f>
        <v>2</v>
      </c>
      <c r="AM876" s="9">
        <v>4</v>
      </c>
      <c r="AN876" s="239" t="s">
        <v>503</v>
      </c>
    </row>
    <row r="877" spans="1:40" ht="15" customHeight="1">
      <c r="A877" s="37">
        <v>9607</v>
      </c>
      <c r="B877" s="9" t="s">
        <v>3501</v>
      </c>
      <c r="C877" s="9">
        <v>30613985995</v>
      </c>
      <c r="D877" s="9" t="s">
        <v>3727</v>
      </c>
      <c r="E877" s="9" t="s">
        <v>339</v>
      </c>
      <c r="F877" s="9" t="s">
        <v>3554</v>
      </c>
      <c r="G877" s="9" t="s">
        <v>3554</v>
      </c>
      <c r="H877" s="18" t="s">
        <v>3728</v>
      </c>
      <c r="I877" s="18" t="s">
        <v>3729</v>
      </c>
      <c r="J877" s="339" t="s">
        <v>20</v>
      </c>
      <c r="K877" s="339" t="s">
        <v>21</v>
      </c>
      <c r="L877" s="339" t="s">
        <v>22</v>
      </c>
      <c r="M877" s="340">
        <v>0</v>
      </c>
      <c r="N877" s="340">
        <v>0</v>
      </c>
      <c r="O877" s="340">
        <v>0</v>
      </c>
      <c r="P877" s="340">
        <v>0</v>
      </c>
      <c r="Q877" s="341">
        <v>199.29</v>
      </c>
      <c r="R877" s="341">
        <f>Q877-O877-S877-T877-U877</f>
        <v>189.42000000000002</v>
      </c>
      <c r="S877" s="340">
        <v>4.2300000000000004</v>
      </c>
      <c r="T877" s="340">
        <v>2.16</v>
      </c>
      <c r="U877" s="340">
        <v>3.48</v>
      </c>
      <c r="V877" s="341">
        <f>Q877-P877-W877-X877-Y877</f>
        <v>189.93999999999997</v>
      </c>
      <c r="W877" s="340">
        <v>3.61</v>
      </c>
      <c r="X877" s="403">
        <v>2.16</v>
      </c>
      <c r="Y877" s="340">
        <v>3.58</v>
      </c>
      <c r="Z877" s="83" t="s">
        <v>3557</v>
      </c>
      <c r="AA877" s="239" t="s">
        <v>2685</v>
      </c>
      <c r="AB877" s="22">
        <v>39357</v>
      </c>
      <c r="AC877" s="9" t="str">
        <f>+_xlfn.CONCAT(MID(AA877,16,2),"/",MID(AA877,14,2),"/",MID(AA877,10,4))</f>
        <v>05/03/2023</v>
      </c>
      <c r="AD877" s="40">
        <v>76.349999999999994</v>
      </c>
      <c r="AE877" s="40">
        <v>76.349999999999994</v>
      </c>
      <c r="AF877" s="920">
        <v>0</v>
      </c>
      <c r="AG877" s="40"/>
      <c r="AH877" s="40"/>
      <c r="AI877" s="40"/>
      <c r="AJ877" s="960">
        <v>45013</v>
      </c>
      <c r="AK877" s="124">
        <v>45026</v>
      </c>
      <c r="AL877" s="9">
        <f>NETWORKDAYS(AJ877,AK877)-1</f>
        <v>9</v>
      </c>
      <c r="AM877" s="9">
        <v>4</v>
      </c>
      <c r="AN877" s="239" t="s">
        <v>503</v>
      </c>
    </row>
    <row r="878" spans="1:40" ht="15" customHeight="1">
      <c r="A878" s="37">
        <v>9608</v>
      </c>
      <c r="B878" s="9" t="s">
        <v>3501</v>
      </c>
      <c r="C878" s="9">
        <v>30613985995</v>
      </c>
      <c r="D878" s="9" t="s">
        <v>3730</v>
      </c>
      <c r="E878" s="9" t="s">
        <v>47</v>
      </c>
      <c r="F878" s="9" t="s">
        <v>797</v>
      </c>
      <c r="G878" s="9" t="s">
        <v>3731</v>
      </c>
      <c r="H878" s="18" t="s">
        <v>3732</v>
      </c>
      <c r="I878" s="18" t="s">
        <v>3733</v>
      </c>
      <c r="J878" s="72" t="s">
        <v>20</v>
      </c>
      <c r="K878" s="72" t="s">
        <v>21</v>
      </c>
      <c r="L878" s="72" t="s">
        <v>22</v>
      </c>
      <c r="M878" s="73">
        <v>0</v>
      </c>
      <c r="N878" s="73">
        <v>0</v>
      </c>
      <c r="O878" s="73">
        <v>0</v>
      </c>
      <c r="P878" s="73">
        <v>0</v>
      </c>
      <c r="Q878" s="82">
        <v>980.68</v>
      </c>
      <c r="R878" s="74">
        <v>906.27999999999986</v>
      </c>
      <c r="S878" s="73">
        <v>41.57</v>
      </c>
      <c r="T878" s="73">
        <v>24.49</v>
      </c>
      <c r="U878" s="73">
        <v>8.34</v>
      </c>
      <c r="V878" s="74">
        <v>934.9899999999999</v>
      </c>
      <c r="W878" s="73">
        <v>11.7</v>
      </c>
      <c r="X878" s="254">
        <v>24.49</v>
      </c>
      <c r="Y878" s="73">
        <v>9.5</v>
      </c>
      <c r="Z878" s="83" t="s">
        <v>3557</v>
      </c>
      <c r="AA878" s="84" t="s">
        <v>3734</v>
      </c>
      <c r="AB878" s="75">
        <v>39357</v>
      </c>
      <c r="AC878" s="125">
        <v>44970</v>
      </c>
      <c r="AD878" s="40">
        <v>265.01</v>
      </c>
      <c r="AE878" s="40">
        <v>265.01</v>
      </c>
      <c r="AF878" s="920">
        <v>0</v>
      </c>
      <c r="AG878" s="40"/>
      <c r="AH878" s="40"/>
      <c r="AI878" s="40"/>
      <c r="AJ878" s="960">
        <v>45013</v>
      </c>
      <c r="AK878" s="124">
        <v>45013</v>
      </c>
      <c r="AL878" s="9">
        <f>NETWORKDAYS(AJ878,AK878)</f>
        <v>1</v>
      </c>
      <c r="AM878" s="9">
        <v>4</v>
      </c>
      <c r="AN878" s="239" t="s">
        <v>503</v>
      </c>
    </row>
    <row r="879" spans="1:40" ht="15" customHeight="1">
      <c r="A879" s="38">
        <v>9690</v>
      </c>
      <c r="B879" s="34" t="s">
        <v>3501</v>
      </c>
      <c r="C879" s="34">
        <v>30613985995</v>
      </c>
      <c r="D879" s="34" t="s">
        <v>3735</v>
      </c>
      <c r="E879" s="34" t="s">
        <v>338</v>
      </c>
      <c r="F879" s="34" t="s">
        <v>343</v>
      </c>
      <c r="G879" s="34" t="s">
        <v>1302</v>
      </c>
      <c r="H879" s="23" t="s">
        <v>4316</v>
      </c>
      <c r="I879" s="23" t="s">
        <v>4317</v>
      </c>
      <c r="J879" s="44" t="s">
        <v>20</v>
      </c>
      <c r="K879" s="44" t="s">
        <v>8232</v>
      </c>
      <c r="L879" s="44" t="s">
        <v>23</v>
      </c>
      <c r="M879" s="69">
        <v>1.73</v>
      </c>
      <c r="N879" s="69">
        <v>0</v>
      </c>
      <c r="O879" s="69">
        <v>0</v>
      </c>
      <c r="P879" s="69">
        <v>0</v>
      </c>
      <c r="Q879" s="70">
        <v>4727.21</v>
      </c>
      <c r="R879" s="70">
        <v>1444.0900000000001</v>
      </c>
      <c r="S879" s="69">
        <v>2796.56</v>
      </c>
      <c r="T879" s="69">
        <v>468.7</v>
      </c>
      <c r="U879" s="69">
        <v>17.86</v>
      </c>
      <c r="V879" s="70">
        <v>1521.42</v>
      </c>
      <c r="W879" s="69">
        <v>2783.93</v>
      </c>
      <c r="X879" s="344">
        <v>410.9</v>
      </c>
      <c r="Y879" s="69">
        <v>10.96</v>
      </c>
      <c r="Z879" s="45" t="s">
        <v>2175</v>
      </c>
      <c r="AA879" s="23" t="s">
        <v>2156</v>
      </c>
      <c r="AB879" s="23" t="s">
        <v>838</v>
      </c>
      <c r="AC879" s="23" t="s">
        <v>681</v>
      </c>
      <c r="AD879" s="23">
        <v>309</v>
      </c>
      <c r="AE879" s="23">
        <v>309</v>
      </c>
      <c r="AF879" s="823">
        <v>0</v>
      </c>
      <c r="AG879" s="23"/>
      <c r="AH879" s="23"/>
      <c r="AI879" s="23"/>
      <c r="AJ879" s="917">
        <v>45013</v>
      </c>
      <c r="AK879" s="122">
        <v>45014</v>
      </c>
      <c r="AL879" s="34">
        <f>NETWORKDAYS(AJ879,AK879)</f>
        <v>2</v>
      </c>
      <c r="AM879" s="34">
        <v>4</v>
      </c>
      <c r="AN879" s="261" t="s">
        <v>503</v>
      </c>
    </row>
    <row r="880" spans="1:40" ht="15" customHeight="1">
      <c r="A880" s="37">
        <v>9692</v>
      </c>
      <c r="B880" s="9" t="s">
        <v>3501</v>
      </c>
      <c r="C880" s="9">
        <v>30613985995</v>
      </c>
      <c r="D880" s="9" t="s">
        <v>3736</v>
      </c>
      <c r="E880" s="9" t="s">
        <v>47</v>
      </c>
      <c r="F880" s="9" t="s">
        <v>3737</v>
      </c>
      <c r="G880" s="9" t="s">
        <v>3737</v>
      </c>
      <c r="H880" s="18" t="s">
        <v>3738</v>
      </c>
      <c r="I880" s="18" t="s">
        <v>3739</v>
      </c>
      <c r="J880" s="339" t="s">
        <v>20</v>
      </c>
      <c r="K880" s="339" t="s">
        <v>21</v>
      </c>
      <c r="L880" s="339" t="s">
        <v>22</v>
      </c>
      <c r="M880" s="340">
        <v>0</v>
      </c>
      <c r="N880" s="340">
        <v>0</v>
      </c>
      <c r="O880" s="340">
        <v>0</v>
      </c>
      <c r="P880" s="340">
        <v>0</v>
      </c>
      <c r="Q880" s="341">
        <v>1820.54</v>
      </c>
      <c r="R880" s="341">
        <f>Q880-O880-S880-T880-U880</f>
        <v>1745.17</v>
      </c>
      <c r="S880" s="340">
        <v>68.12</v>
      </c>
      <c r="T880" s="340">
        <v>5.23</v>
      </c>
      <c r="U880" s="340">
        <v>2.02</v>
      </c>
      <c r="V880" s="341">
        <f>Q880-P880-W880-X880-Y880</f>
        <v>1790.84</v>
      </c>
      <c r="W880" s="340">
        <v>24.47</v>
      </c>
      <c r="X880" s="403">
        <v>5.23</v>
      </c>
      <c r="Y880" s="340">
        <v>0</v>
      </c>
      <c r="Z880" s="83" t="s">
        <v>5691</v>
      </c>
      <c r="AA880" s="239" t="s">
        <v>4500</v>
      </c>
      <c r="AB880" s="22">
        <v>39201</v>
      </c>
      <c r="AC880" s="9" t="str">
        <f>+_xlfn.CONCAT(MID(AA880,16,2),"/",MID(AA880,14,2),"/",MID(AA880,10,4))</f>
        <v>22/02/2023</v>
      </c>
      <c r="AD880" s="40">
        <v>206.27</v>
      </c>
      <c r="AE880" s="40">
        <v>206.27</v>
      </c>
      <c r="AF880" s="920">
        <v>0</v>
      </c>
      <c r="AG880" s="40"/>
      <c r="AH880" s="40"/>
      <c r="AI880" s="40"/>
      <c r="AJ880" s="960">
        <v>45013</v>
      </c>
      <c r="AK880" s="124">
        <v>45026</v>
      </c>
      <c r="AL880" s="9">
        <f>NETWORKDAYS(AJ880,AK880)-1</f>
        <v>9</v>
      </c>
      <c r="AM880" s="9">
        <v>4</v>
      </c>
      <c r="AN880" s="239" t="s">
        <v>503</v>
      </c>
    </row>
    <row r="881" spans="1:40" ht="15" customHeight="1">
      <c r="A881" s="38">
        <v>9693</v>
      </c>
      <c r="B881" s="34" t="s">
        <v>3501</v>
      </c>
      <c r="C881" s="34">
        <v>30613985995</v>
      </c>
      <c r="D881" s="34" t="s">
        <v>3740</v>
      </c>
      <c r="E881" s="34" t="s">
        <v>47</v>
      </c>
      <c r="F881" s="34" t="s">
        <v>110</v>
      </c>
      <c r="G881" s="34" t="s">
        <v>110</v>
      </c>
      <c r="H881" s="413" t="s">
        <v>3741</v>
      </c>
      <c r="I881" s="413" t="s">
        <v>3742</v>
      </c>
      <c r="J881" s="44" t="s">
        <v>20</v>
      </c>
      <c r="K881" s="44" t="s">
        <v>21</v>
      </c>
      <c r="L881" s="44" t="s">
        <v>23</v>
      </c>
      <c r="M881" s="69">
        <v>0</v>
      </c>
      <c r="N881" s="69">
        <v>236.8</v>
      </c>
      <c r="O881" s="69">
        <v>0</v>
      </c>
      <c r="P881" s="69">
        <v>0</v>
      </c>
      <c r="Q881" s="70">
        <v>986.4</v>
      </c>
      <c r="R881" s="70">
        <v>569.64</v>
      </c>
      <c r="S881" s="69">
        <v>408.58</v>
      </c>
      <c r="T881" s="69">
        <v>0.15</v>
      </c>
      <c r="U881" s="69">
        <v>8.0299999999999994</v>
      </c>
      <c r="V881" s="70">
        <v>469.86999999999995</v>
      </c>
      <c r="W881" s="69">
        <v>515.58000000000004</v>
      </c>
      <c r="X881" s="344">
        <v>0</v>
      </c>
      <c r="Y881" s="69">
        <v>0.95</v>
      </c>
      <c r="Z881" s="45" t="s">
        <v>1033</v>
      </c>
      <c r="AA881" s="23" t="s">
        <v>1034</v>
      </c>
      <c r="AB881" s="414">
        <v>39222</v>
      </c>
      <c r="AC881" s="23" t="s">
        <v>518</v>
      </c>
      <c r="AD881" s="23">
        <v>76.28</v>
      </c>
      <c r="AE881" s="23">
        <v>177.61</v>
      </c>
      <c r="AF881" s="823">
        <v>101.33</v>
      </c>
      <c r="AG881" s="23"/>
      <c r="AH881" s="23"/>
      <c r="AI881" s="23"/>
      <c r="AJ881" s="917">
        <v>45013</v>
      </c>
      <c r="AK881" s="122">
        <v>45013</v>
      </c>
      <c r="AL881" s="34">
        <f>NETWORKDAYS(AJ881,AK881)</f>
        <v>1</v>
      </c>
      <c r="AM881" s="34">
        <v>4</v>
      </c>
      <c r="AN881" s="261" t="s">
        <v>503</v>
      </c>
    </row>
    <row r="882" spans="1:40" ht="15" customHeight="1">
      <c r="A882" s="118">
        <v>9697</v>
      </c>
      <c r="B882" s="164" t="s">
        <v>3501</v>
      </c>
      <c r="C882" s="164">
        <v>30613985995</v>
      </c>
      <c r="D882" s="164" t="s">
        <v>3743</v>
      </c>
      <c r="E882" s="164" t="s">
        <v>47</v>
      </c>
      <c r="F882" s="164" t="s">
        <v>110</v>
      </c>
      <c r="G882" s="164" t="s">
        <v>3744</v>
      </c>
      <c r="H882" s="163" t="s">
        <v>3745</v>
      </c>
      <c r="I882" s="163" t="s">
        <v>3746</v>
      </c>
      <c r="J882" s="417" t="s">
        <v>789</v>
      </c>
      <c r="K882" s="417" t="s">
        <v>21</v>
      </c>
      <c r="L882" s="417" t="s">
        <v>23</v>
      </c>
      <c r="M882" s="418">
        <v>0</v>
      </c>
      <c r="N882" s="418">
        <v>130.49</v>
      </c>
      <c r="O882" s="418">
        <v>0</v>
      </c>
      <c r="P882" s="418">
        <v>0</v>
      </c>
      <c r="Q882" s="419">
        <v>133.81</v>
      </c>
      <c r="R882" s="419">
        <f>Q882-O882-S882-T882-U882</f>
        <v>126.31</v>
      </c>
      <c r="S882" s="418">
        <v>7.03</v>
      </c>
      <c r="T882" s="418">
        <v>0</v>
      </c>
      <c r="U882" s="418">
        <v>0.47</v>
      </c>
      <c r="V882" s="419">
        <f>Q882-P882-W882-X882-Y882</f>
        <v>0</v>
      </c>
      <c r="W882" s="418">
        <v>133.81</v>
      </c>
      <c r="X882" s="420">
        <v>0</v>
      </c>
      <c r="Y882" s="418">
        <v>0</v>
      </c>
      <c r="Z882" s="421" t="s">
        <v>1033</v>
      </c>
      <c r="AA882" s="422" t="s">
        <v>5692</v>
      </c>
      <c r="AB882" s="287">
        <v>39222</v>
      </c>
      <c r="AC882" s="164" t="str">
        <f>+_xlfn.CONCAT(MID(AA882,16,2),"/",MID(AA882,14,2),"/",MID(AA882,10,4))</f>
        <v>23/02/2023</v>
      </c>
      <c r="AD882" s="163">
        <v>0</v>
      </c>
      <c r="AE882" s="163">
        <v>117.01</v>
      </c>
      <c r="AF882" s="927">
        <v>117.01</v>
      </c>
      <c r="AG882" s="163"/>
      <c r="AH882" s="163"/>
      <c r="AI882" s="163"/>
      <c r="AJ882" s="961">
        <v>45013</v>
      </c>
      <c r="AK882" s="165">
        <v>45026</v>
      </c>
      <c r="AL882" s="164">
        <f>NETWORKDAYS(AJ882,AK882)-1</f>
        <v>9</v>
      </c>
      <c r="AM882" s="164">
        <v>4</v>
      </c>
      <c r="AN882" s="422" t="s">
        <v>503</v>
      </c>
    </row>
    <row r="883" spans="1:40" ht="15" customHeight="1">
      <c r="A883" s="37">
        <v>9698</v>
      </c>
      <c r="B883" s="9" t="s">
        <v>3504</v>
      </c>
      <c r="C883" s="9">
        <v>30635322140</v>
      </c>
      <c r="D883" s="9" t="s">
        <v>3747</v>
      </c>
      <c r="E883" s="9" t="s">
        <v>38</v>
      </c>
      <c r="F883" s="9" t="s">
        <v>3593</v>
      </c>
      <c r="G883" s="9" t="s">
        <v>3594</v>
      </c>
      <c r="H883" s="18" t="s">
        <v>3748</v>
      </c>
      <c r="I883" s="18" t="s">
        <v>3749</v>
      </c>
      <c r="J883" s="238" t="s">
        <v>20</v>
      </c>
      <c r="K883" s="238" t="s">
        <v>21</v>
      </c>
      <c r="L883" s="238" t="s">
        <v>22</v>
      </c>
      <c r="M883" s="432">
        <v>0</v>
      </c>
      <c r="N883" s="432">
        <v>0</v>
      </c>
      <c r="O883" s="432">
        <v>0</v>
      </c>
      <c r="P883" s="432">
        <v>0</v>
      </c>
      <c r="Q883" s="74">
        <v>500</v>
      </c>
      <c r="R883" s="74">
        <v>465.923</v>
      </c>
      <c r="S883" s="432">
        <v>0</v>
      </c>
      <c r="T883" s="432">
        <v>33.64</v>
      </c>
      <c r="U883" s="432">
        <v>0.437</v>
      </c>
      <c r="V883" s="74">
        <v>475.14</v>
      </c>
      <c r="W883" s="432">
        <v>0</v>
      </c>
      <c r="X883" s="433">
        <v>24.86</v>
      </c>
      <c r="Y883" s="432">
        <v>0</v>
      </c>
      <c r="Z883" s="83" t="s">
        <v>4318</v>
      </c>
      <c r="AA883" s="84" t="s">
        <v>923</v>
      </c>
      <c r="AB883" s="71" t="s">
        <v>44</v>
      </c>
      <c r="AC883" s="40" t="s">
        <v>523</v>
      </c>
      <c r="AD883" s="40">
        <v>295.19</v>
      </c>
      <c r="AE883" s="40">
        <v>295.19</v>
      </c>
      <c r="AF883" s="920">
        <v>0</v>
      </c>
      <c r="AG883" s="40"/>
      <c r="AH883" s="40"/>
      <c r="AI883" s="40"/>
      <c r="AJ883" s="960">
        <v>45013</v>
      </c>
      <c r="AK883" s="124">
        <v>45014</v>
      </c>
      <c r="AL883" s="9">
        <f>NETWORKDAYS(AJ883,AK883)</f>
        <v>2</v>
      </c>
      <c r="AM883" s="9">
        <v>4</v>
      </c>
      <c r="AN883" s="239" t="s">
        <v>503</v>
      </c>
    </row>
    <row r="884" spans="1:40" ht="15" customHeight="1">
      <c r="A884" s="37">
        <v>9698</v>
      </c>
      <c r="B884" s="9" t="s">
        <v>3501</v>
      </c>
      <c r="C884" s="9">
        <v>30613985995</v>
      </c>
      <c r="D884" s="9" t="s">
        <v>3747</v>
      </c>
      <c r="E884" s="9" t="s">
        <v>38</v>
      </c>
      <c r="F884" s="9" t="s">
        <v>66</v>
      </c>
      <c r="G884" s="9" t="s">
        <v>919</v>
      </c>
      <c r="H884" s="18" t="s">
        <v>3748</v>
      </c>
      <c r="I884" s="18" t="s">
        <v>3749</v>
      </c>
      <c r="J884" s="238" t="s">
        <v>20</v>
      </c>
      <c r="K884" s="238" t="s">
        <v>21</v>
      </c>
      <c r="L884" s="238" t="s">
        <v>22</v>
      </c>
      <c r="M884" s="432">
        <v>0</v>
      </c>
      <c r="N884" s="432">
        <v>0</v>
      </c>
      <c r="O884" s="432">
        <v>0</v>
      </c>
      <c r="P884" s="432">
        <v>0</v>
      </c>
      <c r="Q884" s="74">
        <v>500</v>
      </c>
      <c r="R884" s="74">
        <v>465.923</v>
      </c>
      <c r="S884" s="432">
        <v>0</v>
      </c>
      <c r="T884" s="432">
        <v>33.64</v>
      </c>
      <c r="U884" s="432">
        <v>0.437</v>
      </c>
      <c r="V884" s="74">
        <v>475.14</v>
      </c>
      <c r="W884" s="432">
        <v>0</v>
      </c>
      <c r="X884" s="433">
        <v>24.86</v>
      </c>
      <c r="Y884" s="432">
        <v>0</v>
      </c>
      <c r="Z884" s="83" t="s">
        <v>4318</v>
      </c>
      <c r="AA884" s="84" t="s">
        <v>923</v>
      </c>
      <c r="AB884" s="71" t="s">
        <v>44</v>
      </c>
      <c r="AC884" s="40" t="s">
        <v>523</v>
      </c>
      <c r="AD884" s="40">
        <v>295.19</v>
      </c>
      <c r="AE884" s="40">
        <v>295.19</v>
      </c>
      <c r="AF884" s="920">
        <v>0</v>
      </c>
      <c r="AG884" s="40"/>
      <c r="AH884" s="40"/>
      <c r="AI884" s="40"/>
      <c r="AJ884" s="960">
        <v>45013</v>
      </c>
      <c r="AK884" s="124">
        <v>45014</v>
      </c>
      <c r="AL884" s="9">
        <f>NETWORKDAYS(AJ884,AK884)</f>
        <v>2</v>
      </c>
      <c r="AM884" s="9">
        <v>4</v>
      </c>
      <c r="AN884" s="239" t="s">
        <v>503</v>
      </c>
    </row>
    <row r="885" spans="1:40" ht="15" customHeight="1">
      <c r="A885" s="38">
        <v>9700</v>
      </c>
      <c r="B885" s="34" t="s">
        <v>3501</v>
      </c>
      <c r="C885" s="34">
        <v>30613985995</v>
      </c>
      <c r="D885" s="34" t="s">
        <v>3750</v>
      </c>
      <c r="E885" s="34" t="s">
        <v>47</v>
      </c>
      <c r="F885" s="34" t="s">
        <v>806</v>
      </c>
      <c r="G885" s="34" t="s">
        <v>885</v>
      </c>
      <c r="H885" s="23" t="s">
        <v>3751</v>
      </c>
      <c r="I885" s="23" t="s">
        <v>3752</v>
      </c>
      <c r="J885" s="262" t="s">
        <v>20</v>
      </c>
      <c r="K885" s="262" t="s">
        <v>21</v>
      </c>
      <c r="L885" s="262" t="s">
        <v>23</v>
      </c>
      <c r="M885" s="263">
        <v>0</v>
      </c>
      <c r="N885" s="263">
        <v>111.29</v>
      </c>
      <c r="O885" s="263">
        <v>146.32</v>
      </c>
      <c r="P885" s="263">
        <v>251.54</v>
      </c>
      <c r="Q885" s="264">
        <v>6000</v>
      </c>
      <c r="R885" s="264">
        <f>Q885-O885-S885-T885-U885</f>
        <v>2028.72</v>
      </c>
      <c r="S885" s="263">
        <v>3783.88</v>
      </c>
      <c r="T885" s="263">
        <v>18.260000000000002</v>
      </c>
      <c r="U885" s="263">
        <v>22.82</v>
      </c>
      <c r="V885" s="264">
        <f>Q885-P885-W885-X885-Y885</f>
        <v>2303.37</v>
      </c>
      <c r="W885" s="263">
        <v>3403.11</v>
      </c>
      <c r="X885" s="348">
        <v>15.56</v>
      </c>
      <c r="Y885" s="263">
        <v>26.42</v>
      </c>
      <c r="Z885" s="249" t="s">
        <v>5693</v>
      </c>
      <c r="AA885" s="261" t="s">
        <v>2160</v>
      </c>
      <c r="AB885" s="491">
        <v>39318</v>
      </c>
      <c r="AC885" s="34" t="str">
        <f>+_xlfn.CONCAT(MID(AA885,16,2),"/",MID(AA885,14,2),"/",MID(AA885,10,4))</f>
        <v>25/02/2023</v>
      </c>
      <c r="AD885" s="23">
        <v>1067.7</v>
      </c>
      <c r="AE885" s="23">
        <f>AD885+AF885</f>
        <v>1152.67</v>
      </c>
      <c r="AF885" s="823">
        <v>84.97</v>
      </c>
      <c r="AG885" s="23"/>
      <c r="AH885" s="23"/>
      <c r="AI885" s="23"/>
      <c r="AJ885" s="917">
        <v>45013</v>
      </c>
      <c r="AK885" s="122">
        <v>45026</v>
      </c>
      <c r="AL885" s="34">
        <f>NETWORKDAYS(AJ885,AK885)-1</f>
        <v>9</v>
      </c>
      <c r="AM885" s="34">
        <v>4</v>
      </c>
      <c r="AN885" s="261" t="s">
        <v>503</v>
      </c>
    </row>
    <row r="886" spans="1:40" ht="15" customHeight="1">
      <c r="A886" s="37">
        <v>9702</v>
      </c>
      <c r="B886" s="9" t="s">
        <v>3504</v>
      </c>
      <c r="C886" s="9">
        <v>30635322140</v>
      </c>
      <c r="D886" s="9" t="s">
        <v>3753</v>
      </c>
      <c r="E886" s="9" t="s">
        <v>47</v>
      </c>
      <c r="F886" s="9" t="s">
        <v>2935</v>
      </c>
      <c r="G886" s="9" t="s">
        <v>2935</v>
      </c>
      <c r="H886" s="18" t="s">
        <v>3754</v>
      </c>
      <c r="I886" s="18" t="s">
        <v>3755</v>
      </c>
      <c r="J886" s="43" t="s">
        <v>20</v>
      </c>
      <c r="K886" s="43" t="s">
        <v>21</v>
      </c>
      <c r="L886" s="43" t="s">
        <v>22</v>
      </c>
      <c r="M886" s="65">
        <v>0</v>
      </c>
      <c r="N886" s="65">
        <v>0</v>
      </c>
      <c r="O886" s="65">
        <v>0</v>
      </c>
      <c r="P886" s="65">
        <v>0</v>
      </c>
      <c r="Q886" s="66">
        <v>679.52</v>
      </c>
      <c r="R886" s="39">
        <v>331.26</v>
      </c>
      <c r="S886" s="65">
        <v>322.51</v>
      </c>
      <c r="T886" s="65">
        <v>18.63</v>
      </c>
      <c r="U886" s="65">
        <v>7.12</v>
      </c>
      <c r="V886" s="39">
        <v>659.45</v>
      </c>
      <c r="W886" s="65">
        <v>0</v>
      </c>
      <c r="X886" s="255">
        <v>18.670000000000002</v>
      </c>
      <c r="Y886" s="65">
        <v>1.4</v>
      </c>
      <c r="Z886" s="53" t="s">
        <v>97</v>
      </c>
      <c r="AA886" s="40" t="s">
        <v>3576</v>
      </c>
      <c r="AB886" s="28">
        <v>39254</v>
      </c>
      <c r="AC886" s="40" t="s">
        <v>643</v>
      </c>
      <c r="AD886" s="40">
        <v>331</v>
      </c>
      <c r="AE886" s="40">
        <v>331</v>
      </c>
      <c r="AF886" s="920">
        <v>0</v>
      </c>
      <c r="AG886" s="40"/>
      <c r="AH886" s="40"/>
      <c r="AI886" s="40"/>
      <c r="AJ886" s="960">
        <v>45013</v>
      </c>
      <c r="AK886" s="124">
        <v>45013</v>
      </c>
      <c r="AL886" s="9">
        <f>NETWORKDAYS(AJ886,AK886)</f>
        <v>1</v>
      </c>
      <c r="AM886" s="9">
        <v>4</v>
      </c>
      <c r="AN886" s="239" t="s">
        <v>503</v>
      </c>
    </row>
    <row r="887" spans="1:40" ht="15" customHeight="1">
      <c r="A887" s="37">
        <v>9702</v>
      </c>
      <c r="B887" s="9" t="s">
        <v>3501</v>
      </c>
      <c r="C887" s="9">
        <v>30613985995</v>
      </c>
      <c r="D887" s="9" t="s">
        <v>3753</v>
      </c>
      <c r="E887" s="9" t="s">
        <v>47</v>
      </c>
      <c r="F887" s="9" t="s">
        <v>2953</v>
      </c>
      <c r="G887" s="9" t="s">
        <v>3579</v>
      </c>
      <c r="H887" s="18" t="s">
        <v>3754</v>
      </c>
      <c r="I887" s="18" t="s">
        <v>3755</v>
      </c>
      <c r="J887" s="43" t="s">
        <v>20</v>
      </c>
      <c r="K887" s="43" t="s">
        <v>21</v>
      </c>
      <c r="L887" s="43" t="s">
        <v>22</v>
      </c>
      <c r="M887" s="65">
        <v>0</v>
      </c>
      <c r="N887" s="65">
        <v>0</v>
      </c>
      <c r="O887" s="65">
        <v>0</v>
      </c>
      <c r="P887" s="65">
        <v>0</v>
      </c>
      <c r="Q887" s="66">
        <v>679.52</v>
      </c>
      <c r="R887" s="39">
        <v>331.26</v>
      </c>
      <c r="S887" s="65">
        <v>322.51</v>
      </c>
      <c r="T887" s="65">
        <v>18.63</v>
      </c>
      <c r="U887" s="65">
        <v>7.12</v>
      </c>
      <c r="V887" s="39">
        <v>659.45</v>
      </c>
      <c r="W887" s="65">
        <v>0</v>
      </c>
      <c r="X887" s="255">
        <v>18.670000000000002</v>
      </c>
      <c r="Y887" s="65">
        <v>1.4</v>
      </c>
      <c r="Z887" s="53" t="s">
        <v>97</v>
      </c>
      <c r="AA887" s="40" t="s">
        <v>3576</v>
      </c>
      <c r="AB887" s="28">
        <v>39254</v>
      </c>
      <c r="AC887" s="40" t="s">
        <v>643</v>
      </c>
      <c r="AD887" s="40">
        <v>331</v>
      </c>
      <c r="AE887" s="40">
        <v>331</v>
      </c>
      <c r="AF887" s="920">
        <v>0</v>
      </c>
      <c r="AG887" s="40"/>
      <c r="AH887" s="40"/>
      <c r="AI887" s="40"/>
      <c r="AJ887" s="960">
        <v>45013</v>
      </c>
      <c r="AK887" s="124">
        <v>45013</v>
      </c>
      <c r="AL887" s="9">
        <f>NETWORKDAYS(AJ887,AK887)</f>
        <v>1</v>
      </c>
      <c r="AM887" s="9">
        <v>4</v>
      </c>
      <c r="AN887" s="239" t="s">
        <v>503</v>
      </c>
    </row>
    <row r="888" spans="1:40" ht="15" customHeight="1">
      <c r="A888" s="293">
        <v>9703</v>
      </c>
      <c r="B888" s="293" t="s">
        <v>3501</v>
      </c>
      <c r="C888" s="293">
        <v>30613985995</v>
      </c>
      <c r="D888" s="293" t="s">
        <v>3756</v>
      </c>
      <c r="E888" s="293" t="s">
        <v>47</v>
      </c>
      <c r="F888" s="293" t="s">
        <v>1366</v>
      </c>
      <c r="G888" s="293" t="s">
        <v>221</v>
      </c>
      <c r="H888" s="293" t="s">
        <v>3757</v>
      </c>
      <c r="I888" s="294" t="s">
        <v>3758</v>
      </c>
      <c r="J888" s="35" t="s">
        <v>20</v>
      </c>
      <c r="K888" s="35" t="s">
        <v>21</v>
      </c>
      <c r="L888" s="516" t="s">
        <v>23</v>
      </c>
      <c r="M888" s="517">
        <v>0</v>
      </c>
      <c r="N888" s="517">
        <v>20.440000000000001</v>
      </c>
      <c r="O888" s="517">
        <v>0</v>
      </c>
      <c r="P888" s="517">
        <v>0</v>
      </c>
      <c r="Q888" s="518">
        <v>752.11</v>
      </c>
      <c r="R888" s="518">
        <f>Q888-O888-S888-T888-U888</f>
        <v>548.66999999999996</v>
      </c>
      <c r="S888" s="517">
        <v>130.83000000000001</v>
      </c>
      <c r="T888" s="517">
        <v>62.11</v>
      </c>
      <c r="U888" s="517">
        <v>10.5</v>
      </c>
      <c r="V888" s="518">
        <f>Q888-P888-W888-X888-Y888</f>
        <v>680.36</v>
      </c>
      <c r="W888" s="517">
        <v>49.99</v>
      </c>
      <c r="X888" s="517">
        <v>21.76</v>
      </c>
      <c r="Y888" s="519">
        <v>0</v>
      </c>
      <c r="Z888" s="36" t="s">
        <v>5984</v>
      </c>
      <c r="AA888" s="34" t="s">
        <v>4629</v>
      </c>
      <c r="AB888" s="34" t="str">
        <f>+_xlfn.CONCAT(MID(Z888,24,2),"/",MID(Z888,22,2),"/",MID(Z888,18,4))</f>
        <v>16/07/2007</v>
      </c>
      <c r="AC888" s="122">
        <v>45012</v>
      </c>
      <c r="AD888" s="278">
        <v>140.22999999999999</v>
      </c>
      <c r="AE888" s="23">
        <v>149.81</v>
      </c>
      <c r="AF888" s="823">
        <v>9.58</v>
      </c>
      <c r="AG888" s="23"/>
      <c r="AH888" s="23"/>
      <c r="AI888" s="23"/>
      <c r="AJ888" s="917">
        <v>45013</v>
      </c>
      <c r="AK888" s="122">
        <v>45029</v>
      </c>
      <c r="AL888" s="34">
        <v>11</v>
      </c>
      <c r="AM888" s="34">
        <v>4</v>
      </c>
      <c r="AN888" s="261" t="s">
        <v>503</v>
      </c>
    </row>
    <row r="889" spans="1:40" ht="15" customHeight="1">
      <c r="A889" s="37">
        <v>9705</v>
      </c>
      <c r="B889" s="9" t="s">
        <v>3504</v>
      </c>
      <c r="C889" s="9">
        <v>30635322140</v>
      </c>
      <c r="D889" s="9" t="s">
        <v>3759</v>
      </c>
      <c r="E889" s="9" t="s">
        <v>47</v>
      </c>
      <c r="F889" s="9" t="s">
        <v>3760</v>
      </c>
      <c r="G889" s="9" t="s">
        <v>3573</v>
      </c>
      <c r="H889" s="18" t="s">
        <v>3761</v>
      </c>
      <c r="I889" s="18" t="s">
        <v>3762</v>
      </c>
      <c r="J889" s="43" t="s">
        <v>20</v>
      </c>
      <c r="K889" s="43" t="s">
        <v>21</v>
      </c>
      <c r="L889" s="43" t="s">
        <v>22</v>
      </c>
      <c r="M889" s="65">
        <v>0</v>
      </c>
      <c r="N889" s="65">
        <v>0</v>
      </c>
      <c r="O889" s="65">
        <v>0</v>
      </c>
      <c r="P889" s="65">
        <v>0</v>
      </c>
      <c r="Q889" s="66">
        <v>792.16</v>
      </c>
      <c r="R889" s="39">
        <v>615.33999999999992</v>
      </c>
      <c r="S889" s="65">
        <v>153.81</v>
      </c>
      <c r="T889" s="65">
        <v>18.87</v>
      </c>
      <c r="U889" s="65">
        <v>4.1399999999999997</v>
      </c>
      <c r="V889" s="39">
        <v>775.82</v>
      </c>
      <c r="W889" s="65">
        <v>0</v>
      </c>
      <c r="X889" s="255">
        <v>15.04</v>
      </c>
      <c r="Y889" s="65">
        <v>1.3</v>
      </c>
      <c r="Z889" s="53" t="s">
        <v>97</v>
      </c>
      <c r="AA889" s="40" t="s">
        <v>3763</v>
      </c>
      <c r="AB889" s="28">
        <v>39254</v>
      </c>
      <c r="AC889" s="40" t="s">
        <v>3764</v>
      </c>
      <c r="AD889" s="40">
        <v>29.05</v>
      </c>
      <c r="AE889" s="40">
        <v>29.05</v>
      </c>
      <c r="AF889" s="920">
        <v>0</v>
      </c>
      <c r="AG889" s="40"/>
      <c r="AH889" s="40"/>
      <c r="AI889" s="40"/>
      <c r="AJ889" s="960">
        <v>45013</v>
      </c>
      <c r="AK889" s="124">
        <v>45013</v>
      </c>
      <c r="AL889" s="9">
        <f>NETWORKDAYS(AJ889,AK889)</f>
        <v>1</v>
      </c>
      <c r="AM889" s="9">
        <v>4</v>
      </c>
      <c r="AN889" s="239" t="s">
        <v>503</v>
      </c>
    </row>
    <row r="890" spans="1:40" ht="15" customHeight="1">
      <c r="A890" s="37">
        <v>9705</v>
      </c>
      <c r="B890" s="9" t="s">
        <v>3501</v>
      </c>
      <c r="C890" s="9">
        <v>30613985995</v>
      </c>
      <c r="D890" s="9" t="s">
        <v>3759</v>
      </c>
      <c r="E890" s="9" t="s">
        <v>47</v>
      </c>
      <c r="F890" s="9" t="s">
        <v>2953</v>
      </c>
      <c r="G890" s="9" t="s">
        <v>3579</v>
      </c>
      <c r="H890" s="18" t="s">
        <v>3761</v>
      </c>
      <c r="I890" s="18" t="s">
        <v>3762</v>
      </c>
      <c r="J890" s="43" t="s">
        <v>20</v>
      </c>
      <c r="K890" s="43" t="s">
        <v>21</v>
      </c>
      <c r="L890" s="43" t="s">
        <v>22</v>
      </c>
      <c r="M890" s="65">
        <v>0</v>
      </c>
      <c r="N890" s="65">
        <v>0</v>
      </c>
      <c r="O890" s="65">
        <v>0</v>
      </c>
      <c r="P890" s="65">
        <v>0</v>
      </c>
      <c r="Q890" s="66">
        <v>792.16</v>
      </c>
      <c r="R890" s="39">
        <v>615.33999999999992</v>
      </c>
      <c r="S890" s="65">
        <v>153.81</v>
      </c>
      <c r="T890" s="65">
        <v>18.87</v>
      </c>
      <c r="U890" s="65">
        <v>4.1399999999999997</v>
      </c>
      <c r="V890" s="39">
        <v>775.82</v>
      </c>
      <c r="W890" s="65">
        <v>0</v>
      </c>
      <c r="X890" s="255">
        <v>15.04</v>
      </c>
      <c r="Y890" s="65">
        <v>1.3</v>
      </c>
      <c r="Z890" s="53" t="s">
        <v>97</v>
      </c>
      <c r="AA890" s="40" t="s">
        <v>3763</v>
      </c>
      <c r="AB890" s="28">
        <v>39254</v>
      </c>
      <c r="AC890" s="40" t="s">
        <v>3764</v>
      </c>
      <c r="AD890" s="40">
        <v>29.05</v>
      </c>
      <c r="AE890" s="40">
        <v>29.05</v>
      </c>
      <c r="AF890" s="920">
        <v>0</v>
      </c>
      <c r="AG890" s="40"/>
      <c r="AH890" s="40"/>
      <c r="AI890" s="40"/>
      <c r="AJ890" s="960">
        <v>45013</v>
      </c>
      <c r="AK890" s="124">
        <v>45013</v>
      </c>
      <c r="AL890" s="9">
        <f>NETWORKDAYS(AJ890,AK890)</f>
        <v>1</v>
      </c>
      <c r="AM890" s="9">
        <v>4</v>
      </c>
      <c r="AN890" s="239" t="s">
        <v>503</v>
      </c>
    </row>
    <row r="891" spans="1:40" ht="15" customHeight="1">
      <c r="A891" s="38">
        <v>9706</v>
      </c>
      <c r="B891" s="34" t="s">
        <v>3501</v>
      </c>
      <c r="C891" s="34">
        <v>30613985995</v>
      </c>
      <c r="D891" s="34" t="s">
        <v>1448</v>
      </c>
      <c r="E891" s="34" t="s">
        <v>47</v>
      </c>
      <c r="F891" s="34" t="s">
        <v>1366</v>
      </c>
      <c r="G891" s="34" t="s">
        <v>1366</v>
      </c>
      <c r="H891" s="23" t="s">
        <v>3765</v>
      </c>
      <c r="I891" s="23" t="s">
        <v>3766</v>
      </c>
      <c r="J891" s="77" t="s">
        <v>20</v>
      </c>
      <c r="K891" s="77" t="s">
        <v>21</v>
      </c>
      <c r="L891" s="77" t="s">
        <v>23</v>
      </c>
      <c r="M891" s="78">
        <v>1.5</v>
      </c>
      <c r="N891" s="78">
        <v>0</v>
      </c>
      <c r="O891" s="78">
        <v>26.52</v>
      </c>
      <c r="P891" s="78">
        <v>12.7</v>
      </c>
      <c r="Q891" s="79">
        <v>498.6</v>
      </c>
      <c r="R891" s="79">
        <v>340.99000000000007</v>
      </c>
      <c r="S891" s="78">
        <v>98.36</v>
      </c>
      <c r="T891" s="78">
        <v>21.64</v>
      </c>
      <c r="U891" s="78">
        <v>11.09</v>
      </c>
      <c r="V891" s="79">
        <v>441.85</v>
      </c>
      <c r="W891" s="78">
        <v>15.84</v>
      </c>
      <c r="X891" s="347">
        <v>19.04</v>
      </c>
      <c r="Y891" s="78">
        <v>9.17</v>
      </c>
      <c r="Z891" s="80" t="s">
        <v>97</v>
      </c>
      <c r="AA891" s="76" t="s">
        <v>4294</v>
      </c>
      <c r="AB891" s="81">
        <v>39254</v>
      </c>
      <c r="AC891" s="23" t="s">
        <v>643</v>
      </c>
      <c r="AD891" s="23">
        <v>44.57</v>
      </c>
      <c r="AE891" s="23">
        <v>89.43</v>
      </c>
      <c r="AF891" s="823">
        <v>44.86</v>
      </c>
      <c r="AG891" s="23"/>
      <c r="AH891" s="23"/>
      <c r="AI891" s="23"/>
      <c r="AJ891" s="917">
        <v>45013</v>
      </c>
      <c r="AK891" s="122">
        <v>45014</v>
      </c>
      <c r="AL891" s="34">
        <f>NETWORKDAYS(AJ891,AK891)</f>
        <v>2</v>
      </c>
      <c r="AM891" s="34">
        <v>4</v>
      </c>
      <c r="AN891" s="261" t="s">
        <v>503</v>
      </c>
    </row>
    <row r="892" spans="1:40" ht="15" customHeight="1">
      <c r="A892" s="38">
        <v>9707</v>
      </c>
      <c r="B892" s="34" t="s">
        <v>3501</v>
      </c>
      <c r="C892" s="34">
        <v>30613985995</v>
      </c>
      <c r="D892" s="34" t="s">
        <v>3767</v>
      </c>
      <c r="E892" s="34" t="s">
        <v>47</v>
      </c>
      <c r="F892" s="34" t="s">
        <v>3768</v>
      </c>
      <c r="G892" s="34" t="s">
        <v>3768</v>
      </c>
      <c r="H892" s="23" t="s">
        <v>3769</v>
      </c>
      <c r="I892" s="23" t="s">
        <v>3770</v>
      </c>
      <c r="J892" s="262" t="s">
        <v>20</v>
      </c>
      <c r="K892" s="262" t="s">
        <v>21</v>
      </c>
      <c r="L892" s="262" t="s">
        <v>23</v>
      </c>
      <c r="M892" s="263">
        <v>0</v>
      </c>
      <c r="N892" s="263">
        <v>576.53</v>
      </c>
      <c r="O892" s="263">
        <v>0</v>
      </c>
      <c r="P892" s="263">
        <v>0</v>
      </c>
      <c r="Q892" s="264">
        <v>2186.85</v>
      </c>
      <c r="R892" s="264">
        <f>Q892-O892-S892-T892-U892</f>
        <v>1268.7299999999998</v>
      </c>
      <c r="S892" s="263">
        <v>906.74</v>
      </c>
      <c r="T892" s="263">
        <v>11.38</v>
      </c>
      <c r="U892" s="263">
        <v>0</v>
      </c>
      <c r="V892" s="264">
        <f>Q892-P892-W892-X892-Y892</f>
        <v>823.15999999999985</v>
      </c>
      <c r="W892" s="263">
        <v>1354.39</v>
      </c>
      <c r="X892" s="348">
        <v>8.5500000000000007</v>
      </c>
      <c r="Y892" s="263">
        <v>0.75</v>
      </c>
      <c r="Z892" s="249" t="s">
        <v>203</v>
      </c>
      <c r="AA892" s="261" t="s">
        <v>5694</v>
      </c>
      <c r="AB892" s="27">
        <v>39256</v>
      </c>
      <c r="AC892" s="34" t="str">
        <f>+_xlfn.CONCAT(MID(AA892,16,2),"/",MID(AA892,14,2),"/",MID(AA892,10,4))</f>
        <v>04/03/2023</v>
      </c>
      <c r="AD892" s="23">
        <v>96.19</v>
      </c>
      <c r="AE892" s="23">
        <f>AD892+AF892</f>
        <v>111.57</v>
      </c>
      <c r="AF892" s="823">
        <v>15.38</v>
      </c>
      <c r="AG892" s="23"/>
      <c r="AH892" s="23"/>
      <c r="AI892" s="23"/>
      <c r="AJ892" s="917">
        <v>45013</v>
      </c>
      <c r="AK892" s="122">
        <v>45026</v>
      </c>
      <c r="AL892" s="34">
        <f>NETWORKDAYS(AJ892,AK892)-1</f>
        <v>9</v>
      </c>
      <c r="AM892" s="34">
        <v>4</v>
      </c>
      <c r="AN892" s="261" t="s">
        <v>503</v>
      </c>
    </row>
    <row r="893" spans="1:40" ht="15" customHeight="1">
      <c r="A893" s="37">
        <v>9708</v>
      </c>
      <c r="B893" s="9" t="s">
        <v>3501</v>
      </c>
      <c r="C893" s="9">
        <v>30613985995</v>
      </c>
      <c r="D893" s="9" t="s">
        <v>1608</v>
      </c>
      <c r="E893" s="9" t="s">
        <v>47</v>
      </c>
      <c r="F893" s="9" t="s">
        <v>110</v>
      </c>
      <c r="G893" s="9" t="s">
        <v>3744</v>
      </c>
      <c r="H893" s="18" t="s">
        <v>3771</v>
      </c>
      <c r="I893" s="18" t="s">
        <v>3772</v>
      </c>
      <c r="J893" s="43" t="s">
        <v>20</v>
      </c>
      <c r="K893" s="43" t="s">
        <v>21</v>
      </c>
      <c r="L893" s="43" t="s">
        <v>22</v>
      </c>
      <c r="M893" s="65">
        <v>0</v>
      </c>
      <c r="N893" s="65">
        <v>0</v>
      </c>
      <c r="O893" s="65">
        <v>0</v>
      </c>
      <c r="P893" s="65">
        <v>0</v>
      </c>
      <c r="Q893" s="66">
        <v>397.37</v>
      </c>
      <c r="R893" s="39">
        <v>369.29999999999995</v>
      </c>
      <c r="S893" s="65">
        <v>26.72</v>
      </c>
      <c r="T893" s="65">
        <v>0</v>
      </c>
      <c r="U893" s="65">
        <v>1.35</v>
      </c>
      <c r="V893" s="39">
        <v>394.82</v>
      </c>
      <c r="W893" s="65">
        <v>0</v>
      </c>
      <c r="X893" s="255">
        <v>0</v>
      </c>
      <c r="Y893" s="65">
        <v>2.5499999999999998</v>
      </c>
      <c r="Z893" s="53" t="s">
        <v>97</v>
      </c>
      <c r="AA893" s="40" t="s">
        <v>3763</v>
      </c>
      <c r="AB893" s="22">
        <v>39254</v>
      </c>
      <c r="AC893" s="40" t="s">
        <v>3764</v>
      </c>
      <c r="AD893" s="40">
        <v>114.02</v>
      </c>
      <c r="AE893" s="40">
        <v>114.02</v>
      </c>
      <c r="AF893" s="920">
        <v>0</v>
      </c>
      <c r="AG893" s="40"/>
      <c r="AH893" s="40"/>
      <c r="AI893" s="40"/>
      <c r="AJ893" s="960">
        <v>45013</v>
      </c>
      <c r="AK893" s="124">
        <v>45013</v>
      </c>
      <c r="AL893" s="9">
        <f t="shared" ref="AL893:AL906" si="125">NETWORKDAYS(AJ893,AK893)</f>
        <v>1</v>
      </c>
      <c r="AM893" s="9">
        <v>4</v>
      </c>
      <c r="AN893" s="239" t="s">
        <v>503</v>
      </c>
    </row>
    <row r="894" spans="1:40" ht="15" customHeight="1">
      <c r="A894" s="37">
        <v>9709</v>
      </c>
      <c r="B894" s="9" t="s">
        <v>3501</v>
      </c>
      <c r="C894" s="9">
        <v>30613985995</v>
      </c>
      <c r="D894" s="9" t="s">
        <v>3600</v>
      </c>
      <c r="E894" s="9" t="s">
        <v>47</v>
      </c>
      <c r="F894" s="9" t="s">
        <v>1366</v>
      </c>
      <c r="G894" s="9" t="s">
        <v>1366</v>
      </c>
      <c r="H894" s="415" t="s">
        <v>3773</v>
      </c>
      <c r="I894" s="47" t="s">
        <v>3774</v>
      </c>
      <c r="J894" s="43" t="s">
        <v>20</v>
      </c>
      <c r="K894" s="43" t="s">
        <v>21</v>
      </c>
      <c r="L894" s="43" t="s">
        <v>22</v>
      </c>
      <c r="M894" s="65">
        <v>0</v>
      </c>
      <c r="N894" s="65">
        <v>0</v>
      </c>
      <c r="O894" s="65">
        <v>0</v>
      </c>
      <c r="P894" s="65">
        <v>0</v>
      </c>
      <c r="Q894" s="66">
        <v>1430.16</v>
      </c>
      <c r="R894" s="39">
        <v>993.69</v>
      </c>
      <c r="S894" s="65">
        <v>433.37</v>
      </c>
      <c r="T894" s="65">
        <v>0</v>
      </c>
      <c r="U894" s="65">
        <v>3.1</v>
      </c>
      <c r="V894" s="39">
        <v>1407.3600000000001</v>
      </c>
      <c r="W894" s="65">
        <v>20.76</v>
      </c>
      <c r="X894" s="255">
        <v>0</v>
      </c>
      <c r="Y894" s="65">
        <v>2.04</v>
      </c>
      <c r="Z894" s="53" t="s">
        <v>97</v>
      </c>
      <c r="AA894" s="40" t="s">
        <v>3763</v>
      </c>
      <c r="AB894" s="416">
        <v>39254</v>
      </c>
      <c r="AC894" s="40" t="s">
        <v>3764</v>
      </c>
      <c r="AD894" s="40">
        <v>867.17</v>
      </c>
      <c r="AE894" s="40">
        <v>867.17</v>
      </c>
      <c r="AF894" s="920">
        <v>0</v>
      </c>
      <c r="AG894" s="40"/>
      <c r="AH894" s="40"/>
      <c r="AI894" s="40"/>
      <c r="AJ894" s="960">
        <v>45013</v>
      </c>
      <c r="AK894" s="124">
        <v>45013</v>
      </c>
      <c r="AL894" s="9">
        <f t="shared" si="125"/>
        <v>1</v>
      </c>
      <c r="AM894" s="9">
        <v>4</v>
      </c>
      <c r="AN894" s="239" t="s">
        <v>503</v>
      </c>
    </row>
    <row r="895" spans="1:40" ht="15" customHeight="1">
      <c r="A895" s="37">
        <v>9711</v>
      </c>
      <c r="B895" s="9" t="s">
        <v>3501</v>
      </c>
      <c r="C895" s="9">
        <v>30613985995</v>
      </c>
      <c r="D895" s="9" t="s">
        <v>3603</v>
      </c>
      <c r="E895" s="9" t="s">
        <v>47</v>
      </c>
      <c r="F895" s="9" t="s">
        <v>1366</v>
      </c>
      <c r="G895" s="9" t="s">
        <v>1366</v>
      </c>
      <c r="H895" s="18" t="s">
        <v>3775</v>
      </c>
      <c r="I895" s="18" t="s">
        <v>3776</v>
      </c>
      <c r="J895" s="43" t="s">
        <v>20</v>
      </c>
      <c r="K895" s="43" t="s">
        <v>21</v>
      </c>
      <c r="L895" s="43" t="s">
        <v>22</v>
      </c>
      <c r="M895" s="65">
        <v>0</v>
      </c>
      <c r="N895" s="65">
        <v>0</v>
      </c>
      <c r="O895" s="65">
        <v>0</v>
      </c>
      <c r="P895" s="65">
        <v>0</v>
      </c>
      <c r="Q895" s="66">
        <v>338.28</v>
      </c>
      <c r="R895" s="39">
        <v>283.02999999999997</v>
      </c>
      <c r="S895" s="65">
        <v>51.32</v>
      </c>
      <c r="T895" s="65">
        <v>1.58</v>
      </c>
      <c r="U895" s="65">
        <v>2.35</v>
      </c>
      <c r="V895" s="39">
        <v>317.82999999999993</v>
      </c>
      <c r="W895" s="65">
        <v>19.47</v>
      </c>
      <c r="X895" s="255">
        <v>0.98</v>
      </c>
      <c r="Y895" s="65">
        <v>0</v>
      </c>
      <c r="Z895" s="53" t="s">
        <v>3777</v>
      </c>
      <c r="AA895" s="40" t="s">
        <v>3763</v>
      </c>
      <c r="AB895" s="22">
        <v>39254</v>
      </c>
      <c r="AC895" s="40" t="s">
        <v>3764</v>
      </c>
      <c r="AD895" s="40">
        <v>196.53</v>
      </c>
      <c r="AE895" s="40">
        <v>196.53</v>
      </c>
      <c r="AF895" s="920">
        <v>0</v>
      </c>
      <c r="AG895" s="40"/>
      <c r="AH895" s="40"/>
      <c r="AI895" s="40"/>
      <c r="AJ895" s="960">
        <v>45013</v>
      </c>
      <c r="AK895" s="124">
        <v>45013</v>
      </c>
      <c r="AL895" s="9">
        <f t="shared" si="125"/>
        <v>1</v>
      </c>
      <c r="AM895" s="9">
        <v>4</v>
      </c>
      <c r="AN895" s="239" t="s">
        <v>503</v>
      </c>
    </row>
    <row r="896" spans="1:40" ht="15" customHeight="1">
      <c r="A896" s="37">
        <v>9712</v>
      </c>
      <c r="B896" s="9" t="s">
        <v>3501</v>
      </c>
      <c r="C896" s="9">
        <v>30613985995</v>
      </c>
      <c r="D896" s="9" t="s">
        <v>3778</v>
      </c>
      <c r="E896" s="9" t="s">
        <v>47</v>
      </c>
      <c r="F896" s="9" t="s">
        <v>110</v>
      </c>
      <c r="G896" s="9" t="s">
        <v>3779</v>
      </c>
      <c r="H896" s="18" t="s">
        <v>4319</v>
      </c>
      <c r="I896" s="18" t="s">
        <v>4320</v>
      </c>
      <c r="J896" s="43" t="s">
        <v>20</v>
      </c>
      <c r="K896" s="43" t="s">
        <v>21</v>
      </c>
      <c r="L896" s="43" t="s">
        <v>22</v>
      </c>
      <c r="M896" s="65">
        <v>0</v>
      </c>
      <c r="N896" s="65">
        <v>0</v>
      </c>
      <c r="O896" s="65">
        <v>4.75</v>
      </c>
      <c r="P896" s="65">
        <v>1.92</v>
      </c>
      <c r="Q896" s="66">
        <v>2163</v>
      </c>
      <c r="R896" s="39">
        <v>1584.28</v>
      </c>
      <c r="S896" s="65">
        <v>531.83000000000004</v>
      </c>
      <c r="T896" s="65">
        <v>3.65</v>
      </c>
      <c r="U896" s="65">
        <v>38.49</v>
      </c>
      <c r="V896" s="39">
        <v>1633.33</v>
      </c>
      <c r="W896" s="65">
        <v>527.29999999999995</v>
      </c>
      <c r="X896" s="65">
        <v>0.45</v>
      </c>
      <c r="Y896" s="65">
        <v>0</v>
      </c>
      <c r="Z896" s="53" t="s">
        <v>79</v>
      </c>
      <c r="AA896" s="40" t="s">
        <v>2326</v>
      </c>
      <c r="AB896" s="22">
        <v>39277</v>
      </c>
      <c r="AC896" s="40" t="s">
        <v>525</v>
      </c>
      <c r="AD896" s="40">
        <v>658.08</v>
      </c>
      <c r="AE896" s="40">
        <v>658.08</v>
      </c>
      <c r="AF896" s="920">
        <v>0</v>
      </c>
      <c r="AG896" s="40"/>
      <c r="AH896" s="40"/>
      <c r="AI896" s="40"/>
      <c r="AJ896" s="960">
        <v>45013</v>
      </c>
      <c r="AK896" s="124">
        <v>45014</v>
      </c>
      <c r="AL896" s="9">
        <f t="shared" si="125"/>
        <v>2</v>
      </c>
      <c r="AM896" s="9">
        <v>4</v>
      </c>
      <c r="AN896" s="239" t="s">
        <v>503</v>
      </c>
    </row>
    <row r="897" spans="1:40" ht="15" customHeight="1">
      <c r="A897" s="37">
        <v>11420</v>
      </c>
      <c r="B897" s="9" t="s">
        <v>3514</v>
      </c>
      <c r="C897" s="9">
        <v>30509300700</v>
      </c>
      <c r="D897" s="9" t="s">
        <v>3780</v>
      </c>
      <c r="E897" s="9" t="s">
        <v>47</v>
      </c>
      <c r="F897" s="9" t="s">
        <v>137</v>
      </c>
      <c r="G897" s="9" t="s">
        <v>137</v>
      </c>
      <c r="H897" s="18" t="s">
        <v>3781</v>
      </c>
      <c r="I897" s="18" t="s">
        <v>3782</v>
      </c>
      <c r="J897" s="43" t="s">
        <v>20</v>
      </c>
      <c r="K897" s="43" t="s">
        <v>21</v>
      </c>
      <c r="L897" s="43" t="s">
        <v>22</v>
      </c>
      <c r="M897" s="65">
        <v>0</v>
      </c>
      <c r="N897" s="65">
        <v>0</v>
      </c>
      <c r="O897" s="65">
        <v>0</v>
      </c>
      <c r="P897" s="65">
        <v>0</v>
      </c>
      <c r="Q897" s="66">
        <v>1195.01</v>
      </c>
      <c r="R897" s="39">
        <v>1057.82</v>
      </c>
      <c r="S897" s="65">
        <v>38.119999999999997</v>
      </c>
      <c r="T897" s="65">
        <v>79.930000000000007</v>
      </c>
      <c r="U897" s="65">
        <v>19.14</v>
      </c>
      <c r="V897" s="39">
        <v>1108.4399999999998</v>
      </c>
      <c r="W897" s="65">
        <v>21.67</v>
      </c>
      <c r="X897" s="255">
        <v>50.14</v>
      </c>
      <c r="Y897" s="65">
        <v>14.76</v>
      </c>
      <c r="Z897" s="53" t="s">
        <v>3783</v>
      </c>
      <c r="AA897" s="40" t="s">
        <v>3784</v>
      </c>
      <c r="AB897" s="22">
        <v>39256</v>
      </c>
      <c r="AC897" s="40" t="s">
        <v>1881</v>
      </c>
      <c r="AD897" s="40">
        <v>396.23</v>
      </c>
      <c r="AE897" s="40">
        <v>396.23</v>
      </c>
      <c r="AF897" s="920">
        <v>0</v>
      </c>
      <c r="AG897" s="40"/>
      <c r="AH897" s="40"/>
      <c r="AI897" s="40"/>
      <c r="AJ897" s="960">
        <v>45013</v>
      </c>
      <c r="AK897" s="124">
        <v>45013</v>
      </c>
      <c r="AL897" s="9">
        <f t="shared" si="125"/>
        <v>1</v>
      </c>
      <c r="AM897" s="9">
        <v>4</v>
      </c>
      <c r="AN897" s="239" t="s">
        <v>503</v>
      </c>
    </row>
    <row r="898" spans="1:40" ht="15" customHeight="1">
      <c r="A898" s="38">
        <v>11859</v>
      </c>
      <c r="B898" s="34" t="s">
        <v>3504</v>
      </c>
      <c r="C898" s="34">
        <v>30635322140</v>
      </c>
      <c r="D898" s="34" t="s">
        <v>3785</v>
      </c>
      <c r="E898" s="34" t="s">
        <v>47</v>
      </c>
      <c r="F898" s="34" t="s">
        <v>3786</v>
      </c>
      <c r="G898" s="34" t="s">
        <v>3787</v>
      </c>
      <c r="H898" s="23" t="s">
        <v>3788</v>
      </c>
      <c r="I898" s="23" t="s">
        <v>3789</v>
      </c>
      <c r="J898" s="262" t="s">
        <v>20</v>
      </c>
      <c r="K898" s="262" t="s">
        <v>8232</v>
      </c>
      <c r="L898" s="262" t="s">
        <v>23</v>
      </c>
      <c r="M898" s="263">
        <v>0</v>
      </c>
      <c r="N898" s="263">
        <v>0</v>
      </c>
      <c r="O898" s="263">
        <v>0</v>
      </c>
      <c r="P898" s="263">
        <v>18.989999999999998</v>
      </c>
      <c r="Q898" s="264">
        <v>1543.38</v>
      </c>
      <c r="R898" s="264">
        <f t="shared" ref="R898:R904" si="126">Q898-O898-S898-T898-U898</f>
        <v>1469.6200000000001</v>
      </c>
      <c r="S898" s="263">
        <v>55.27</v>
      </c>
      <c r="T898" s="263">
        <v>0</v>
      </c>
      <c r="U898" s="263">
        <v>18.489999999999998</v>
      </c>
      <c r="V898" s="264">
        <f t="shared" ref="V898:V904" si="127">Q898-P898-W898-X898-Y898</f>
        <v>1524.39</v>
      </c>
      <c r="W898" s="263">
        <v>0</v>
      </c>
      <c r="X898" s="348">
        <v>0</v>
      </c>
      <c r="Y898" s="263">
        <v>0</v>
      </c>
      <c r="Z898" s="249" t="s">
        <v>4477</v>
      </c>
      <c r="AA898" s="261" t="s">
        <v>4478</v>
      </c>
      <c r="AB898" s="23" t="s">
        <v>2167</v>
      </c>
      <c r="AC898" s="34" t="str">
        <f t="shared" ref="AC898:AC904" si="128">+_xlfn.CONCAT(MID(AA898,16,2),"/",MID(AA898,14,2),"/",MID(AA898,10,4))</f>
        <v>27/02/2023</v>
      </c>
      <c r="AD898" s="23">
        <v>441.42</v>
      </c>
      <c r="AE898" s="23">
        <v>441.42</v>
      </c>
      <c r="AF898" s="823">
        <v>0</v>
      </c>
      <c r="AG898" s="23"/>
      <c r="AH898" s="23"/>
      <c r="AI898" s="23"/>
      <c r="AJ898" s="917">
        <v>45013</v>
      </c>
      <c r="AK898" s="122">
        <v>45016</v>
      </c>
      <c r="AL898" s="34">
        <f t="shared" si="125"/>
        <v>4</v>
      </c>
      <c r="AM898" s="34">
        <v>4</v>
      </c>
      <c r="AN898" s="261" t="s">
        <v>503</v>
      </c>
    </row>
    <row r="899" spans="1:40" ht="15" customHeight="1">
      <c r="A899" s="37">
        <v>11886</v>
      </c>
      <c r="B899" s="9" t="s">
        <v>3521</v>
      </c>
      <c r="C899" s="9">
        <v>30618705672</v>
      </c>
      <c r="D899" s="9" t="s">
        <v>3790</v>
      </c>
      <c r="E899" s="9" t="s">
        <v>42</v>
      </c>
      <c r="F899" s="9" t="s">
        <v>911</v>
      </c>
      <c r="G899" s="9" t="s">
        <v>3791</v>
      </c>
      <c r="H899" s="153" t="s">
        <v>3792</v>
      </c>
      <c r="I899" s="153" t="s">
        <v>3793</v>
      </c>
      <c r="J899" s="339" t="s">
        <v>20</v>
      </c>
      <c r="K899" s="339" t="s">
        <v>21</v>
      </c>
      <c r="L899" s="339" t="s">
        <v>22</v>
      </c>
      <c r="M899" s="340">
        <v>0</v>
      </c>
      <c r="N899" s="340">
        <v>0</v>
      </c>
      <c r="O899" s="340">
        <v>29.96</v>
      </c>
      <c r="P899" s="340">
        <v>71.48</v>
      </c>
      <c r="Q899" s="341">
        <v>766.7</v>
      </c>
      <c r="R899" s="341">
        <f t="shared" si="126"/>
        <v>526.93999999999994</v>
      </c>
      <c r="S899" s="340">
        <v>205.46</v>
      </c>
      <c r="T899" s="340">
        <v>2.38</v>
      </c>
      <c r="U899" s="340">
        <v>1.96</v>
      </c>
      <c r="V899" s="341">
        <f t="shared" si="127"/>
        <v>630.69000000000005</v>
      </c>
      <c r="W899" s="340">
        <v>61.15</v>
      </c>
      <c r="X899" s="403">
        <v>1.28</v>
      </c>
      <c r="Y899" s="340">
        <v>2.1</v>
      </c>
      <c r="Z899" s="83" t="s">
        <v>193</v>
      </c>
      <c r="AA899" s="239" t="s">
        <v>2206</v>
      </c>
      <c r="AB899" s="279" t="s">
        <v>41</v>
      </c>
      <c r="AC899" s="9" t="str">
        <f t="shared" si="128"/>
        <v>28/02/2023</v>
      </c>
      <c r="AD899" s="40">
        <v>461.95</v>
      </c>
      <c r="AE899" s="40">
        <v>461.95</v>
      </c>
      <c r="AF899" s="920">
        <v>0</v>
      </c>
      <c r="AG899" s="40"/>
      <c r="AH899" s="40"/>
      <c r="AI899" s="40"/>
      <c r="AJ899" s="960">
        <v>45013</v>
      </c>
      <c r="AK899" s="124">
        <v>45016</v>
      </c>
      <c r="AL899" s="9">
        <f t="shared" si="125"/>
        <v>4</v>
      </c>
      <c r="AM899" s="9">
        <v>4</v>
      </c>
      <c r="AN899" s="239" t="s">
        <v>503</v>
      </c>
    </row>
    <row r="900" spans="1:40" ht="15" customHeight="1">
      <c r="A900" s="37">
        <v>11887</v>
      </c>
      <c r="B900" s="9" t="s">
        <v>3521</v>
      </c>
      <c r="C900" s="9">
        <v>30618705672</v>
      </c>
      <c r="D900" s="9" t="s">
        <v>3794</v>
      </c>
      <c r="E900" s="9" t="s">
        <v>338</v>
      </c>
      <c r="F900" s="9" t="s">
        <v>3795</v>
      </c>
      <c r="G900" s="9" t="s">
        <v>3796</v>
      </c>
      <c r="H900" s="153" t="s">
        <v>4479</v>
      </c>
      <c r="I900" s="153" t="s">
        <v>4480</v>
      </c>
      <c r="J900" s="339" t="s">
        <v>20</v>
      </c>
      <c r="K900" s="339" t="s">
        <v>21</v>
      </c>
      <c r="L900" s="339" t="s">
        <v>22</v>
      </c>
      <c r="M900" s="340">
        <v>0</v>
      </c>
      <c r="N900" s="340">
        <v>0</v>
      </c>
      <c r="O900" s="340">
        <v>0</v>
      </c>
      <c r="P900" s="340">
        <v>0</v>
      </c>
      <c r="Q900" s="341">
        <v>2351.84</v>
      </c>
      <c r="R900" s="341">
        <f t="shared" si="126"/>
        <v>2090.383804121941</v>
      </c>
      <c r="S900" s="340">
        <v>200.05</v>
      </c>
      <c r="T900" s="340">
        <v>7.1361958780588104</v>
      </c>
      <c r="U900" s="340">
        <v>54.27</v>
      </c>
      <c r="V900" s="341">
        <f t="shared" si="127"/>
        <v>2090.383804121941</v>
      </c>
      <c r="W900" s="340">
        <v>200.05</v>
      </c>
      <c r="X900" s="403">
        <v>7.1361958780588104</v>
      </c>
      <c r="Y900" s="340">
        <v>54.27</v>
      </c>
      <c r="Z900" s="83" t="s">
        <v>4481</v>
      </c>
      <c r="AA900" s="239" t="s">
        <v>4482</v>
      </c>
      <c r="AB900" s="11" t="str">
        <f>+_xlfn.CONCAT(MID(Z900,24,2),"/",MID(Z900,22,2),"/",MID(Z900,18,4))</f>
        <v>01/08/2007</v>
      </c>
      <c r="AC900" s="9" t="str">
        <f t="shared" si="128"/>
        <v>27/02/2023</v>
      </c>
      <c r="AD900" s="40">
        <v>619.13</v>
      </c>
      <c r="AE900" s="40">
        <v>619.13</v>
      </c>
      <c r="AF900" s="920">
        <v>0</v>
      </c>
      <c r="AG900" s="40"/>
      <c r="AH900" s="40"/>
      <c r="AI900" s="40"/>
      <c r="AJ900" s="960">
        <v>45013</v>
      </c>
      <c r="AK900" s="124">
        <v>45016</v>
      </c>
      <c r="AL900" s="9">
        <f t="shared" si="125"/>
        <v>4</v>
      </c>
      <c r="AM900" s="9">
        <v>4</v>
      </c>
      <c r="AN900" s="9" t="s">
        <v>1223</v>
      </c>
    </row>
    <row r="901" spans="1:40" ht="15" customHeight="1">
      <c r="A901" s="118">
        <v>11888</v>
      </c>
      <c r="B901" s="164" t="s">
        <v>3521</v>
      </c>
      <c r="C901" s="164">
        <v>30618705672</v>
      </c>
      <c r="D901" s="164" t="s">
        <v>3797</v>
      </c>
      <c r="E901" s="164" t="s">
        <v>338</v>
      </c>
      <c r="F901" s="164" t="s">
        <v>3798</v>
      </c>
      <c r="G901" s="164" t="s">
        <v>3798</v>
      </c>
      <c r="H901" s="160" t="s">
        <v>3799</v>
      </c>
      <c r="I901" s="160" t="s">
        <v>3800</v>
      </c>
      <c r="J901" s="417" t="s">
        <v>789</v>
      </c>
      <c r="K901" s="417" t="s">
        <v>21</v>
      </c>
      <c r="L901" s="417" t="s">
        <v>23</v>
      </c>
      <c r="M901" s="418">
        <v>1277.99</v>
      </c>
      <c r="N901" s="418">
        <v>0</v>
      </c>
      <c r="O901" s="418">
        <v>0</v>
      </c>
      <c r="P901" s="418">
        <v>0</v>
      </c>
      <c r="Q901" s="419">
        <v>1927.61</v>
      </c>
      <c r="R901" s="419">
        <f t="shared" si="126"/>
        <v>1377.0299999999997</v>
      </c>
      <c r="S901" s="418">
        <v>0</v>
      </c>
      <c r="T901" s="418">
        <v>550.58000000000004</v>
      </c>
      <c r="U901" s="418">
        <v>0</v>
      </c>
      <c r="V901" s="419">
        <f t="shared" si="127"/>
        <v>101.4699999999998</v>
      </c>
      <c r="W901" s="418">
        <v>0</v>
      </c>
      <c r="X901" s="420">
        <v>1826.14</v>
      </c>
      <c r="Y901" s="418">
        <v>0</v>
      </c>
      <c r="Z901" s="421" t="s">
        <v>4481</v>
      </c>
      <c r="AA901" s="422" t="s">
        <v>4483</v>
      </c>
      <c r="AB901" s="446" t="s">
        <v>4484</v>
      </c>
      <c r="AC901" s="164" t="str">
        <f t="shared" si="128"/>
        <v>25/02/2023</v>
      </c>
      <c r="AD901" s="163">
        <v>0</v>
      </c>
      <c r="AE901" s="163">
        <v>568.02</v>
      </c>
      <c r="AF901" s="927">
        <v>568.02</v>
      </c>
      <c r="AG901" s="163"/>
      <c r="AH901" s="163"/>
      <c r="AI901" s="163"/>
      <c r="AJ901" s="961">
        <v>45013</v>
      </c>
      <c r="AK901" s="165">
        <v>45016</v>
      </c>
      <c r="AL901" s="164">
        <f t="shared" si="125"/>
        <v>4</v>
      </c>
      <c r="AM901" s="164">
        <v>4</v>
      </c>
      <c r="AN901" s="422" t="s">
        <v>503</v>
      </c>
    </row>
    <row r="902" spans="1:40" ht="15" customHeight="1">
      <c r="A902" s="37">
        <v>11889</v>
      </c>
      <c r="B902" s="9" t="s">
        <v>3521</v>
      </c>
      <c r="C902" s="9">
        <v>30618705672</v>
      </c>
      <c r="D902" s="9" t="s">
        <v>3801</v>
      </c>
      <c r="E902" s="9" t="s">
        <v>338</v>
      </c>
      <c r="F902" s="9" t="s">
        <v>3798</v>
      </c>
      <c r="G902" s="9" t="s">
        <v>3802</v>
      </c>
      <c r="H902" s="153" t="s">
        <v>3803</v>
      </c>
      <c r="I902" s="153" t="s">
        <v>3804</v>
      </c>
      <c r="J902" s="339" t="s">
        <v>20</v>
      </c>
      <c r="K902" s="339" t="s">
        <v>21</v>
      </c>
      <c r="L902" s="339" t="s">
        <v>22</v>
      </c>
      <c r="M902" s="340">
        <v>0</v>
      </c>
      <c r="N902" s="340">
        <v>0</v>
      </c>
      <c r="O902" s="340">
        <v>0</v>
      </c>
      <c r="P902" s="340">
        <v>0</v>
      </c>
      <c r="Q902" s="341">
        <v>489.54</v>
      </c>
      <c r="R902" s="341">
        <f t="shared" si="126"/>
        <v>475.24</v>
      </c>
      <c r="S902" s="340">
        <v>14.3</v>
      </c>
      <c r="T902" s="340">
        <v>0</v>
      </c>
      <c r="U902" s="340">
        <v>0</v>
      </c>
      <c r="V902" s="341">
        <f t="shared" si="127"/>
        <v>478.87</v>
      </c>
      <c r="W902" s="340">
        <v>10.67</v>
      </c>
      <c r="X902" s="403">
        <v>0</v>
      </c>
      <c r="Y902" s="340">
        <v>0</v>
      </c>
      <c r="Z902" s="83" t="s">
        <v>4485</v>
      </c>
      <c r="AA902" s="239" t="s">
        <v>2205</v>
      </c>
      <c r="AB902" s="18" t="s">
        <v>4486</v>
      </c>
      <c r="AC902" s="9" t="str">
        <f t="shared" si="128"/>
        <v>27/02/2023</v>
      </c>
      <c r="AD902" s="40">
        <v>168.17</v>
      </c>
      <c r="AE902" s="40">
        <v>168.17</v>
      </c>
      <c r="AF902" s="920">
        <v>0</v>
      </c>
      <c r="AG902" s="40"/>
      <c r="AH902" s="40"/>
      <c r="AI902" s="40"/>
      <c r="AJ902" s="960">
        <v>45013</v>
      </c>
      <c r="AK902" s="124">
        <v>45016</v>
      </c>
      <c r="AL902" s="9">
        <f t="shared" si="125"/>
        <v>4</v>
      </c>
      <c r="AM902" s="9">
        <v>4</v>
      </c>
      <c r="AN902" s="239" t="s">
        <v>503</v>
      </c>
    </row>
    <row r="903" spans="1:40" ht="15" customHeight="1">
      <c r="A903" s="38">
        <v>11890</v>
      </c>
      <c r="B903" s="34" t="s">
        <v>3521</v>
      </c>
      <c r="C903" s="34">
        <v>30618705672</v>
      </c>
      <c r="D903" s="34" t="s">
        <v>1584</v>
      </c>
      <c r="E903" s="34" t="s">
        <v>338</v>
      </c>
      <c r="F903" s="34" t="s">
        <v>3805</v>
      </c>
      <c r="G903" s="34" t="s">
        <v>3806</v>
      </c>
      <c r="H903" s="133" t="s">
        <v>4487</v>
      </c>
      <c r="I903" s="133" t="s">
        <v>4488</v>
      </c>
      <c r="J903" s="262" t="s">
        <v>20</v>
      </c>
      <c r="K903" s="262" t="s">
        <v>21</v>
      </c>
      <c r="L903" s="262" t="s">
        <v>23</v>
      </c>
      <c r="M903" s="263">
        <v>697.7</v>
      </c>
      <c r="N903" s="263">
        <v>0</v>
      </c>
      <c r="O903" s="263">
        <v>0</v>
      </c>
      <c r="P903" s="263">
        <v>0</v>
      </c>
      <c r="Q903" s="264">
        <v>1536.68</v>
      </c>
      <c r="R903" s="264">
        <f t="shared" si="126"/>
        <v>1464.5700000000002</v>
      </c>
      <c r="S903" s="263">
        <v>0</v>
      </c>
      <c r="T903" s="263">
        <v>57.06</v>
      </c>
      <c r="U903" s="263">
        <v>15.05</v>
      </c>
      <c r="V903" s="264">
        <f t="shared" si="127"/>
        <v>766.86632289517263</v>
      </c>
      <c r="W903" s="263">
        <v>0</v>
      </c>
      <c r="X903" s="348">
        <v>754.759414333103</v>
      </c>
      <c r="Y903" s="263">
        <v>15.0542627717244</v>
      </c>
      <c r="Z903" s="249" t="s">
        <v>5485</v>
      </c>
      <c r="AA903" s="261" t="s">
        <v>5695</v>
      </c>
      <c r="AB903" s="34" t="str">
        <f>+_xlfn.CONCAT(MID(Z903,24,2),"/",MID(Z903,22,2),"/",MID(Z903,18,4))</f>
        <v>27/04/2007</v>
      </c>
      <c r="AC903" s="34" t="str">
        <f t="shared" si="128"/>
        <v>25/02/2023</v>
      </c>
      <c r="AD903" s="23">
        <v>264.83</v>
      </c>
      <c r="AE903" s="23">
        <v>514.83999999999992</v>
      </c>
      <c r="AF903" s="823">
        <v>250.01</v>
      </c>
      <c r="AG903" s="23"/>
      <c r="AH903" s="23"/>
      <c r="AI903" s="23"/>
      <c r="AJ903" s="917">
        <v>45013</v>
      </c>
      <c r="AK903" s="122">
        <v>45016</v>
      </c>
      <c r="AL903" s="34">
        <f t="shared" si="125"/>
        <v>4</v>
      </c>
      <c r="AM903" s="34">
        <v>4</v>
      </c>
      <c r="AN903" s="34" t="s">
        <v>1223</v>
      </c>
    </row>
    <row r="904" spans="1:40" ht="15" customHeight="1">
      <c r="A904" s="37">
        <v>11892</v>
      </c>
      <c r="B904" s="9" t="s">
        <v>3521</v>
      </c>
      <c r="C904" s="9">
        <v>30618705672</v>
      </c>
      <c r="D904" s="9" t="s">
        <v>359</v>
      </c>
      <c r="E904" s="9" t="s">
        <v>341</v>
      </c>
      <c r="F904" s="9" t="s">
        <v>3545</v>
      </c>
      <c r="G904" s="9" t="s">
        <v>3807</v>
      </c>
      <c r="H904" s="153" t="s">
        <v>3808</v>
      </c>
      <c r="I904" s="153" t="s">
        <v>3809</v>
      </c>
      <c r="J904" s="339" t="s">
        <v>20</v>
      </c>
      <c r="K904" s="339" t="s">
        <v>21</v>
      </c>
      <c r="L904" s="339" t="s">
        <v>22</v>
      </c>
      <c r="M904" s="340">
        <v>0</v>
      </c>
      <c r="N904" s="340">
        <v>0</v>
      </c>
      <c r="O904" s="340">
        <v>0</v>
      </c>
      <c r="P904" s="340">
        <v>0</v>
      </c>
      <c r="Q904" s="341">
        <v>4927.68</v>
      </c>
      <c r="R904" s="341">
        <f t="shared" si="126"/>
        <v>4375.5200000000004</v>
      </c>
      <c r="S904" s="340">
        <v>59.92</v>
      </c>
      <c r="T904" s="340">
        <v>477.07</v>
      </c>
      <c r="U904" s="340">
        <v>15.17</v>
      </c>
      <c r="V904" s="341">
        <f t="shared" si="127"/>
        <v>4471.62</v>
      </c>
      <c r="W904" s="340">
        <v>4.3099999999999996</v>
      </c>
      <c r="X904" s="340">
        <v>444.57</v>
      </c>
      <c r="Y904" s="340">
        <v>7.18</v>
      </c>
      <c r="Z904" s="83" t="s">
        <v>4275</v>
      </c>
      <c r="AA904" s="239" t="s">
        <v>4489</v>
      </c>
      <c r="AB904" s="279" t="s">
        <v>4276</v>
      </c>
      <c r="AC904" s="9" t="str">
        <f t="shared" si="128"/>
        <v>28/02/2023</v>
      </c>
      <c r="AD904" s="40">
        <v>2454.86</v>
      </c>
      <c r="AE904" s="40">
        <v>2454.86</v>
      </c>
      <c r="AF904" s="920">
        <v>0</v>
      </c>
      <c r="AG904" s="40"/>
      <c r="AH904" s="40"/>
      <c r="AI904" s="40"/>
      <c r="AJ904" s="960">
        <v>45013</v>
      </c>
      <c r="AK904" s="124">
        <v>45016</v>
      </c>
      <c r="AL904" s="9">
        <f t="shared" si="125"/>
        <v>4</v>
      </c>
      <c r="AM904" s="9">
        <v>4</v>
      </c>
      <c r="AN904" s="239" t="s">
        <v>503</v>
      </c>
    </row>
    <row r="905" spans="1:40" ht="15" customHeight="1">
      <c r="A905" s="38">
        <v>11893</v>
      </c>
      <c r="B905" s="34" t="s">
        <v>3521</v>
      </c>
      <c r="C905" s="34">
        <v>30618705672</v>
      </c>
      <c r="D905" s="34" t="s">
        <v>1305</v>
      </c>
      <c r="E905" s="34" t="s">
        <v>42</v>
      </c>
      <c r="F905" s="34" t="s">
        <v>412</v>
      </c>
      <c r="G905" s="34" t="s">
        <v>3810</v>
      </c>
      <c r="H905" s="23" t="s">
        <v>3811</v>
      </c>
      <c r="I905" s="23" t="s">
        <v>3812</v>
      </c>
      <c r="J905" s="76" t="s">
        <v>20</v>
      </c>
      <c r="K905" s="77" t="s">
        <v>8232</v>
      </c>
      <c r="L905" s="77" t="s">
        <v>23</v>
      </c>
      <c r="M905" s="78">
        <v>0</v>
      </c>
      <c r="N905" s="78">
        <v>1687</v>
      </c>
      <c r="O905" s="78">
        <v>0</v>
      </c>
      <c r="P905" s="78">
        <v>0</v>
      </c>
      <c r="Q905" s="79">
        <v>7539</v>
      </c>
      <c r="R905" s="76">
        <v>2143.69</v>
      </c>
      <c r="S905" s="78">
        <v>0</v>
      </c>
      <c r="T905" s="78">
        <v>5379.17</v>
      </c>
      <c r="U905" s="78">
        <v>16.14</v>
      </c>
      <c r="V905" s="79">
        <v>418.64</v>
      </c>
      <c r="W905" s="78">
        <v>6630</v>
      </c>
      <c r="X905" s="347">
        <v>490.36</v>
      </c>
      <c r="Y905" s="78">
        <v>0</v>
      </c>
      <c r="Z905" s="80" t="s">
        <v>4272</v>
      </c>
      <c r="AA905" s="76" t="s">
        <v>4321</v>
      </c>
      <c r="AB905" s="81">
        <v>39277</v>
      </c>
      <c r="AC905" s="144">
        <v>44950</v>
      </c>
      <c r="AD905" s="23">
        <v>387.9</v>
      </c>
      <c r="AE905" s="23">
        <v>2143.12</v>
      </c>
      <c r="AF905" s="823">
        <v>1755.22</v>
      </c>
      <c r="AG905" s="23"/>
      <c r="AH905" s="23"/>
      <c r="AI905" s="23"/>
      <c r="AJ905" s="917">
        <v>45013</v>
      </c>
      <c r="AK905" s="122">
        <v>45014</v>
      </c>
      <c r="AL905" s="34">
        <f t="shared" si="125"/>
        <v>2</v>
      </c>
      <c r="AM905" s="34">
        <v>4</v>
      </c>
      <c r="AN905" s="261" t="s">
        <v>503</v>
      </c>
    </row>
    <row r="906" spans="1:40" ht="15" customHeight="1">
      <c r="A906" s="38">
        <v>11894</v>
      </c>
      <c r="B906" s="34" t="s">
        <v>3521</v>
      </c>
      <c r="C906" s="34">
        <v>30618705672</v>
      </c>
      <c r="D906" s="34" t="s">
        <v>3813</v>
      </c>
      <c r="E906" s="34" t="s">
        <v>341</v>
      </c>
      <c r="F906" s="34" t="s">
        <v>3652</v>
      </c>
      <c r="G906" s="34" t="s">
        <v>3814</v>
      </c>
      <c r="H906" s="133" t="s">
        <v>3815</v>
      </c>
      <c r="I906" s="133" t="s">
        <v>3816</v>
      </c>
      <c r="J906" s="262" t="s">
        <v>20</v>
      </c>
      <c r="K906" s="262" t="s">
        <v>21</v>
      </c>
      <c r="L906" s="262" t="s">
        <v>23</v>
      </c>
      <c r="M906" s="263">
        <v>36.299999999999997</v>
      </c>
      <c r="N906" s="263">
        <v>430.86</v>
      </c>
      <c r="O906" s="263">
        <v>0</v>
      </c>
      <c r="P906" s="263">
        <v>0</v>
      </c>
      <c r="Q906" s="264">
        <v>8573.8700000000008</v>
      </c>
      <c r="R906" s="264">
        <f t="shared" ref="R906:R920" si="129">Q906-O906-S906-T906-U906</f>
        <v>7790.3700000000008</v>
      </c>
      <c r="S906" s="263">
        <v>268.08</v>
      </c>
      <c r="T906" s="263">
        <v>495.15</v>
      </c>
      <c r="U906" s="263">
        <v>20.27</v>
      </c>
      <c r="V906" s="264">
        <f t="shared" ref="V906:V920" si="130">Q906-P906-W906-X906-Y906</f>
        <v>7529.9600000000009</v>
      </c>
      <c r="W906" s="263">
        <v>660.24</v>
      </c>
      <c r="X906" s="348">
        <v>374.3</v>
      </c>
      <c r="Y906" s="263">
        <v>9.3699999999999992</v>
      </c>
      <c r="Z906" s="249" t="s">
        <v>4272</v>
      </c>
      <c r="AA906" s="261" t="s">
        <v>4398</v>
      </c>
      <c r="AB906" s="157" t="s">
        <v>41</v>
      </c>
      <c r="AC906" s="34" t="str">
        <f t="shared" ref="AC906:AC920" si="131">+_xlfn.CONCAT(MID(AA906,16,2),"/",MID(AA906,14,2),"/",MID(AA906,10,4))</f>
        <v>28/02/2023</v>
      </c>
      <c r="AD906" s="23">
        <v>5001.45</v>
      </c>
      <c r="AE906" s="23">
        <v>5096.21</v>
      </c>
      <c r="AF906" s="823">
        <v>94.76</v>
      </c>
      <c r="AG906" s="23"/>
      <c r="AH906" s="23"/>
      <c r="AI906" s="23"/>
      <c r="AJ906" s="917">
        <v>45013</v>
      </c>
      <c r="AK906" s="122">
        <v>45016</v>
      </c>
      <c r="AL906" s="34">
        <f t="shared" si="125"/>
        <v>4</v>
      </c>
      <c r="AM906" s="34">
        <v>4</v>
      </c>
      <c r="AN906" s="261" t="s">
        <v>503</v>
      </c>
    </row>
    <row r="907" spans="1:40" ht="15" customHeight="1">
      <c r="A907" s="38">
        <v>11895</v>
      </c>
      <c r="B907" s="34" t="s">
        <v>3521</v>
      </c>
      <c r="C907" s="34">
        <v>30618705672</v>
      </c>
      <c r="D907" s="34" t="s">
        <v>3817</v>
      </c>
      <c r="E907" s="34" t="s">
        <v>47</v>
      </c>
      <c r="F907" s="34" t="s">
        <v>3818</v>
      </c>
      <c r="G907" s="34" t="s">
        <v>3819</v>
      </c>
      <c r="H907" s="133" t="s">
        <v>3820</v>
      </c>
      <c r="I907" s="133" t="s">
        <v>3821</v>
      </c>
      <c r="J907" s="262" t="s">
        <v>20</v>
      </c>
      <c r="K907" s="262" t="s">
        <v>21</v>
      </c>
      <c r="L907" s="262" t="s">
        <v>23</v>
      </c>
      <c r="M907" s="263">
        <v>0</v>
      </c>
      <c r="N907" s="263">
        <v>134.27000000000001</v>
      </c>
      <c r="O907" s="263">
        <v>0</v>
      </c>
      <c r="P907" s="263">
        <v>0</v>
      </c>
      <c r="Q907" s="264">
        <v>2177.23</v>
      </c>
      <c r="R907" s="264">
        <f t="shared" si="129"/>
        <v>1915.47</v>
      </c>
      <c r="S907" s="263">
        <v>203.91</v>
      </c>
      <c r="T907" s="263">
        <v>23.8</v>
      </c>
      <c r="U907" s="263">
        <v>34.049999999999997</v>
      </c>
      <c r="V907" s="264">
        <f t="shared" si="130"/>
        <v>1790.63</v>
      </c>
      <c r="W907" s="263">
        <v>352.85</v>
      </c>
      <c r="X907" s="348">
        <v>33.75</v>
      </c>
      <c r="Y907" s="263">
        <v>0</v>
      </c>
      <c r="Z907" s="249" t="s">
        <v>3410</v>
      </c>
      <c r="AA907" s="261" t="s">
        <v>5696</v>
      </c>
      <c r="AB907" s="157" t="s">
        <v>1189</v>
      </c>
      <c r="AC907" s="34" t="str">
        <f t="shared" si="131"/>
        <v>20/02/2023</v>
      </c>
      <c r="AD907" s="23">
        <v>475.16</v>
      </c>
      <c r="AE907" s="23">
        <v>522.75</v>
      </c>
      <c r="AF907" s="823">
        <v>47.59</v>
      </c>
      <c r="AG907" s="23"/>
      <c r="AH907" s="23"/>
      <c r="AI907" s="23"/>
      <c r="AJ907" s="917">
        <v>45013</v>
      </c>
      <c r="AK907" s="122">
        <v>45026</v>
      </c>
      <c r="AL907" s="34">
        <f t="shared" ref="AL907:AL918" si="132">NETWORKDAYS(AJ907,AK907)-1</f>
        <v>9</v>
      </c>
      <c r="AM907" s="34">
        <v>4</v>
      </c>
      <c r="AN907" s="261" t="s">
        <v>503</v>
      </c>
    </row>
    <row r="908" spans="1:40" ht="15" customHeight="1">
      <c r="A908" s="37">
        <v>11896</v>
      </c>
      <c r="B908" s="9" t="s">
        <v>3521</v>
      </c>
      <c r="C908" s="9">
        <v>30618705672</v>
      </c>
      <c r="D908" s="9" t="s">
        <v>3822</v>
      </c>
      <c r="E908" s="9" t="s">
        <v>3823</v>
      </c>
      <c r="F908" s="9" t="s">
        <v>3824</v>
      </c>
      <c r="G908" s="9" t="s">
        <v>3825</v>
      </c>
      <c r="H908" s="153" t="s">
        <v>3826</v>
      </c>
      <c r="I908" s="153" t="s">
        <v>3827</v>
      </c>
      <c r="J908" s="339" t="s">
        <v>20</v>
      </c>
      <c r="K908" s="339" t="s">
        <v>21</v>
      </c>
      <c r="L908" s="339" t="s">
        <v>22</v>
      </c>
      <c r="M908" s="340">
        <v>0</v>
      </c>
      <c r="N908" s="340">
        <v>0</v>
      </c>
      <c r="O908" s="340">
        <v>0</v>
      </c>
      <c r="P908" s="340">
        <v>0</v>
      </c>
      <c r="Q908" s="341">
        <v>987.41</v>
      </c>
      <c r="R908" s="341">
        <f t="shared" si="129"/>
        <v>771.56</v>
      </c>
      <c r="S908" s="340">
        <v>15.09</v>
      </c>
      <c r="T908" s="340">
        <v>100.38</v>
      </c>
      <c r="U908" s="340">
        <v>100.38</v>
      </c>
      <c r="V908" s="341">
        <f t="shared" si="130"/>
        <v>909.27</v>
      </c>
      <c r="W908" s="340">
        <v>0</v>
      </c>
      <c r="X908" s="403">
        <v>78.14</v>
      </c>
      <c r="Y908" s="340">
        <v>0</v>
      </c>
      <c r="Z908" s="83" t="s">
        <v>5697</v>
      </c>
      <c r="AA908" s="239" t="s">
        <v>5698</v>
      </c>
      <c r="AB908" s="28">
        <v>39279</v>
      </c>
      <c r="AC908" s="9" t="str">
        <f t="shared" si="131"/>
        <v>25/02/2023</v>
      </c>
      <c r="AD908" s="40">
        <v>272.55</v>
      </c>
      <c r="AE908" s="40">
        <v>272.55</v>
      </c>
      <c r="AF908" s="920">
        <v>0</v>
      </c>
      <c r="AG908" s="40"/>
      <c r="AH908" s="40"/>
      <c r="AI908" s="40"/>
      <c r="AJ908" s="960">
        <v>45013</v>
      </c>
      <c r="AK908" s="124">
        <v>45026</v>
      </c>
      <c r="AL908" s="9">
        <f t="shared" si="132"/>
        <v>9</v>
      </c>
      <c r="AM908" s="9">
        <v>4</v>
      </c>
      <c r="AN908" s="239" t="s">
        <v>503</v>
      </c>
    </row>
    <row r="909" spans="1:40" ht="15" customHeight="1">
      <c r="A909" s="38">
        <v>11897</v>
      </c>
      <c r="B909" s="34" t="s">
        <v>3521</v>
      </c>
      <c r="C909" s="34">
        <v>30618705672</v>
      </c>
      <c r="D909" s="34" t="s">
        <v>3828</v>
      </c>
      <c r="E909" s="34" t="s">
        <v>3829</v>
      </c>
      <c r="F909" s="34" t="s">
        <v>3830</v>
      </c>
      <c r="G909" s="34" t="s">
        <v>3831</v>
      </c>
      <c r="H909" s="133" t="s">
        <v>3832</v>
      </c>
      <c r="I909" s="133" t="s">
        <v>3833</v>
      </c>
      <c r="J909" s="262" t="s">
        <v>20</v>
      </c>
      <c r="K909" s="829" t="s">
        <v>8562</v>
      </c>
      <c r="L909" s="262" t="s">
        <v>23</v>
      </c>
      <c r="M909" s="263">
        <v>934.92</v>
      </c>
      <c r="N909" s="263">
        <v>2029.33</v>
      </c>
      <c r="O909" s="263">
        <v>0</v>
      </c>
      <c r="P909" s="263">
        <v>0</v>
      </c>
      <c r="Q909" s="264">
        <v>7884.61</v>
      </c>
      <c r="R909" s="264">
        <f t="shared" si="129"/>
        <v>5752.5</v>
      </c>
      <c r="S909" s="263">
        <v>1444.83</v>
      </c>
      <c r="T909" s="263">
        <v>687.28</v>
      </c>
      <c r="U909" s="263">
        <v>0</v>
      </c>
      <c r="V909" s="264">
        <f t="shared" si="130"/>
        <v>3064.75</v>
      </c>
      <c r="W909" s="263">
        <v>3295.11</v>
      </c>
      <c r="X909" s="348">
        <v>1524.75</v>
      </c>
      <c r="Y909" s="263">
        <v>0</v>
      </c>
      <c r="Z909" s="249" t="s">
        <v>5699</v>
      </c>
      <c r="AA909" s="261" t="s">
        <v>5700</v>
      </c>
      <c r="AB909" s="23" t="s">
        <v>103</v>
      </c>
      <c r="AC909" s="34" t="str">
        <f t="shared" si="131"/>
        <v>25/02/2023</v>
      </c>
      <c r="AD909" s="23">
        <v>1453.79</v>
      </c>
      <c r="AE909" s="23">
        <v>4245.95</v>
      </c>
      <c r="AF909" s="823">
        <v>2792.16</v>
      </c>
      <c r="AG909" s="23"/>
      <c r="AH909" s="23"/>
      <c r="AI909" s="23"/>
      <c r="AJ909" s="917">
        <v>45013</v>
      </c>
      <c r="AK909" s="122">
        <v>45026</v>
      </c>
      <c r="AL909" s="34">
        <f t="shared" si="132"/>
        <v>9</v>
      </c>
      <c r="AM909" s="34">
        <v>4</v>
      </c>
      <c r="AN909" s="261" t="s">
        <v>503</v>
      </c>
    </row>
    <row r="910" spans="1:40" ht="15" customHeight="1">
      <c r="A910" s="37">
        <v>11898</v>
      </c>
      <c r="B910" s="9" t="s">
        <v>3521</v>
      </c>
      <c r="C910" s="9">
        <v>30618705672</v>
      </c>
      <c r="D910" s="9" t="s">
        <v>3834</v>
      </c>
      <c r="E910" s="9" t="s">
        <v>47</v>
      </c>
      <c r="F910" s="9" t="s">
        <v>144</v>
      </c>
      <c r="G910" s="9" t="s">
        <v>1564</v>
      </c>
      <c r="H910" s="153" t="s">
        <v>3835</v>
      </c>
      <c r="I910" s="153" t="s">
        <v>3836</v>
      </c>
      <c r="J910" s="339" t="s">
        <v>20</v>
      </c>
      <c r="K910" s="339" t="s">
        <v>21</v>
      </c>
      <c r="L910" s="339" t="s">
        <v>22</v>
      </c>
      <c r="M910" s="340">
        <v>0</v>
      </c>
      <c r="N910" s="340">
        <v>0</v>
      </c>
      <c r="O910" s="340">
        <v>0</v>
      </c>
      <c r="P910" s="340">
        <v>0</v>
      </c>
      <c r="Q910" s="341">
        <v>203.36</v>
      </c>
      <c r="R910" s="341">
        <f t="shared" si="129"/>
        <v>196.22000000000003</v>
      </c>
      <c r="S910" s="340">
        <v>1.53</v>
      </c>
      <c r="T910" s="340">
        <v>4.0999999999999996</v>
      </c>
      <c r="U910" s="340">
        <v>1.51</v>
      </c>
      <c r="V910" s="341">
        <f t="shared" si="130"/>
        <v>200.91000000000003</v>
      </c>
      <c r="W910" s="340">
        <v>1.23</v>
      </c>
      <c r="X910" s="403">
        <v>1.22</v>
      </c>
      <c r="Y910" s="340">
        <v>0</v>
      </c>
      <c r="Z910" s="83" t="s">
        <v>4951</v>
      </c>
      <c r="AA910" s="239" t="s">
        <v>2307</v>
      </c>
      <c r="AB910" s="279" t="s">
        <v>2161</v>
      </c>
      <c r="AC910" s="9" t="str">
        <f t="shared" si="131"/>
        <v>27/02/2023</v>
      </c>
      <c r="AD910" s="40">
        <v>159.44999999999999</v>
      </c>
      <c r="AE910" s="40">
        <v>159.44999999999999</v>
      </c>
      <c r="AF910" s="920">
        <v>0</v>
      </c>
      <c r="AG910" s="40"/>
      <c r="AH910" s="40"/>
      <c r="AI910" s="40"/>
      <c r="AJ910" s="960">
        <v>45013</v>
      </c>
      <c r="AK910" s="124">
        <v>45027</v>
      </c>
      <c r="AL910" s="9">
        <f t="shared" si="132"/>
        <v>10</v>
      </c>
      <c r="AM910" s="9">
        <v>4</v>
      </c>
      <c r="AN910" s="239" t="s">
        <v>503</v>
      </c>
    </row>
    <row r="911" spans="1:40" ht="15" customHeight="1">
      <c r="A911" s="37">
        <v>11899</v>
      </c>
      <c r="B911" s="9" t="s">
        <v>3521</v>
      </c>
      <c r="C911" s="9">
        <v>30618705672</v>
      </c>
      <c r="D911" s="9" t="s">
        <v>3837</v>
      </c>
      <c r="E911" s="9" t="s">
        <v>47</v>
      </c>
      <c r="F911" s="9" t="s">
        <v>145</v>
      </c>
      <c r="G911" s="9" t="s">
        <v>145</v>
      </c>
      <c r="H911" s="153" t="s">
        <v>3838</v>
      </c>
      <c r="I911" s="153" t="s">
        <v>3839</v>
      </c>
      <c r="J911" s="339" t="s">
        <v>20</v>
      </c>
      <c r="K911" s="339" t="s">
        <v>21</v>
      </c>
      <c r="L911" s="339" t="s">
        <v>22</v>
      </c>
      <c r="M911" s="340">
        <v>0</v>
      </c>
      <c r="N911" s="340">
        <v>0</v>
      </c>
      <c r="O911" s="340">
        <v>0</v>
      </c>
      <c r="P911" s="340">
        <v>0</v>
      </c>
      <c r="Q911" s="341">
        <v>171.49</v>
      </c>
      <c r="R911" s="341">
        <f t="shared" si="129"/>
        <v>141.23999999999998</v>
      </c>
      <c r="S911" s="340">
        <v>26.92</v>
      </c>
      <c r="T911" s="340">
        <v>1.37</v>
      </c>
      <c r="U911" s="340">
        <v>1.96</v>
      </c>
      <c r="V911" s="341">
        <f t="shared" si="130"/>
        <v>167.95000000000002</v>
      </c>
      <c r="W911" s="340">
        <v>0</v>
      </c>
      <c r="X911" s="403">
        <v>1.35</v>
      </c>
      <c r="Y911" s="340">
        <v>2.19</v>
      </c>
      <c r="Z911" s="83" t="s">
        <v>510</v>
      </c>
      <c r="AA911" s="239" t="s">
        <v>2835</v>
      </c>
      <c r="AB911" s="279" t="s">
        <v>809</v>
      </c>
      <c r="AC911" s="9" t="str">
        <f t="shared" si="131"/>
        <v>25/02/2023</v>
      </c>
      <c r="AD911" s="40">
        <v>141.24</v>
      </c>
      <c r="AE911" s="40">
        <v>141.24</v>
      </c>
      <c r="AF911" s="920">
        <v>0</v>
      </c>
      <c r="AG911" s="40"/>
      <c r="AH911" s="40"/>
      <c r="AI911" s="40"/>
      <c r="AJ911" s="960">
        <v>45013</v>
      </c>
      <c r="AK911" s="124">
        <v>45026</v>
      </c>
      <c r="AL911" s="9">
        <f t="shared" si="132"/>
        <v>9</v>
      </c>
      <c r="AM911" s="9">
        <v>4</v>
      </c>
      <c r="AN911" s="239" t="s">
        <v>503</v>
      </c>
    </row>
    <row r="912" spans="1:40" ht="15" customHeight="1">
      <c r="A912" s="37">
        <v>11900</v>
      </c>
      <c r="B912" s="9" t="s">
        <v>3521</v>
      </c>
      <c r="C912" s="9">
        <v>30618705672</v>
      </c>
      <c r="D912" s="9" t="s">
        <v>3840</v>
      </c>
      <c r="E912" s="9" t="s">
        <v>47</v>
      </c>
      <c r="F912" s="9" t="s">
        <v>1790</v>
      </c>
      <c r="G912" s="9" t="s">
        <v>3841</v>
      </c>
      <c r="H912" s="153" t="s">
        <v>3842</v>
      </c>
      <c r="I912" s="153" t="s">
        <v>3843</v>
      </c>
      <c r="J912" s="339" t="s">
        <v>20</v>
      </c>
      <c r="K912" s="339" t="s">
        <v>21</v>
      </c>
      <c r="L912" s="339" t="s">
        <v>22</v>
      </c>
      <c r="M912" s="340">
        <v>0</v>
      </c>
      <c r="N912" s="340">
        <v>0</v>
      </c>
      <c r="O912" s="340">
        <v>0</v>
      </c>
      <c r="P912" s="340">
        <v>0</v>
      </c>
      <c r="Q912" s="341">
        <v>344.18</v>
      </c>
      <c r="R912" s="341">
        <f t="shared" si="129"/>
        <v>342.41</v>
      </c>
      <c r="S912" s="340">
        <v>1.24</v>
      </c>
      <c r="T912" s="340">
        <v>0.53</v>
      </c>
      <c r="U912" s="340">
        <v>0</v>
      </c>
      <c r="V912" s="341">
        <f t="shared" si="130"/>
        <v>342.41</v>
      </c>
      <c r="W912" s="340">
        <v>1.24</v>
      </c>
      <c r="X912" s="403">
        <v>0.53</v>
      </c>
      <c r="Y912" s="340">
        <v>0</v>
      </c>
      <c r="Z912" s="83" t="s">
        <v>85</v>
      </c>
      <c r="AA912" s="239" t="s">
        <v>2307</v>
      </c>
      <c r="AB912" s="18" t="s">
        <v>2863</v>
      </c>
      <c r="AC912" s="9" t="str">
        <f t="shared" si="131"/>
        <v>27/02/2023</v>
      </c>
      <c r="AD912" s="40">
        <v>101.69</v>
      </c>
      <c r="AE912" s="40">
        <v>101.69</v>
      </c>
      <c r="AF912" s="920">
        <v>0</v>
      </c>
      <c r="AG912" s="40"/>
      <c r="AH912" s="40"/>
      <c r="AI912" s="40"/>
      <c r="AJ912" s="960">
        <v>45013</v>
      </c>
      <c r="AK912" s="124">
        <v>45026</v>
      </c>
      <c r="AL912" s="9">
        <f t="shared" si="132"/>
        <v>9</v>
      </c>
      <c r="AM912" s="9">
        <v>4</v>
      </c>
      <c r="AN912" s="239" t="s">
        <v>503</v>
      </c>
    </row>
    <row r="913" spans="1:40" ht="15" customHeight="1">
      <c r="A913" s="37">
        <v>11901</v>
      </c>
      <c r="B913" s="9" t="s">
        <v>3521</v>
      </c>
      <c r="C913" s="9">
        <v>30618705672</v>
      </c>
      <c r="D913" s="9" t="s">
        <v>3844</v>
      </c>
      <c r="E913" s="9" t="s">
        <v>47</v>
      </c>
      <c r="F913" s="9" t="s">
        <v>1790</v>
      </c>
      <c r="G913" s="9" t="s">
        <v>1353</v>
      </c>
      <c r="H913" s="153" t="s">
        <v>5701</v>
      </c>
      <c r="I913" s="153" t="s">
        <v>5702</v>
      </c>
      <c r="J913" s="339" t="s">
        <v>20</v>
      </c>
      <c r="K913" s="339" t="s">
        <v>21</v>
      </c>
      <c r="L913" s="339" t="s">
        <v>22</v>
      </c>
      <c r="M913" s="340">
        <v>0</v>
      </c>
      <c r="N913" s="340">
        <v>0</v>
      </c>
      <c r="O913" s="340">
        <v>0</v>
      </c>
      <c r="P913" s="340">
        <v>0</v>
      </c>
      <c r="Q913" s="341">
        <v>433.99</v>
      </c>
      <c r="R913" s="341">
        <f t="shared" si="129"/>
        <v>431.18382860410247</v>
      </c>
      <c r="S913" s="340">
        <v>2.0866767306128802</v>
      </c>
      <c r="T913" s="340">
        <v>0.65302050729138295</v>
      </c>
      <c r="U913" s="340">
        <v>6.64741579932219E-2</v>
      </c>
      <c r="V913" s="341">
        <f t="shared" si="130"/>
        <v>431.18382860410247</v>
      </c>
      <c r="W913" s="340">
        <v>2.0866767306128802</v>
      </c>
      <c r="X913" s="403">
        <v>0.65302050729138295</v>
      </c>
      <c r="Y913" s="340">
        <v>6.64741579932219E-2</v>
      </c>
      <c r="Z913" s="83" t="s">
        <v>510</v>
      </c>
      <c r="AA913" s="239" t="s">
        <v>2307</v>
      </c>
      <c r="AB913" s="11" t="str">
        <f>+_xlfn.CONCAT(MID(Z913,24,2),"/",MID(Z913,22,2),"/",MID(Z913,18,4))</f>
        <v>16/07/2007</v>
      </c>
      <c r="AC913" s="9" t="str">
        <f t="shared" si="131"/>
        <v>27/02/2023</v>
      </c>
      <c r="AD913" s="40">
        <v>218.72</v>
      </c>
      <c r="AE913" s="40">
        <v>218.72</v>
      </c>
      <c r="AF913" s="920">
        <v>0</v>
      </c>
      <c r="AG913" s="40"/>
      <c r="AH913" s="40"/>
      <c r="AI913" s="40"/>
      <c r="AJ913" s="960">
        <v>45013</v>
      </c>
      <c r="AK913" s="124">
        <v>45026</v>
      </c>
      <c r="AL913" s="9">
        <f t="shared" si="132"/>
        <v>9</v>
      </c>
      <c r="AM913" s="9">
        <v>4</v>
      </c>
      <c r="AN913" s="9" t="s">
        <v>1223</v>
      </c>
    </row>
    <row r="914" spans="1:40" ht="15" customHeight="1">
      <c r="A914" s="37">
        <v>11902</v>
      </c>
      <c r="B914" s="9" t="s">
        <v>3521</v>
      </c>
      <c r="C914" s="9">
        <v>30618705672</v>
      </c>
      <c r="D914" s="9" t="s">
        <v>1770</v>
      </c>
      <c r="E914" s="9" t="s">
        <v>47</v>
      </c>
      <c r="F914" s="9" t="s">
        <v>145</v>
      </c>
      <c r="G914" s="9" t="s">
        <v>3845</v>
      </c>
      <c r="H914" s="153" t="s">
        <v>3846</v>
      </c>
      <c r="I914" s="153" t="s">
        <v>3847</v>
      </c>
      <c r="J914" s="339" t="s">
        <v>20</v>
      </c>
      <c r="K914" s="339" t="s">
        <v>21</v>
      </c>
      <c r="L914" s="339" t="s">
        <v>22</v>
      </c>
      <c r="M914" s="340">
        <v>0</v>
      </c>
      <c r="N914" s="340">
        <v>0</v>
      </c>
      <c r="O914" s="340">
        <v>0</v>
      </c>
      <c r="P914" s="340">
        <v>0</v>
      </c>
      <c r="Q914" s="341">
        <v>325.47000000000003</v>
      </c>
      <c r="R914" s="341">
        <f t="shared" si="129"/>
        <v>306.36</v>
      </c>
      <c r="S914" s="340">
        <v>19.11</v>
      </c>
      <c r="T914" s="340">
        <v>0</v>
      </c>
      <c r="U914" s="340">
        <v>0</v>
      </c>
      <c r="V914" s="341">
        <f t="shared" si="130"/>
        <v>325.47000000000003</v>
      </c>
      <c r="W914" s="340">
        <v>0</v>
      </c>
      <c r="X914" s="403">
        <v>0</v>
      </c>
      <c r="Y914" s="340">
        <v>0</v>
      </c>
      <c r="Z914" s="83" t="s">
        <v>5703</v>
      </c>
      <c r="AA914" s="239" t="s">
        <v>2835</v>
      </c>
      <c r="AB914" s="18" t="s">
        <v>274</v>
      </c>
      <c r="AC914" s="9" t="str">
        <f t="shared" si="131"/>
        <v>25/02/2023</v>
      </c>
      <c r="AD914" s="40">
        <v>107.51</v>
      </c>
      <c r="AE914" s="40">
        <v>107.51</v>
      </c>
      <c r="AF914" s="920">
        <v>0</v>
      </c>
      <c r="AG914" s="40"/>
      <c r="AH914" s="40"/>
      <c r="AI914" s="40"/>
      <c r="AJ914" s="960">
        <v>45013</v>
      </c>
      <c r="AK914" s="124">
        <v>45026</v>
      </c>
      <c r="AL914" s="9">
        <f t="shared" si="132"/>
        <v>9</v>
      </c>
      <c r="AM914" s="9">
        <v>4</v>
      </c>
      <c r="AN914" s="239" t="s">
        <v>503</v>
      </c>
    </row>
    <row r="915" spans="1:40" ht="15" customHeight="1">
      <c r="A915" s="38">
        <v>11903</v>
      </c>
      <c r="B915" s="34" t="s">
        <v>3521</v>
      </c>
      <c r="C915" s="34">
        <v>30618705672</v>
      </c>
      <c r="D915" s="34" t="s">
        <v>3848</v>
      </c>
      <c r="E915" s="34" t="s">
        <v>47</v>
      </c>
      <c r="F915" s="34" t="s">
        <v>1790</v>
      </c>
      <c r="G915" s="34" t="s">
        <v>3841</v>
      </c>
      <c r="H915" s="133" t="s">
        <v>3849</v>
      </c>
      <c r="I915" s="133" t="s">
        <v>3850</v>
      </c>
      <c r="J915" s="262" t="s">
        <v>20</v>
      </c>
      <c r="K915" s="262" t="s">
        <v>21</v>
      </c>
      <c r="L915" s="262" t="s">
        <v>23</v>
      </c>
      <c r="M915" s="263">
        <v>0</v>
      </c>
      <c r="N915" s="263">
        <v>50.82</v>
      </c>
      <c r="O915" s="263">
        <v>0</v>
      </c>
      <c r="P915" s="263">
        <v>0</v>
      </c>
      <c r="Q915" s="264">
        <v>380.73</v>
      </c>
      <c r="R915" s="264">
        <f t="shared" si="129"/>
        <v>332.43000000000006</v>
      </c>
      <c r="S915" s="263">
        <v>43.02</v>
      </c>
      <c r="T915" s="263">
        <v>2.59</v>
      </c>
      <c r="U915" s="263">
        <v>2.69</v>
      </c>
      <c r="V915" s="264">
        <f t="shared" si="130"/>
        <v>281.78000000000003</v>
      </c>
      <c r="W915" s="263">
        <v>93.7</v>
      </c>
      <c r="X915" s="348">
        <v>1.24</v>
      </c>
      <c r="Y915" s="263">
        <v>4.01</v>
      </c>
      <c r="Z915" s="249" t="s">
        <v>4951</v>
      </c>
      <c r="AA915" s="261" t="s">
        <v>2307</v>
      </c>
      <c r="AB915" s="26">
        <v>39263</v>
      </c>
      <c r="AC915" s="34" t="str">
        <f t="shared" si="131"/>
        <v>27/02/2023</v>
      </c>
      <c r="AD915" s="23">
        <v>70.05</v>
      </c>
      <c r="AE915" s="23">
        <v>110.62</v>
      </c>
      <c r="AF915" s="823">
        <v>40.57</v>
      </c>
      <c r="AG915" s="23"/>
      <c r="AH915" s="23"/>
      <c r="AI915" s="23"/>
      <c r="AJ915" s="917">
        <v>45013</v>
      </c>
      <c r="AK915" s="122">
        <v>45026</v>
      </c>
      <c r="AL915" s="34">
        <f t="shared" si="132"/>
        <v>9</v>
      </c>
      <c r="AM915" s="34">
        <v>4</v>
      </c>
      <c r="AN915" s="261" t="s">
        <v>503</v>
      </c>
    </row>
    <row r="916" spans="1:40" ht="15" customHeight="1">
      <c r="A916" s="37">
        <v>11904</v>
      </c>
      <c r="B916" s="9" t="s">
        <v>3521</v>
      </c>
      <c r="C916" s="9">
        <v>30618705672</v>
      </c>
      <c r="D916" s="9" t="s">
        <v>3851</v>
      </c>
      <c r="E916" s="9" t="s">
        <v>47</v>
      </c>
      <c r="F916" s="9" t="s">
        <v>3852</v>
      </c>
      <c r="G916" s="9" t="s">
        <v>3853</v>
      </c>
      <c r="H916" s="153" t="s">
        <v>3854</v>
      </c>
      <c r="I916" s="153" t="s">
        <v>3855</v>
      </c>
      <c r="J916" s="339" t="s">
        <v>20</v>
      </c>
      <c r="K916" s="339" t="s">
        <v>21</v>
      </c>
      <c r="L916" s="339" t="s">
        <v>22</v>
      </c>
      <c r="M916" s="340">
        <v>0</v>
      </c>
      <c r="N916" s="340">
        <v>0</v>
      </c>
      <c r="O916" s="340">
        <v>0</v>
      </c>
      <c r="P916" s="340">
        <v>0</v>
      </c>
      <c r="Q916" s="341">
        <v>102.09</v>
      </c>
      <c r="R916" s="341">
        <f t="shared" si="129"/>
        <v>100.87</v>
      </c>
      <c r="S916" s="340">
        <v>1.17</v>
      </c>
      <c r="T916" s="340">
        <v>0.05</v>
      </c>
      <c r="U916" s="340">
        <v>0</v>
      </c>
      <c r="V916" s="341">
        <f t="shared" si="130"/>
        <v>101.09</v>
      </c>
      <c r="W916" s="340">
        <v>1</v>
      </c>
      <c r="X916" s="403">
        <v>0</v>
      </c>
      <c r="Y916" s="340">
        <v>0</v>
      </c>
      <c r="Z916" s="83" t="s">
        <v>4322</v>
      </c>
      <c r="AA916" s="239" t="s">
        <v>2307</v>
      </c>
      <c r="AB916" s="390">
        <v>39256</v>
      </c>
      <c r="AC916" s="9" t="str">
        <f t="shared" si="131"/>
        <v>27/02/2023</v>
      </c>
      <c r="AD916" s="40">
        <v>96.23</v>
      </c>
      <c r="AE916" s="40">
        <v>96.23</v>
      </c>
      <c r="AF916" s="920">
        <v>0</v>
      </c>
      <c r="AG916" s="40"/>
      <c r="AH916" s="40"/>
      <c r="AI916" s="40"/>
      <c r="AJ916" s="960">
        <v>45013</v>
      </c>
      <c r="AK916" s="124">
        <v>45026</v>
      </c>
      <c r="AL916" s="9">
        <f t="shared" si="132"/>
        <v>9</v>
      </c>
      <c r="AM916" s="9">
        <v>4</v>
      </c>
      <c r="AN916" s="239" t="s">
        <v>503</v>
      </c>
    </row>
    <row r="917" spans="1:40" ht="15" customHeight="1">
      <c r="A917" s="37">
        <v>11906</v>
      </c>
      <c r="B917" s="9" t="s">
        <v>3521</v>
      </c>
      <c r="C917" s="9">
        <v>30618705672</v>
      </c>
      <c r="D917" s="9" t="s">
        <v>3856</v>
      </c>
      <c r="E917" s="9" t="s">
        <v>47</v>
      </c>
      <c r="F917" s="9" t="s">
        <v>1653</v>
      </c>
      <c r="G917" s="9" t="s">
        <v>3857</v>
      </c>
      <c r="H917" s="153" t="s">
        <v>5704</v>
      </c>
      <c r="I917" s="153" t="s">
        <v>5705</v>
      </c>
      <c r="J917" s="339" t="s">
        <v>20</v>
      </c>
      <c r="K917" s="339" t="s">
        <v>21</v>
      </c>
      <c r="L917" s="339" t="s">
        <v>22</v>
      </c>
      <c r="M917" s="340">
        <v>0</v>
      </c>
      <c r="N917" s="340">
        <v>0</v>
      </c>
      <c r="O917" s="340">
        <v>0</v>
      </c>
      <c r="P917" s="340">
        <v>0</v>
      </c>
      <c r="Q917" s="341">
        <v>1362.27</v>
      </c>
      <c r="R917" s="341">
        <f t="shared" si="129"/>
        <v>1298.83</v>
      </c>
      <c r="S917" s="340">
        <v>19.190000000000001</v>
      </c>
      <c r="T917" s="340">
        <v>28.06</v>
      </c>
      <c r="U917" s="340">
        <v>16.190000000000001</v>
      </c>
      <c r="V917" s="341">
        <f t="shared" si="130"/>
        <v>1298.83</v>
      </c>
      <c r="W917" s="340">
        <v>19.190000000000001</v>
      </c>
      <c r="X917" s="403">
        <v>28.06</v>
      </c>
      <c r="Y917" s="340">
        <v>16.190000000000001</v>
      </c>
      <c r="Z917" s="83" t="s">
        <v>510</v>
      </c>
      <c r="AA917" s="239" t="s">
        <v>2307</v>
      </c>
      <c r="AB917" s="11" t="str">
        <f>+_xlfn.CONCAT(MID(Z917,24,2),"/",MID(Z917,22,2),"/",MID(Z917,18,4))</f>
        <v>16/07/2007</v>
      </c>
      <c r="AC917" s="9" t="str">
        <f t="shared" si="131"/>
        <v>27/02/2023</v>
      </c>
      <c r="AD917" s="40">
        <v>385.91</v>
      </c>
      <c r="AE917" s="40">
        <v>385.91</v>
      </c>
      <c r="AF917" s="920">
        <v>0</v>
      </c>
      <c r="AG917" s="40"/>
      <c r="AH917" s="40"/>
      <c r="AI917" s="40"/>
      <c r="AJ917" s="960">
        <v>45013</v>
      </c>
      <c r="AK917" s="124">
        <v>45026</v>
      </c>
      <c r="AL917" s="9">
        <f t="shared" si="132"/>
        <v>9</v>
      </c>
      <c r="AM917" s="9">
        <v>4</v>
      </c>
      <c r="AN917" s="9" t="s">
        <v>1223</v>
      </c>
    </row>
    <row r="918" spans="1:40" ht="15" customHeight="1">
      <c r="A918" s="38">
        <v>11907</v>
      </c>
      <c r="B918" s="34" t="s">
        <v>3521</v>
      </c>
      <c r="C918" s="34">
        <v>30618705672</v>
      </c>
      <c r="D918" s="34" t="s">
        <v>3858</v>
      </c>
      <c r="E918" s="34" t="s">
        <v>47</v>
      </c>
      <c r="F918" s="34" t="s">
        <v>1653</v>
      </c>
      <c r="G918" s="34" t="s">
        <v>3857</v>
      </c>
      <c r="H918" s="133" t="s">
        <v>3859</v>
      </c>
      <c r="I918" s="133" t="s">
        <v>3860</v>
      </c>
      <c r="J918" s="262" t="s">
        <v>20</v>
      </c>
      <c r="K918" s="262" t="s">
        <v>21</v>
      </c>
      <c r="L918" s="262" t="s">
        <v>23</v>
      </c>
      <c r="M918" s="263">
        <v>0</v>
      </c>
      <c r="N918" s="263">
        <v>6.7</v>
      </c>
      <c r="O918" s="263">
        <v>0</v>
      </c>
      <c r="P918" s="263">
        <v>0</v>
      </c>
      <c r="Q918" s="264">
        <v>1512.97</v>
      </c>
      <c r="R918" s="264">
        <f t="shared" si="129"/>
        <v>1445.5000000000002</v>
      </c>
      <c r="S918" s="263">
        <v>16.739999999999998</v>
      </c>
      <c r="T918" s="263">
        <v>30.61</v>
      </c>
      <c r="U918" s="263">
        <v>20.12</v>
      </c>
      <c r="V918" s="264">
        <f t="shared" si="130"/>
        <v>1451.0900000000001</v>
      </c>
      <c r="W918" s="263">
        <v>27.87</v>
      </c>
      <c r="X918" s="263">
        <v>24.32</v>
      </c>
      <c r="Y918" s="263">
        <v>9.69</v>
      </c>
      <c r="Z918" s="249" t="s">
        <v>510</v>
      </c>
      <c r="AA918" s="261" t="s">
        <v>2307</v>
      </c>
      <c r="AB918" s="26">
        <v>39279</v>
      </c>
      <c r="AC918" s="34" t="str">
        <f t="shared" si="131"/>
        <v>27/02/2023</v>
      </c>
      <c r="AD918" s="23">
        <v>529.83000000000004</v>
      </c>
      <c r="AE918" s="23">
        <v>529.83000000000004</v>
      </c>
      <c r="AF918" s="823">
        <v>0</v>
      </c>
      <c r="AG918" s="23"/>
      <c r="AH918" s="23"/>
      <c r="AI918" s="23"/>
      <c r="AJ918" s="917">
        <v>45013</v>
      </c>
      <c r="AK918" s="122">
        <v>45027</v>
      </c>
      <c r="AL918" s="34">
        <f t="shared" si="132"/>
        <v>10</v>
      </c>
      <c r="AM918" s="34">
        <v>4</v>
      </c>
      <c r="AN918" s="261" t="s">
        <v>503</v>
      </c>
    </row>
    <row r="919" spans="1:40" ht="15" customHeight="1">
      <c r="A919" s="37">
        <v>11908</v>
      </c>
      <c r="B919" s="9" t="s">
        <v>3521</v>
      </c>
      <c r="C919" s="9">
        <v>30618705672</v>
      </c>
      <c r="D919" s="9" t="s">
        <v>3861</v>
      </c>
      <c r="E919" s="9" t="s">
        <v>47</v>
      </c>
      <c r="F919" s="9" t="s">
        <v>1653</v>
      </c>
      <c r="G919" s="9" t="s">
        <v>1653</v>
      </c>
      <c r="H919" s="168" t="s">
        <v>3862</v>
      </c>
      <c r="I919" s="168" t="s">
        <v>3863</v>
      </c>
      <c r="J919" s="180" t="s">
        <v>20</v>
      </c>
      <c r="K919" s="180" t="s">
        <v>21</v>
      </c>
      <c r="L919" s="180" t="s">
        <v>22</v>
      </c>
      <c r="M919" s="181">
        <v>0</v>
      </c>
      <c r="N919" s="181">
        <v>0</v>
      </c>
      <c r="O919" s="181">
        <v>0</v>
      </c>
      <c r="P919" s="181">
        <v>0</v>
      </c>
      <c r="Q919" s="182">
        <v>1369.89</v>
      </c>
      <c r="R919" s="182">
        <f t="shared" si="129"/>
        <v>1318.54</v>
      </c>
      <c r="S919" s="181">
        <v>43.49</v>
      </c>
      <c r="T919" s="181">
        <v>4.45</v>
      </c>
      <c r="U919" s="181">
        <v>3.41</v>
      </c>
      <c r="V919" s="182">
        <f t="shared" si="130"/>
        <v>1344.2300000000002</v>
      </c>
      <c r="W919" s="181">
        <v>21.48</v>
      </c>
      <c r="X919" s="376">
        <v>2.31</v>
      </c>
      <c r="Y919" s="181">
        <v>1.87</v>
      </c>
      <c r="Z919" s="170" t="s">
        <v>510</v>
      </c>
      <c r="AA919" s="177" t="s">
        <v>2456</v>
      </c>
      <c r="AB919" s="18" t="s">
        <v>809</v>
      </c>
      <c r="AC919" s="9" t="str">
        <f t="shared" si="131"/>
        <v>09/03/2023</v>
      </c>
      <c r="AD919" s="40">
        <v>450.87</v>
      </c>
      <c r="AE919" s="40">
        <v>450.87</v>
      </c>
      <c r="AF919" s="920">
        <v>0</v>
      </c>
      <c r="AG919" s="40"/>
      <c r="AH919" s="40"/>
      <c r="AI919" s="40"/>
      <c r="AJ919" s="960">
        <v>45013</v>
      </c>
      <c r="AK919" s="124">
        <v>45019</v>
      </c>
      <c r="AL919" s="9">
        <f t="shared" ref="AL919:AL927" si="133">NETWORKDAYS(AJ919,AK919)</f>
        <v>5</v>
      </c>
      <c r="AM919" s="9">
        <v>4</v>
      </c>
      <c r="AN919" s="239" t="s">
        <v>503</v>
      </c>
    </row>
    <row r="920" spans="1:40" ht="15" customHeight="1">
      <c r="A920" s="38">
        <v>11909</v>
      </c>
      <c r="B920" s="34" t="s">
        <v>3521</v>
      </c>
      <c r="C920" s="34">
        <v>30618705672</v>
      </c>
      <c r="D920" s="34" t="s">
        <v>3864</v>
      </c>
      <c r="E920" s="34" t="s">
        <v>47</v>
      </c>
      <c r="F920" s="34" t="s">
        <v>3852</v>
      </c>
      <c r="G920" s="34" t="s">
        <v>3853</v>
      </c>
      <c r="H920" s="299" t="s">
        <v>3865</v>
      </c>
      <c r="I920" s="299" t="s">
        <v>3866</v>
      </c>
      <c r="J920" s="166" t="s">
        <v>20</v>
      </c>
      <c r="K920" s="166" t="s">
        <v>21</v>
      </c>
      <c r="L920" s="166" t="s">
        <v>23</v>
      </c>
      <c r="M920" s="89">
        <v>0</v>
      </c>
      <c r="N920" s="89">
        <v>66.97</v>
      </c>
      <c r="O920" s="89">
        <v>0</v>
      </c>
      <c r="P920" s="89">
        <v>0</v>
      </c>
      <c r="Q920" s="90">
        <v>339.61</v>
      </c>
      <c r="R920" s="90">
        <f t="shared" si="129"/>
        <v>323.64999999999998</v>
      </c>
      <c r="S920" s="89">
        <v>10.97</v>
      </c>
      <c r="T920" s="89">
        <v>2.02</v>
      </c>
      <c r="U920" s="89">
        <v>2.97</v>
      </c>
      <c r="V920" s="90">
        <f t="shared" si="130"/>
        <v>246.63</v>
      </c>
      <c r="W920" s="89">
        <v>91.11</v>
      </c>
      <c r="X920" s="443">
        <v>1.87</v>
      </c>
      <c r="Y920" s="89">
        <v>0</v>
      </c>
      <c r="Z920" s="167" t="s">
        <v>4322</v>
      </c>
      <c r="AA920" s="87" t="s">
        <v>2456</v>
      </c>
      <c r="AB920" s="26">
        <v>39256</v>
      </c>
      <c r="AC920" s="34" t="str">
        <f t="shared" si="131"/>
        <v>09/03/2023</v>
      </c>
      <c r="AD920" s="23">
        <v>101.98</v>
      </c>
      <c r="AE920" s="23">
        <v>101.98</v>
      </c>
      <c r="AF920" s="823">
        <v>0</v>
      </c>
      <c r="AG920" s="23"/>
      <c r="AH920" s="23"/>
      <c r="AI920" s="23"/>
      <c r="AJ920" s="917">
        <v>45013</v>
      </c>
      <c r="AK920" s="122">
        <v>45019</v>
      </c>
      <c r="AL920" s="34">
        <f t="shared" si="133"/>
        <v>5</v>
      </c>
      <c r="AM920" s="34">
        <v>4</v>
      </c>
      <c r="AN920" s="261" t="s">
        <v>503</v>
      </c>
    </row>
    <row r="921" spans="1:40" ht="15" customHeight="1">
      <c r="A921" s="38">
        <v>11910</v>
      </c>
      <c r="B921" s="34" t="s">
        <v>3521</v>
      </c>
      <c r="C921" s="34">
        <v>30618705672</v>
      </c>
      <c r="D921" s="34" t="s">
        <v>3867</v>
      </c>
      <c r="E921" s="34" t="s">
        <v>42</v>
      </c>
      <c r="F921" s="34" t="s">
        <v>911</v>
      </c>
      <c r="G921" s="34" t="s">
        <v>912</v>
      </c>
      <c r="H921" s="23" t="s">
        <v>4323</v>
      </c>
      <c r="I921" s="23" t="s">
        <v>4324</v>
      </c>
      <c r="J921" s="44" t="s">
        <v>20</v>
      </c>
      <c r="K921" s="44" t="s">
        <v>21</v>
      </c>
      <c r="L921" s="44" t="s">
        <v>23</v>
      </c>
      <c r="M921" s="69">
        <v>44.78</v>
      </c>
      <c r="N921" s="69">
        <v>0</v>
      </c>
      <c r="O921" s="69">
        <v>0</v>
      </c>
      <c r="P921" s="69">
        <v>0</v>
      </c>
      <c r="Q921" s="70">
        <v>395.3</v>
      </c>
      <c r="R921" s="70">
        <v>392.7</v>
      </c>
      <c r="S921" s="69">
        <v>0</v>
      </c>
      <c r="T921" s="69">
        <v>1.42</v>
      </c>
      <c r="U921" s="69">
        <v>1.18</v>
      </c>
      <c r="V921" s="70">
        <v>327.9</v>
      </c>
      <c r="W921" s="69">
        <v>21.6</v>
      </c>
      <c r="X921" s="344">
        <v>45.8</v>
      </c>
      <c r="Y921" s="69">
        <v>0</v>
      </c>
      <c r="Z921" s="45" t="s">
        <v>193</v>
      </c>
      <c r="AA921" s="23" t="s">
        <v>365</v>
      </c>
      <c r="AB921" s="23" t="s">
        <v>41</v>
      </c>
      <c r="AC921" s="23" t="s">
        <v>525</v>
      </c>
      <c r="AD921" s="23">
        <v>76.040000000000006</v>
      </c>
      <c r="AE921" s="23">
        <v>91.01</v>
      </c>
      <c r="AF921" s="823">
        <v>14.97</v>
      </c>
      <c r="AG921" s="23"/>
      <c r="AH921" s="23"/>
      <c r="AI921" s="23"/>
      <c r="AJ921" s="917">
        <v>45013</v>
      </c>
      <c r="AK921" s="122">
        <v>45014</v>
      </c>
      <c r="AL921" s="34">
        <f t="shared" si="133"/>
        <v>2</v>
      </c>
      <c r="AM921" s="34">
        <v>4</v>
      </c>
      <c r="AN921" s="261" t="s">
        <v>503</v>
      </c>
    </row>
    <row r="922" spans="1:40" ht="15" customHeight="1">
      <c r="A922" s="38">
        <v>11912</v>
      </c>
      <c r="B922" s="34" t="s">
        <v>3521</v>
      </c>
      <c r="C922" s="34">
        <v>30618705672</v>
      </c>
      <c r="D922" s="34" t="s">
        <v>3868</v>
      </c>
      <c r="E922" s="34" t="s">
        <v>42</v>
      </c>
      <c r="F922" s="34" t="s">
        <v>911</v>
      </c>
      <c r="G922" s="34" t="s">
        <v>912</v>
      </c>
      <c r="H922" s="299" t="s">
        <v>3869</v>
      </c>
      <c r="I922" s="454" t="s">
        <v>3870</v>
      </c>
      <c r="J922" s="166" t="s">
        <v>20</v>
      </c>
      <c r="K922" s="166" t="s">
        <v>21</v>
      </c>
      <c r="L922" s="455" t="s">
        <v>23</v>
      </c>
      <c r="M922" s="89">
        <v>0.99</v>
      </c>
      <c r="N922" s="89">
        <v>47.05</v>
      </c>
      <c r="O922" s="89">
        <v>41.81</v>
      </c>
      <c r="P922" s="89">
        <v>57.79</v>
      </c>
      <c r="Q922" s="90">
        <v>741.33</v>
      </c>
      <c r="R922" s="90">
        <f>Q922-O922-S922-T922-U922</f>
        <v>394.80999999999995</v>
      </c>
      <c r="S922" s="89">
        <v>239.34</v>
      </c>
      <c r="T922" s="89">
        <v>61.24</v>
      </c>
      <c r="U922" s="89">
        <v>4.13</v>
      </c>
      <c r="V922" s="90">
        <f>Q922-P922-W922-X922-Y922</f>
        <v>349.9500000000001</v>
      </c>
      <c r="W922" s="89">
        <v>268.45999999999998</v>
      </c>
      <c r="X922" s="89">
        <v>61</v>
      </c>
      <c r="Y922" s="456">
        <v>4.13</v>
      </c>
      <c r="Z922" s="167" t="s">
        <v>2145</v>
      </c>
      <c r="AA922" s="87" t="s">
        <v>4611</v>
      </c>
      <c r="AB922" s="351">
        <v>39286</v>
      </c>
      <c r="AC922" s="34" t="str">
        <f>+_xlfn.CONCAT(MID(AA922,16,2),"/",MID(AA922,14,2),"/",MID(AA922,10,4))</f>
        <v>27/03/2023</v>
      </c>
      <c r="AD922" s="23">
        <v>161.97</v>
      </c>
      <c r="AE922" s="23">
        <v>196.05</v>
      </c>
      <c r="AF922" s="823">
        <v>34.08</v>
      </c>
      <c r="AG922" s="23"/>
      <c r="AH922" s="23"/>
      <c r="AI922" s="23"/>
      <c r="AJ922" s="917">
        <v>45013</v>
      </c>
      <c r="AK922" s="122">
        <v>45019</v>
      </c>
      <c r="AL922" s="34">
        <f t="shared" si="133"/>
        <v>5</v>
      </c>
      <c r="AM922" s="34">
        <v>4</v>
      </c>
      <c r="AN922" s="261" t="s">
        <v>503</v>
      </c>
    </row>
    <row r="923" spans="1:40" ht="15" customHeight="1">
      <c r="A923" s="37">
        <v>11913</v>
      </c>
      <c r="B923" s="9" t="s">
        <v>3521</v>
      </c>
      <c r="C923" s="9">
        <v>30618705672</v>
      </c>
      <c r="D923" s="9" t="s">
        <v>3871</v>
      </c>
      <c r="E923" s="9" t="s">
        <v>42</v>
      </c>
      <c r="F923" s="9" t="s">
        <v>106</v>
      </c>
      <c r="G923" s="9" t="s">
        <v>3872</v>
      </c>
      <c r="H923" s="168" t="s">
        <v>4612</v>
      </c>
      <c r="I923" s="168" t="s">
        <v>4613</v>
      </c>
      <c r="J923" s="180" t="s">
        <v>20</v>
      </c>
      <c r="K923" s="180" t="s">
        <v>21</v>
      </c>
      <c r="L923" s="180" t="s">
        <v>22</v>
      </c>
      <c r="M923" s="181">
        <v>0</v>
      </c>
      <c r="N923" s="181">
        <v>0</v>
      </c>
      <c r="O923" s="181">
        <v>0</v>
      </c>
      <c r="P923" s="181">
        <v>0</v>
      </c>
      <c r="Q923" s="182">
        <v>535.34</v>
      </c>
      <c r="R923" s="182">
        <f>Q923-O923-S923-T923-U923</f>
        <v>528.79</v>
      </c>
      <c r="S923" s="181">
        <v>0</v>
      </c>
      <c r="T923" s="181">
        <v>5.33</v>
      </c>
      <c r="U923" s="181">
        <v>1.22</v>
      </c>
      <c r="V923" s="182">
        <f>Q923-P923-W923-X923-Y923</f>
        <v>528.79</v>
      </c>
      <c r="W923" s="181">
        <v>0</v>
      </c>
      <c r="X923" s="376">
        <v>5.33</v>
      </c>
      <c r="Y923" s="181">
        <v>1.22</v>
      </c>
      <c r="Z923" s="170" t="s">
        <v>2208</v>
      </c>
      <c r="AA923" s="177" t="s">
        <v>4614</v>
      </c>
      <c r="AB923" s="11" t="str">
        <f>+_xlfn.CONCAT(MID(Z923,24,2),"/",MID(Z923,22,2),"/",MID(Z923,18,4))</f>
        <v>08/08/2007</v>
      </c>
      <c r="AC923" s="9" t="str">
        <f>+_xlfn.CONCAT(MID(AA923,16,2),"/",MID(AA923,14,2),"/",MID(AA923,10,4))</f>
        <v>01/04/2023</v>
      </c>
      <c r="AD923" s="40">
        <v>183.61</v>
      </c>
      <c r="AE923" s="40">
        <v>183.61</v>
      </c>
      <c r="AF923" s="920">
        <v>0</v>
      </c>
      <c r="AG923" s="40"/>
      <c r="AH923" s="40"/>
      <c r="AI923" s="40"/>
      <c r="AJ923" s="960">
        <v>45013</v>
      </c>
      <c r="AK923" s="124">
        <v>45019</v>
      </c>
      <c r="AL923" s="9">
        <f t="shared" si="133"/>
        <v>5</v>
      </c>
      <c r="AM923" s="9">
        <v>4</v>
      </c>
      <c r="AN923" s="9" t="s">
        <v>1223</v>
      </c>
    </row>
    <row r="924" spans="1:40" ht="15" customHeight="1">
      <c r="A924" s="37">
        <v>11914</v>
      </c>
      <c r="B924" s="9" t="s">
        <v>3521</v>
      </c>
      <c r="C924" s="9">
        <v>30618705672</v>
      </c>
      <c r="D924" s="9" t="s">
        <v>3873</v>
      </c>
      <c r="E924" s="9" t="s">
        <v>42</v>
      </c>
      <c r="F924" s="9" t="s">
        <v>911</v>
      </c>
      <c r="G924" s="9" t="s">
        <v>912</v>
      </c>
      <c r="H924" s="168" t="s">
        <v>3874</v>
      </c>
      <c r="I924" s="168" t="s">
        <v>3875</v>
      </c>
      <c r="J924" s="180" t="s">
        <v>20</v>
      </c>
      <c r="K924" s="180" t="s">
        <v>21</v>
      </c>
      <c r="L924" s="180" t="s">
        <v>22</v>
      </c>
      <c r="M924" s="181">
        <v>0</v>
      </c>
      <c r="N924" s="181">
        <v>0</v>
      </c>
      <c r="O924" s="181">
        <v>0</v>
      </c>
      <c r="P924" s="181">
        <v>0</v>
      </c>
      <c r="Q924" s="182">
        <v>216.21</v>
      </c>
      <c r="R924" s="182">
        <f>Q924-O924-S924-T924-U924</f>
        <v>211.82000000000002</v>
      </c>
      <c r="S924" s="181">
        <v>2.44</v>
      </c>
      <c r="T924" s="181">
        <v>1.95</v>
      </c>
      <c r="U924" s="181">
        <v>0</v>
      </c>
      <c r="V924" s="182">
        <f>Q924-P924-W924-X924-Y924</f>
        <v>214.83</v>
      </c>
      <c r="W924" s="181">
        <v>0</v>
      </c>
      <c r="X924" s="376">
        <v>1.38</v>
      </c>
      <c r="Y924" s="181">
        <v>0</v>
      </c>
      <c r="Z924" s="170" t="s">
        <v>193</v>
      </c>
      <c r="AA924" s="177" t="s">
        <v>4611</v>
      </c>
      <c r="AB924" s="24">
        <v>39277</v>
      </c>
      <c r="AC924" s="9" t="str">
        <f>+_xlfn.CONCAT(MID(AA924,16,2),"/",MID(AA924,14,2),"/",MID(AA924,10,4))</f>
        <v>27/03/2023</v>
      </c>
      <c r="AD924" s="40">
        <v>93.65</v>
      </c>
      <c r="AE924" s="40">
        <v>93.65</v>
      </c>
      <c r="AF924" s="920">
        <v>0</v>
      </c>
      <c r="AG924" s="40"/>
      <c r="AH924" s="40"/>
      <c r="AI924" s="40"/>
      <c r="AJ924" s="960">
        <v>45013</v>
      </c>
      <c r="AK924" s="124">
        <v>45019</v>
      </c>
      <c r="AL924" s="9">
        <f t="shared" si="133"/>
        <v>5</v>
      </c>
      <c r="AM924" s="9">
        <v>4</v>
      </c>
      <c r="AN924" s="239" t="s">
        <v>503</v>
      </c>
    </row>
    <row r="925" spans="1:40" ht="15" customHeight="1">
      <c r="A925" s="37">
        <v>11915</v>
      </c>
      <c r="B925" s="9" t="s">
        <v>3521</v>
      </c>
      <c r="C925" s="9">
        <v>30618705672</v>
      </c>
      <c r="D925" s="9" t="s">
        <v>3876</v>
      </c>
      <c r="E925" s="9" t="s">
        <v>42</v>
      </c>
      <c r="F925" s="9" t="s">
        <v>911</v>
      </c>
      <c r="G925" s="9" t="s">
        <v>912</v>
      </c>
      <c r="H925" s="18" t="s">
        <v>3877</v>
      </c>
      <c r="I925" s="18" t="s">
        <v>3878</v>
      </c>
      <c r="J925" s="43" t="s">
        <v>20</v>
      </c>
      <c r="K925" s="43" t="s">
        <v>21</v>
      </c>
      <c r="L925" s="43" t="s">
        <v>22</v>
      </c>
      <c r="M925" s="65">
        <v>0</v>
      </c>
      <c r="N925" s="65">
        <v>0</v>
      </c>
      <c r="O925" s="65">
        <v>0</v>
      </c>
      <c r="P925" s="65">
        <v>0</v>
      </c>
      <c r="Q925" s="39">
        <v>354.88</v>
      </c>
      <c r="R925" s="39">
        <v>334.75999999999993</v>
      </c>
      <c r="S925" s="65">
        <v>5.6</v>
      </c>
      <c r="T925" s="65">
        <v>6.23</v>
      </c>
      <c r="U925" s="65">
        <v>8.2899999999999991</v>
      </c>
      <c r="V925" s="39">
        <v>343.16</v>
      </c>
      <c r="W925" s="65">
        <v>1.01</v>
      </c>
      <c r="X925" s="255">
        <v>4.84</v>
      </c>
      <c r="Y925" s="65">
        <v>5.87</v>
      </c>
      <c r="Z925" s="67" t="s">
        <v>193</v>
      </c>
      <c r="AA925" s="18" t="s">
        <v>2206</v>
      </c>
      <c r="AB925" s="24">
        <v>39277</v>
      </c>
      <c r="AC925" s="18" t="s">
        <v>520</v>
      </c>
      <c r="AD925" s="18">
        <v>101.07</v>
      </c>
      <c r="AE925" s="40">
        <v>101.07</v>
      </c>
      <c r="AF925" s="920">
        <v>0</v>
      </c>
      <c r="AG925" s="40"/>
      <c r="AH925" s="40"/>
      <c r="AI925" s="40"/>
      <c r="AJ925" s="960">
        <v>45013</v>
      </c>
      <c r="AK925" s="124">
        <v>45014</v>
      </c>
      <c r="AL925" s="9">
        <f t="shared" si="133"/>
        <v>2</v>
      </c>
      <c r="AM925" s="9">
        <v>4</v>
      </c>
      <c r="AN925" s="239" t="s">
        <v>503</v>
      </c>
    </row>
    <row r="926" spans="1:40" ht="15" customHeight="1">
      <c r="A926" s="118">
        <v>11916</v>
      </c>
      <c r="B926" s="164" t="s">
        <v>3521</v>
      </c>
      <c r="C926" s="164">
        <v>30618705672</v>
      </c>
      <c r="D926" s="164" t="s">
        <v>3879</v>
      </c>
      <c r="E926" s="164" t="s">
        <v>42</v>
      </c>
      <c r="F926" s="164" t="s">
        <v>911</v>
      </c>
      <c r="G926" s="164" t="s">
        <v>3880</v>
      </c>
      <c r="H926" s="160" t="s">
        <v>3881</v>
      </c>
      <c r="I926" s="160" t="s">
        <v>3882</v>
      </c>
      <c r="J926" s="417" t="s">
        <v>789</v>
      </c>
      <c r="K926" s="834" t="s">
        <v>8233</v>
      </c>
      <c r="L926" s="417" t="s">
        <v>23</v>
      </c>
      <c r="M926" s="418"/>
      <c r="N926" s="418"/>
      <c r="O926" s="418"/>
      <c r="P926" s="418"/>
      <c r="Q926" s="419">
        <v>322.52999999999997</v>
      </c>
      <c r="R926" s="419">
        <f t="shared" ref="R926:R935" si="134">Q926-O926-S926-T926-U926</f>
        <v>322.52999999999997</v>
      </c>
      <c r="S926" s="418"/>
      <c r="T926" s="418"/>
      <c r="U926" s="418"/>
      <c r="V926" s="419">
        <f t="shared" ref="V926:V935" si="135">Q926-P926-W926-X926-Y926</f>
        <v>322.52999999999997</v>
      </c>
      <c r="W926" s="418"/>
      <c r="X926" s="420"/>
      <c r="Y926" s="418"/>
      <c r="Z926" s="421"/>
      <c r="AA926" s="422" t="s">
        <v>2825</v>
      </c>
      <c r="AB926" s="163"/>
      <c r="AC926" s="164"/>
      <c r="AD926" s="163">
        <v>0</v>
      </c>
      <c r="AE926" s="163">
        <v>266.33999999999997</v>
      </c>
      <c r="AF926" s="927">
        <v>266.33999999999997</v>
      </c>
      <c r="AG926" s="163"/>
      <c r="AH926" s="163"/>
      <c r="AI926" s="163"/>
      <c r="AJ926" s="961">
        <v>45013</v>
      </c>
      <c r="AK926" s="165">
        <v>45014</v>
      </c>
      <c r="AL926" s="164">
        <f t="shared" si="133"/>
        <v>2</v>
      </c>
      <c r="AM926" s="164">
        <v>4</v>
      </c>
      <c r="AN926" s="422" t="s">
        <v>503</v>
      </c>
    </row>
    <row r="927" spans="1:40" ht="15" customHeight="1">
      <c r="A927" s="37">
        <v>11917</v>
      </c>
      <c r="B927" s="9" t="s">
        <v>3521</v>
      </c>
      <c r="C927" s="9">
        <v>30618705672</v>
      </c>
      <c r="D927" s="9" t="s">
        <v>3883</v>
      </c>
      <c r="E927" s="9" t="s">
        <v>42</v>
      </c>
      <c r="F927" s="9" t="s">
        <v>911</v>
      </c>
      <c r="G927" s="9" t="s">
        <v>912</v>
      </c>
      <c r="H927" s="168" t="s">
        <v>3884</v>
      </c>
      <c r="I927" s="168" t="s">
        <v>3885</v>
      </c>
      <c r="J927" s="180" t="s">
        <v>20</v>
      </c>
      <c r="K927" s="180" t="s">
        <v>21</v>
      </c>
      <c r="L927" s="180" t="s">
        <v>22</v>
      </c>
      <c r="M927" s="181">
        <v>0</v>
      </c>
      <c r="N927" s="181">
        <v>0</v>
      </c>
      <c r="O927" s="181">
        <v>0</v>
      </c>
      <c r="P927" s="181">
        <v>0</v>
      </c>
      <c r="Q927" s="182">
        <v>464.41</v>
      </c>
      <c r="R927" s="182">
        <f t="shared" si="134"/>
        <v>386.46000000000004</v>
      </c>
      <c r="S927" s="181">
        <v>68.88</v>
      </c>
      <c r="T927" s="181">
        <v>0.49</v>
      </c>
      <c r="U927" s="181">
        <v>8.58</v>
      </c>
      <c r="V927" s="182">
        <f t="shared" si="135"/>
        <v>406.57000000000005</v>
      </c>
      <c r="W927" s="181">
        <v>52.73</v>
      </c>
      <c r="X927" s="376">
        <v>0.34</v>
      </c>
      <c r="Y927" s="181">
        <v>4.7699999999999996</v>
      </c>
      <c r="Z927" s="170" t="s">
        <v>193</v>
      </c>
      <c r="AA927" s="177" t="s">
        <v>4611</v>
      </c>
      <c r="AB927" s="24">
        <v>39277</v>
      </c>
      <c r="AC927" s="9" t="str">
        <f>+_xlfn.CONCAT(MID(AA927,16,2),"/",MID(AA927,14,2),"/",MID(AA927,10,4))</f>
        <v>27/03/2023</v>
      </c>
      <c r="AD927" s="40">
        <v>135.85</v>
      </c>
      <c r="AE927" s="40">
        <v>135.85</v>
      </c>
      <c r="AF927" s="920">
        <v>0</v>
      </c>
      <c r="AG927" s="40"/>
      <c r="AH927" s="40"/>
      <c r="AI927" s="40"/>
      <c r="AJ927" s="960">
        <v>45013</v>
      </c>
      <c r="AK927" s="124">
        <v>45019</v>
      </c>
      <c r="AL927" s="9">
        <f t="shared" si="133"/>
        <v>5</v>
      </c>
      <c r="AM927" s="9">
        <v>4</v>
      </c>
      <c r="AN927" s="239" t="s">
        <v>503</v>
      </c>
    </row>
    <row r="928" spans="1:40" ht="15" customHeight="1">
      <c r="A928" s="38">
        <v>11918</v>
      </c>
      <c r="B928" s="34" t="s">
        <v>3521</v>
      </c>
      <c r="C928" s="34">
        <v>30618705672</v>
      </c>
      <c r="D928" s="34" t="s">
        <v>134</v>
      </c>
      <c r="E928" s="34" t="s">
        <v>42</v>
      </c>
      <c r="F928" s="34" t="s">
        <v>911</v>
      </c>
      <c r="G928" s="34" t="s">
        <v>912</v>
      </c>
      <c r="H928" s="299" t="s">
        <v>3886</v>
      </c>
      <c r="I928" s="299" t="s">
        <v>3887</v>
      </c>
      <c r="J928" s="166" t="s">
        <v>20</v>
      </c>
      <c r="K928" s="166" t="s">
        <v>21</v>
      </c>
      <c r="L928" s="166" t="s">
        <v>23</v>
      </c>
      <c r="M928" s="89">
        <v>1.24</v>
      </c>
      <c r="N928" s="89">
        <v>0</v>
      </c>
      <c r="O928" s="89">
        <v>0</v>
      </c>
      <c r="P928" s="89">
        <v>0</v>
      </c>
      <c r="Q928" s="90">
        <v>737.32</v>
      </c>
      <c r="R928" s="90">
        <f t="shared" si="134"/>
        <v>512.90000000000009</v>
      </c>
      <c r="S928" s="89">
        <v>220.4</v>
      </c>
      <c r="T928" s="89">
        <v>4.0199999999999996</v>
      </c>
      <c r="U928" s="89">
        <v>0</v>
      </c>
      <c r="V928" s="90">
        <f t="shared" si="135"/>
        <v>660.63</v>
      </c>
      <c r="W928" s="89">
        <v>72.069999999999993</v>
      </c>
      <c r="X928" s="443">
        <v>4.62</v>
      </c>
      <c r="Y928" s="89">
        <v>0</v>
      </c>
      <c r="Z928" s="167" t="s">
        <v>193</v>
      </c>
      <c r="AA928" s="87" t="s">
        <v>5706</v>
      </c>
      <c r="AB928" s="26">
        <v>39277</v>
      </c>
      <c r="AC928" s="34" t="str">
        <f>+_xlfn.CONCAT(MID(AA928,16,2),"/",MID(AA928,14,2),"/",MID(AA928,10,4))</f>
        <v>01/04/2023</v>
      </c>
      <c r="AD928" s="23">
        <v>241.21</v>
      </c>
      <c r="AE928" s="23">
        <v>249.98000000000002</v>
      </c>
      <c r="AF928" s="823">
        <v>8.77</v>
      </c>
      <c r="AG928" s="23"/>
      <c r="AH928" s="23"/>
      <c r="AI928" s="23"/>
      <c r="AJ928" s="917">
        <v>45013</v>
      </c>
      <c r="AK928" s="122">
        <v>45026</v>
      </c>
      <c r="AL928" s="34">
        <f>NETWORKDAYS(AJ928,AK928)-1</f>
        <v>9</v>
      </c>
      <c r="AM928" s="34">
        <v>4</v>
      </c>
      <c r="AN928" s="261" t="s">
        <v>503</v>
      </c>
    </row>
    <row r="929" spans="1:40" ht="15" customHeight="1">
      <c r="A929" s="37">
        <v>11920</v>
      </c>
      <c r="B929" s="9" t="s">
        <v>3521</v>
      </c>
      <c r="C929" s="9">
        <v>30618705672</v>
      </c>
      <c r="D929" s="9" t="s">
        <v>3888</v>
      </c>
      <c r="E929" s="9" t="s">
        <v>42</v>
      </c>
      <c r="F929" s="9" t="s">
        <v>911</v>
      </c>
      <c r="G929" s="9" t="s">
        <v>912</v>
      </c>
      <c r="H929" s="168" t="s">
        <v>3889</v>
      </c>
      <c r="I929" s="168" t="s">
        <v>3890</v>
      </c>
      <c r="J929" s="180" t="s">
        <v>20</v>
      </c>
      <c r="K929" s="180" t="s">
        <v>21</v>
      </c>
      <c r="L929" s="180" t="s">
        <v>22</v>
      </c>
      <c r="M929" s="181">
        <v>0</v>
      </c>
      <c r="N929" s="181">
        <v>0</v>
      </c>
      <c r="O929" s="181">
        <v>0</v>
      </c>
      <c r="P929" s="181">
        <v>0</v>
      </c>
      <c r="Q929" s="182">
        <v>564.73</v>
      </c>
      <c r="R929" s="182">
        <f t="shared" si="134"/>
        <v>477.84000000000003</v>
      </c>
      <c r="S929" s="181">
        <v>74.69</v>
      </c>
      <c r="T929" s="181">
        <v>12.2</v>
      </c>
      <c r="U929" s="181">
        <v>0</v>
      </c>
      <c r="V929" s="182">
        <f t="shared" si="135"/>
        <v>514.28</v>
      </c>
      <c r="W929" s="181">
        <v>39.35</v>
      </c>
      <c r="X929" s="376">
        <v>11.1</v>
      </c>
      <c r="Y929" s="181">
        <v>0</v>
      </c>
      <c r="Z929" s="170" t="s">
        <v>193</v>
      </c>
      <c r="AA929" s="177" t="s">
        <v>4611</v>
      </c>
      <c r="AB929" s="28">
        <v>39277</v>
      </c>
      <c r="AC929" s="9" t="str">
        <f>+_xlfn.CONCAT(MID(AA929,16,2),"/",MID(AA929,14,2),"/",MID(AA929,10,4))</f>
        <v>27/03/2023</v>
      </c>
      <c r="AD929" s="40">
        <v>194.61</v>
      </c>
      <c r="AE929" s="40">
        <v>194.61</v>
      </c>
      <c r="AF929" s="920">
        <v>0</v>
      </c>
      <c r="AG929" s="40"/>
      <c r="AH929" s="40"/>
      <c r="AI929" s="40"/>
      <c r="AJ929" s="960">
        <v>45013</v>
      </c>
      <c r="AK929" s="124">
        <v>45019</v>
      </c>
      <c r="AL929" s="9">
        <f>NETWORKDAYS(AJ929,AK929)</f>
        <v>5</v>
      </c>
      <c r="AM929" s="9">
        <v>4</v>
      </c>
      <c r="AN929" s="239" t="s">
        <v>503</v>
      </c>
    </row>
    <row r="930" spans="1:40" ht="15" customHeight="1">
      <c r="A930" s="37">
        <v>11922</v>
      </c>
      <c r="B930" s="9" t="s">
        <v>3521</v>
      </c>
      <c r="C930" s="9">
        <v>30618705672</v>
      </c>
      <c r="D930" s="9" t="s">
        <v>1534</v>
      </c>
      <c r="E930" s="9" t="s">
        <v>42</v>
      </c>
      <c r="F930" s="9" t="s">
        <v>911</v>
      </c>
      <c r="G930" s="9" t="s">
        <v>912</v>
      </c>
      <c r="H930" s="168" t="s">
        <v>3891</v>
      </c>
      <c r="I930" s="168" t="s">
        <v>3892</v>
      </c>
      <c r="J930" s="180" t="s">
        <v>20</v>
      </c>
      <c r="K930" s="180" t="s">
        <v>21</v>
      </c>
      <c r="L930" s="180" t="s">
        <v>22</v>
      </c>
      <c r="M930" s="181">
        <v>0</v>
      </c>
      <c r="N930" s="181">
        <v>0</v>
      </c>
      <c r="O930" s="181">
        <v>0</v>
      </c>
      <c r="P930" s="181">
        <v>0</v>
      </c>
      <c r="Q930" s="182">
        <v>371.02</v>
      </c>
      <c r="R930" s="182">
        <f t="shared" si="134"/>
        <v>368.97999999999996</v>
      </c>
      <c r="S930" s="181">
        <v>0.28999999999999998</v>
      </c>
      <c r="T930" s="181">
        <v>0.77</v>
      </c>
      <c r="U930" s="181">
        <v>0.98</v>
      </c>
      <c r="V930" s="182">
        <f t="shared" si="135"/>
        <v>369.19</v>
      </c>
      <c r="W930" s="181">
        <v>0</v>
      </c>
      <c r="X930" s="376">
        <v>0.64</v>
      </c>
      <c r="Y930" s="181">
        <v>1.19</v>
      </c>
      <c r="Z930" s="170" t="s">
        <v>193</v>
      </c>
      <c r="AA930" s="177" t="s">
        <v>4611</v>
      </c>
      <c r="AB930" s="24">
        <v>39277</v>
      </c>
      <c r="AC930" s="9" t="str">
        <f>+_xlfn.CONCAT(MID(AA930,16,2),"/",MID(AA930,14,2),"/",MID(AA930,10,4))</f>
        <v>27/03/2023</v>
      </c>
      <c r="AD930" s="40">
        <v>65.34</v>
      </c>
      <c r="AE930" s="40">
        <v>65.34</v>
      </c>
      <c r="AF930" s="920">
        <v>0</v>
      </c>
      <c r="AG930" s="40"/>
      <c r="AH930" s="40"/>
      <c r="AI930" s="40"/>
      <c r="AJ930" s="960">
        <v>45013</v>
      </c>
      <c r="AK930" s="124">
        <v>45019</v>
      </c>
      <c r="AL930" s="9">
        <f>NETWORKDAYS(AJ930,AK930)</f>
        <v>5</v>
      </c>
      <c r="AM930" s="9">
        <v>4</v>
      </c>
      <c r="AN930" s="239" t="s">
        <v>503</v>
      </c>
    </row>
    <row r="931" spans="1:40" ht="15" customHeight="1">
      <c r="A931" s="118">
        <v>11923</v>
      </c>
      <c r="B931" s="164" t="s">
        <v>3521</v>
      </c>
      <c r="C931" s="164">
        <v>30618705672</v>
      </c>
      <c r="D931" s="164" t="s">
        <v>3893</v>
      </c>
      <c r="E931" s="164" t="s">
        <v>42</v>
      </c>
      <c r="F931" s="164" t="s">
        <v>911</v>
      </c>
      <c r="G931" s="164" t="s">
        <v>1833</v>
      </c>
      <c r="H931" s="160" t="s">
        <v>3894</v>
      </c>
      <c r="I931" s="160" t="s">
        <v>3895</v>
      </c>
      <c r="J931" s="417" t="s">
        <v>789</v>
      </c>
      <c r="K931" s="834" t="s">
        <v>8233</v>
      </c>
      <c r="L931" s="417" t="s">
        <v>23</v>
      </c>
      <c r="M931" s="418"/>
      <c r="N931" s="418"/>
      <c r="O931" s="418"/>
      <c r="P931" s="418"/>
      <c r="Q931" s="419">
        <v>200.87</v>
      </c>
      <c r="R931" s="419">
        <f t="shared" si="134"/>
        <v>200.87</v>
      </c>
      <c r="S931" s="418"/>
      <c r="T931" s="418"/>
      <c r="U931" s="418"/>
      <c r="V931" s="419">
        <f t="shared" si="135"/>
        <v>200.87</v>
      </c>
      <c r="W931" s="418"/>
      <c r="X931" s="420"/>
      <c r="Y931" s="418"/>
      <c r="Z931" s="421"/>
      <c r="AA931" s="422" t="s">
        <v>2825</v>
      </c>
      <c r="AB931" s="163"/>
      <c r="AC931" s="164"/>
      <c r="AD931" s="163">
        <v>0</v>
      </c>
      <c r="AE931" s="163">
        <v>34.72</v>
      </c>
      <c r="AF931" s="927">
        <v>34.72</v>
      </c>
      <c r="AG931" s="163"/>
      <c r="AH931" s="163"/>
      <c r="AI931" s="163"/>
      <c r="AJ931" s="961">
        <v>45013</v>
      </c>
      <c r="AK931" s="165">
        <v>45014</v>
      </c>
      <c r="AL931" s="164">
        <f>NETWORKDAYS(AJ931,AK931)</f>
        <v>2</v>
      </c>
      <c r="AM931" s="164">
        <v>4</v>
      </c>
      <c r="AN931" s="422" t="s">
        <v>503</v>
      </c>
    </row>
    <row r="932" spans="1:40" ht="15" customHeight="1">
      <c r="A932" s="37">
        <v>11925</v>
      </c>
      <c r="B932" s="9" t="s">
        <v>3521</v>
      </c>
      <c r="C932" s="9">
        <v>30618705672</v>
      </c>
      <c r="D932" s="9" t="s">
        <v>3896</v>
      </c>
      <c r="E932" s="9" t="s">
        <v>47</v>
      </c>
      <c r="F932" s="9" t="s">
        <v>49</v>
      </c>
      <c r="G932" s="9" t="s">
        <v>3897</v>
      </c>
      <c r="H932" s="168" t="s">
        <v>3898</v>
      </c>
      <c r="I932" s="168" t="s">
        <v>3899</v>
      </c>
      <c r="J932" s="180" t="s">
        <v>20</v>
      </c>
      <c r="K932" s="180" t="s">
        <v>21</v>
      </c>
      <c r="L932" s="180" t="s">
        <v>22</v>
      </c>
      <c r="M932" s="181">
        <v>0</v>
      </c>
      <c r="N932" s="181">
        <v>0</v>
      </c>
      <c r="O932" s="181">
        <v>0</v>
      </c>
      <c r="P932" s="181">
        <v>0</v>
      </c>
      <c r="Q932" s="182">
        <v>1780.09</v>
      </c>
      <c r="R932" s="182">
        <f t="shared" si="134"/>
        <v>1465.3999999999999</v>
      </c>
      <c r="S932" s="181">
        <v>302.70999999999998</v>
      </c>
      <c r="T932" s="181">
        <v>11.98</v>
      </c>
      <c r="U932" s="181">
        <v>0</v>
      </c>
      <c r="V932" s="182">
        <f t="shared" si="135"/>
        <v>1725.56</v>
      </c>
      <c r="W932" s="181">
        <v>42.55</v>
      </c>
      <c r="X932" s="376">
        <v>11.98</v>
      </c>
      <c r="Y932" s="181">
        <v>0</v>
      </c>
      <c r="Z932" s="170" t="s">
        <v>312</v>
      </c>
      <c r="AA932" s="177" t="s">
        <v>4615</v>
      </c>
      <c r="AB932" s="24">
        <v>39277</v>
      </c>
      <c r="AC932" s="9" t="str">
        <f>+_xlfn.CONCAT(MID(AA932,16,2),"/",MID(AA932,14,2),"/",MID(AA932,10,4))</f>
        <v>15/03/2023</v>
      </c>
      <c r="AD932" s="40">
        <v>886.49</v>
      </c>
      <c r="AE932" s="40">
        <v>886.49</v>
      </c>
      <c r="AF932" s="920">
        <v>0</v>
      </c>
      <c r="AG932" s="40"/>
      <c r="AH932" s="40"/>
      <c r="AI932" s="40"/>
      <c r="AJ932" s="960">
        <v>45013</v>
      </c>
      <c r="AK932" s="124">
        <v>45019</v>
      </c>
      <c r="AL932" s="9">
        <f>NETWORKDAYS(AJ932,AK932)</f>
        <v>5</v>
      </c>
      <c r="AM932" s="9">
        <v>4</v>
      </c>
      <c r="AN932" s="239" t="s">
        <v>503</v>
      </c>
    </row>
    <row r="933" spans="1:40" ht="15" customHeight="1">
      <c r="A933" s="37">
        <v>11926</v>
      </c>
      <c r="B933" s="9" t="s">
        <v>3521</v>
      </c>
      <c r="C933" s="9">
        <v>30618705672</v>
      </c>
      <c r="D933" s="9" t="s">
        <v>3900</v>
      </c>
      <c r="E933" s="9" t="s">
        <v>47</v>
      </c>
      <c r="F933" s="9" t="s">
        <v>3226</v>
      </c>
      <c r="G933" s="9" t="s">
        <v>3226</v>
      </c>
      <c r="H933" s="168" t="s">
        <v>5707</v>
      </c>
      <c r="I933" s="168" t="s">
        <v>5708</v>
      </c>
      <c r="J933" s="180" t="s">
        <v>20</v>
      </c>
      <c r="K933" s="180" t="s">
        <v>21</v>
      </c>
      <c r="L933" s="180" t="s">
        <v>22</v>
      </c>
      <c r="M933" s="181">
        <v>0</v>
      </c>
      <c r="N933" s="181">
        <v>0</v>
      </c>
      <c r="O933" s="181">
        <v>0</v>
      </c>
      <c r="P933" s="181">
        <v>0</v>
      </c>
      <c r="Q933" s="182">
        <v>1935.3</v>
      </c>
      <c r="R933" s="182">
        <f t="shared" si="134"/>
        <v>1563.68</v>
      </c>
      <c r="S933" s="181">
        <v>340.63</v>
      </c>
      <c r="T933" s="181">
        <v>18.23</v>
      </c>
      <c r="U933" s="181">
        <v>12.76</v>
      </c>
      <c r="V933" s="182">
        <f t="shared" si="135"/>
        <v>1655.9299999999998</v>
      </c>
      <c r="W933" s="181">
        <v>250.14</v>
      </c>
      <c r="X933" s="376">
        <v>16.829999999999998</v>
      </c>
      <c r="Y933" s="181">
        <v>12.4</v>
      </c>
      <c r="Z933" s="170" t="s">
        <v>855</v>
      </c>
      <c r="AA933" s="177" t="s">
        <v>5709</v>
      </c>
      <c r="AB933" s="11" t="str">
        <f>+_xlfn.CONCAT(MID(Z933,24,2),"/",MID(Z933,22,2),"/",MID(Z933,18,4))</f>
        <v>20/05/2007</v>
      </c>
      <c r="AC933" s="9" t="str">
        <f>+_xlfn.CONCAT(MID(AA933,16,2),"/",MID(AA933,14,2),"/",MID(AA933,10,4))</f>
        <v>01/04/2023</v>
      </c>
      <c r="AD933" s="40">
        <v>873.57</v>
      </c>
      <c r="AE933" s="40">
        <v>873.57</v>
      </c>
      <c r="AF933" s="920">
        <v>0</v>
      </c>
      <c r="AG933" s="40"/>
      <c r="AH933" s="40"/>
      <c r="AI933" s="40"/>
      <c r="AJ933" s="960">
        <v>45013</v>
      </c>
      <c r="AK933" s="124">
        <v>45026</v>
      </c>
      <c r="AL933" s="9">
        <f>NETWORKDAYS(AJ933,AK933)-1</f>
        <v>9</v>
      </c>
      <c r="AM933" s="9">
        <v>4</v>
      </c>
      <c r="AN933" s="9" t="s">
        <v>1223</v>
      </c>
    </row>
    <row r="934" spans="1:40" ht="15" customHeight="1">
      <c r="A934" s="37">
        <v>11927</v>
      </c>
      <c r="B934" s="9" t="s">
        <v>3521</v>
      </c>
      <c r="C934" s="9">
        <v>30618705672</v>
      </c>
      <c r="D934" s="9" t="s">
        <v>3901</v>
      </c>
      <c r="E934" s="9" t="s">
        <v>47</v>
      </c>
      <c r="F934" s="9" t="s">
        <v>49</v>
      </c>
      <c r="G934" s="9" t="s">
        <v>3629</v>
      </c>
      <c r="H934" s="168" t="s">
        <v>3902</v>
      </c>
      <c r="I934" s="168" t="s">
        <v>3903</v>
      </c>
      <c r="J934" s="180" t="s">
        <v>20</v>
      </c>
      <c r="K934" s="180" t="s">
        <v>21</v>
      </c>
      <c r="L934" s="180" t="s">
        <v>22</v>
      </c>
      <c r="M934" s="181">
        <v>0</v>
      </c>
      <c r="N934" s="181">
        <v>0</v>
      </c>
      <c r="O934" s="181">
        <v>0</v>
      </c>
      <c r="P934" s="181">
        <v>0</v>
      </c>
      <c r="Q934" s="182">
        <v>485.4</v>
      </c>
      <c r="R934" s="182">
        <f t="shared" si="134"/>
        <v>416.16999999999996</v>
      </c>
      <c r="S934" s="181">
        <v>68.099999999999994</v>
      </c>
      <c r="T934" s="181">
        <v>1.1299999999999999</v>
      </c>
      <c r="U934" s="181">
        <v>0</v>
      </c>
      <c r="V934" s="182">
        <f t="shared" si="135"/>
        <v>467.71</v>
      </c>
      <c r="W934" s="181">
        <v>14.14</v>
      </c>
      <c r="X934" s="376">
        <v>0.86</v>
      </c>
      <c r="Y934" s="181">
        <v>2.69</v>
      </c>
      <c r="Z934" s="170" t="s">
        <v>312</v>
      </c>
      <c r="AA934" s="177" t="s">
        <v>4615</v>
      </c>
      <c r="AB934" s="24">
        <v>39277</v>
      </c>
      <c r="AC934" s="9" t="str">
        <f>+_xlfn.CONCAT(MID(AA934,16,2),"/",MID(AA934,14,2),"/",MID(AA934,10,4))</f>
        <v>15/03/2023</v>
      </c>
      <c r="AD934" s="40">
        <v>72.260000000000005</v>
      </c>
      <c r="AE934" s="40">
        <v>72.260000000000005</v>
      </c>
      <c r="AF934" s="920">
        <v>0</v>
      </c>
      <c r="AG934" s="40"/>
      <c r="AH934" s="40"/>
      <c r="AI934" s="40"/>
      <c r="AJ934" s="960">
        <v>45013</v>
      </c>
      <c r="AK934" s="124">
        <v>45026</v>
      </c>
      <c r="AL934" s="9">
        <f>NETWORKDAYS(AJ934,AK934)-1</f>
        <v>9</v>
      </c>
      <c r="AM934" s="9">
        <v>4</v>
      </c>
      <c r="AN934" s="239" t="s">
        <v>503</v>
      </c>
    </row>
    <row r="935" spans="1:40" ht="15" customHeight="1">
      <c r="A935" s="37">
        <v>11928</v>
      </c>
      <c r="B935" s="9" t="s">
        <v>3521</v>
      </c>
      <c r="C935" s="9">
        <v>30618705672</v>
      </c>
      <c r="D935" s="9" t="s">
        <v>3904</v>
      </c>
      <c r="E935" s="9" t="s">
        <v>47</v>
      </c>
      <c r="F935" s="9" t="s">
        <v>890</v>
      </c>
      <c r="G935" s="9" t="s">
        <v>890</v>
      </c>
      <c r="H935" s="168" t="s">
        <v>5710</v>
      </c>
      <c r="I935" s="168" t="s">
        <v>5711</v>
      </c>
      <c r="J935" s="180" t="s">
        <v>20</v>
      </c>
      <c r="K935" s="180" t="s">
        <v>21</v>
      </c>
      <c r="L935" s="180" t="s">
        <v>22</v>
      </c>
      <c r="M935" s="181">
        <v>0</v>
      </c>
      <c r="N935" s="181">
        <v>0</v>
      </c>
      <c r="O935" s="181">
        <v>0</v>
      </c>
      <c r="P935" s="181">
        <v>0</v>
      </c>
      <c r="Q935" s="182">
        <v>986.24</v>
      </c>
      <c r="R935" s="182">
        <f t="shared" si="134"/>
        <v>658.27</v>
      </c>
      <c r="S935" s="181">
        <v>322.14999999999998</v>
      </c>
      <c r="T935" s="181">
        <v>5.82</v>
      </c>
      <c r="U935" s="181">
        <v>0</v>
      </c>
      <c r="V935" s="182">
        <f t="shared" si="135"/>
        <v>743.99</v>
      </c>
      <c r="W935" s="181">
        <v>237.66</v>
      </c>
      <c r="X935" s="376">
        <v>4.59</v>
      </c>
      <c r="Y935" s="181">
        <v>0</v>
      </c>
      <c r="Z935" s="170" t="s">
        <v>855</v>
      </c>
      <c r="AA935" s="177" t="s">
        <v>5712</v>
      </c>
      <c r="AB935" s="11" t="str">
        <f>+_xlfn.CONCAT(MID(Z935,24,2),"/",MID(Z935,22,2),"/",MID(Z935,18,4))</f>
        <v>20/05/2007</v>
      </c>
      <c r="AC935" s="9" t="str">
        <f>+_xlfn.CONCAT(MID(AA935,16,2),"/",MID(AA935,14,2),"/",MID(AA935,10,4))</f>
        <v>27/03/2023</v>
      </c>
      <c r="AD935" s="40">
        <v>347.76</v>
      </c>
      <c r="AE935" s="40">
        <v>347.76</v>
      </c>
      <c r="AF935" s="920">
        <v>0</v>
      </c>
      <c r="AG935" s="40"/>
      <c r="AH935" s="40"/>
      <c r="AI935" s="40"/>
      <c r="AJ935" s="960">
        <v>45013</v>
      </c>
      <c r="AK935" s="124">
        <v>45026</v>
      </c>
      <c r="AL935" s="9">
        <f>NETWORKDAYS(AJ935,AK935)-1</f>
        <v>9</v>
      </c>
      <c r="AM935" s="9">
        <v>4</v>
      </c>
      <c r="AN935" s="9" t="s">
        <v>1223</v>
      </c>
    </row>
    <row r="936" spans="1:40" ht="15" customHeight="1">
      <c r="A936" s="38">
        <v>11930</v>
      </c>
      <c r="B936" s="34" t="s">
        <v>3521</v>
      </c>
      <c r="C936" s="34">
        <v>30618705672</v>
      </c>
      <c r="D936" s="34" t="s">
        <v>1865</v>
      </c>
      <c r="E936" s="34" t="s">
        <v>47</v>
      </c>
      <c r="F936" s="34" t="s">
        <v>797</v>
      </c>
      <c r="G936" s="34" t="s">
        <v>797</v>
      </c>
      <c r="H936" s="434" t="s">
        <v>3905</v>
      </c>
      <c r="I936" s="434" t="s">
        <v>3906</v>
      </c>
      <c r="J936" s="76" t="s">
        <v>20</v>
      </c>
      <c r="K936" s="77" t="s">
        <v>21</v>
      </c>
      <c r="L936" s="77" t="s">
        <v>23</v>
      </c>
      <c r="M936" s="78">
        <v>0</v>
      </c>
      <c r="N936" s="78">
        <v>68.95</v>
      </c>
      <c r="O936" s="78">
        <v>0</v>
      </c>
      <c r="P936" s="78">
        <v>3.98</v>
      </c>
      <c r="Q936" s="79">
        <v>4877.7</v>
      </c>
      <c r="R936" s="79">
        <v>4083.3300000000004</v>
      </c>
      <c r="S936" s="78">
        <v>727.27</v>
      </c>
      <c r="T936" s="78">
        <v>46.67</v>
      </c>
      <c r="U936" s="78">
        <v>20.43</v>
      </c>
      <c r="V936" s="79">
        <v>4396.170000000001</v>
      </c>
      <c r="W936" s="78">
        <v>445.07</v>
      </c>
      <c r="X936" s="347">
        <v>28.23</v>
      </c>
      <c r="Y936" s="78">
        <v>4.25</v>
      </c>
      <c r="Z936" s="80" t="s">
        <v>829</v>
      </c>
      <c r="AA936" s="76" t="s">
        <v>4325</v>
      </c>
      <c r="AB936" s="81">
        <v>39277</v>
      </c>
      <c r="AC936" s="26">
        <v>44957</v>
      </c>
      <c r="AD936" s="23">
        <v>1295.49</v>
      </c>
      <c r="AE936" s="23">
        <v>1462.39</v>
      </c>
      <c r="AF936" s="823">
        <v>166.9</v>
      </c>
      <c r="AG936" s="23"/>
      <c r="AH936" s="23"/>
      <c r="AI936" s="23"/>
      <c r="AJ936" s="917">
        <v>45013</v>
      </c>
      <c r="AK936" s="122">
        <v>45014</v>
      </c>
      <c r="AL936" s="34">
        <f>NETWORKDAYS(AJ936,AK936)</f>
        <v>2</v>
      </c>
      <c r="AM936" s="34">
        <v>4</v>
      </c>
      <c r="AN936" s="261" t="s">
        <v>503</v>
      </c>
    </row>
    <row r="937" spans="1:40" ht="15" customHeight="1">
      <c r="A937" s="38">
        <v>11931</v>
      </c>
      <c r="B937" s="34" t="s">
        <v>3521</v>
      </c>
      <c r="C937" s="34">
        <v>30618705672</v>
      </c>
      <c r="D937" s="34" t="s">
        <v>3907</v>
      </c>
      <c r="E937" s="34" t="s">
        <v>38</v>
      </c>
      <c r="F937" s="34" t="s">
        <v>1040</v>
      </c>
      <c r="G937" s="34" t="s">
        <v>3908</v>
      </c>
      <c r="H937" s="299" t="s">
        <v>3909</v>
      </c>
      <c r="I937" s="299" t="s">
        <v>3910</v>
      </c>
      <c r="J937" s="166" t="s">
        <v>20</v>
      </c>
      <c r="K937" s="166" t="s">
        <v>21</v>
      </c>
      <c r="L937" s="166" t="s">
        <v>23</v>
      </c>
      <c r="M937" s="89">
        <v>0</v>
      </c>
      <c r="N937" s="89">
        <v>2.89</v>
      </c>
      <c r="O937" s="89">
        <v>0</v>
      </c>
      <c r="P937" s="89">
        <v>0</v>
      </c>
      <c r="Q937" s="90">
        <v>3550.82</v>
      </c>
      <c r="R937" s="90">
        <f>Q937-O937-S937-T937-U937</f>
        <v>3150.19</v>
      </c>
      <c r="S937" s="89">
        <v>305.37</v>
      </c>
      <c r="T937" s="89">
        <v>89.75</v>
      </c>
      <c r="U937" s="89">
        <v>5.51</v>
      </c>
      <c r="V937" s="90">
        <f>Q937-P937-W937-X937-Y937</f>
        <v>3307.96</v>
      </c>
      <c r="W937" s="89">
        <v>148.6</v>
      </c>
      <c r="X937" s="443">
        <v>88.75</v>
      </c>
      <c r="Y937" s="89">
        <v>5.51</v>
      </c>
      <c r="Z937" s="167" t="s">
        <v>5713</v>
      </c>
      <c r="AA937" s="87" t="s">
        <v>2255</v>
      </c>
      <c r="AB937" s="26">
        <v>39268</v>
      </c>
      <c r="AC937" s="34" t="str">
        <f>+_xlfn.CONCAT(MID(AA937,16,2),"/",MID(AA937,14,2),"/",MID(AA937,10,4))</f>
        <v>15/03/2023</v>
      </c>
      <c r="AD937" s="23">
        <v>1699.34</v>
      </c>
      <c r="AE937" s="23">
        <v>1727.04</v>
      </c>
      <c r="AF937" s="823">
        <v>27.7</v>
      </c>
      <c r="AG937" s="23"/>
      <c r="AH937" s="23"/>
      <c r="AI937" s="23"/>
      <c r="AJ937" s="917">
        <v>45013</v>
      </c>
      <c r="AK937" s="122">
        <v>45026</v>
      </c>
      <c r="AL937" s="34">
        <f>NETWORKDAYS(AJ937,AK937)-1</f>
        <v>9</v>
      </c>
      <c r="AM937" s="34">
        <v>4</v>
      </c>
      <c r="AN937" s="261" t="s">
        <v>503</v>
      </c>
    </row>
    <row r="938" spans="1:40" ht="15" customHeight="1">
      <c r="A938" s="38">
        <v>11932</v>
      </c>
      <c r="B938" s="34" t="s">
        <v>3521</v>
      </c>
      <c r="C938" s="34">
        <v>30618705672</v>
      </c>
      <c r="D938" s="34" t="s">
        <v>3911</v>
      </c>
      <c r="E938" s="34" t="s">
        <v>38</v>
      </c>
      <c r="F938" s="34" t="s">
        <v>1040</v>
      </c>
      <c r="G938" s="34" t="s">
        <v>905</v>
      </c>
      <c r="H938" s="299" t="s">
        <v>3912</v>
      </c>
      <c r="I938" s="299" t="s">
        <v>3913</v>
      </c>
      <c r="J938" s="166" t="s">
        <v>20</v>
      </c>
      <c r="K938" s="166" t="s">
        <v>8232</v>
      </c>
      <c r="L938" s="166" t="s">
        <v>23</v>
      </c>
      <c r="M938" s="89">
        <v>0</v>
      </c>
      <c r="N938" s="89">
        <v>0</v>
      </c>
      <c r="O938" s="89">
        <v>20.66</v>
      </c>
      <c r="P938" s="89">
        <v>20.69</v>
      </c>
      <c r="Q938" s="90">
        <v>2260.79</v>
      </c>
      <c r="R938" s="90">
        <f>Q938-O938-S938-T938-U938</f>
        <v>1570.25</v>
      </c>
      <c r="S938" s="89">
        <v>67.86</v>
      </c>
      <c r="T938" s="89">
        <v>599.69000000000005</v>
      </c>
      <c r="U938" s="89">
        <v>2.33</v>
      </c>
      <c r="V938" s="90">
        <f>Q938-P938-W938-X938-Y938</f>
        <v>1575.77</v>
      </c>
      <c r="W938" s="89">
        <v>62.86</v>
      </c>
      <c r="X938" s="443">
        <v>599.14</v>
      </c>
      <c r="Y938" s="89">
        <v>2.33</v>
      </c>
      <c r="Z938" s="167" t="s">
        <v>5713</v>
      </c>
      <c r="AA938" s="87" t="s">
        <v>2255</v>
      </c>
      <c r="AB938" s="26">
        <v>39268</v>
      </c>
      <c r="AC938" s="34" t="str">
        <f>+_xlfn.CONCAT(MID(AA938,16,2),"/",MID(AA938,14,2),"/",MID(AA938,10,4))</f>
        <v>15/03/2023</v>
      </c>
      <c r="AD938" s="23">
        <v>754.76</v>
      </c>
      <c r="AE938" s="23">
        <v>754.76</v>
      </c>
      <c r="AF938" s="823">
        <v>0</v>
      </c>
      <c r="AG938" s="23"/>
      <c r="AH938" s="23"/>
      <c r="AI938" s="23"/>
      <c r="AJ938" s="917">
        <v>45013</v>
      </c>
      <c r="AK938" s="122">
        <v>45026</v>
      </c>
      <c r="AL938" s="34">
        <f>NETWORKDAYS(AJ938,AK938)-1</f>
        <v>9</v>
      </c>
      <c r="AM938" s="34">
        <v>4</v>
      </c>
      <c r="AN938" s="261" t="s">
        <v>503</v>
      </c>
    </row>
    <row r="939" spans="1:40" ht="15" customHeight="1">
      <c r="A939" s="38">
        <v>11933</v>
      </c>
      <c r="B939" s="34" t="s">
        <v>3521</v>
      </c>
      <c r="C939" s="34">
        <v>30618705672</v>
      </c>
      <c r="D939" s="34" t="s">
        <v>3914</v>
      </c>
      <c r="E939" s="34" t="s">
        <v>38</v>
      </c>
      <c r="F939" s="34" t="s">
        <v>87</v>
      </c>
      <c r="G939" s="34" t="s">
        <v>900</v>
      </c>
      <c r="H939" s="299" t="s">
        <v>3915</v>
      </c>
      <c r="I939" s="299" t="s">
        <v>3916</v>
      </c>
      <c r="J939" s="166" t="s">
        <v>20</v>
      </c>
      <c r="K939" s="166" t="s">
        <v>21</v>
      </c>
      <c r="L939" s="166" t="s">
        <v>23</v>
      </c>
      <c r="M939" s="89">
        <v>5</v>
      </c>
      <c r="N939" s="89">
        <v>0</v>
      </c>
      <c r="O939" s="89">
        <v>0</v>
      </c>
      <c r="P939" s="89">
        <v>0</v>
      </c>
      <c r="Q939" s="90">
        <v>3152.87</v>
      </c>
      <c r="R939" s="90">
        <f>Q939-O939-S939-T939-U939</f>
        <v>1955.83</v>
      </c>
      <c r="S939" s="89">
        <v>1154.6199999999999</v>
      </c>
      <c r="T939" s="89">
        <v>19.21</v>
      </c>
      <c r="U939" s="89">
        <v>23.21</v>
      </c>
      <c r="V939" s="90">
        <f>Q939-P939-W939-X939-Y939</f>
        <v>2402.7199999999998</v>
      </c>
      <c r="W939" s="89">
        <v>703.62</v>
      </c>
      <c r="X939" s="443">
        <v>23.32</v>
      </c>
      <c r="Y939" s="89">
        <v>23.21</v>
      </c>
      <c r="Z939" s="167" t="s">
        <v>967</v>
      </c>
      <c r="AA939" s="87" t="s">
        <v>2340</v>
      </c>
      <c r="AB939" s="155">
        <v>39277</v>
      </c>
      <c r="AC939" s="34" t="str">
        <f>+_xlfn.CONCAT(MID(AA939,16,2),"/",MID(AA939,14,2),"/",MID(AA939,10,4))</f>
        <v>15/03/2023</v>
      </c>
      <c r="AD939" s="23">
        <v>1444.36</v>
      </c>
      <c r="AE939" s="23">
        <v>1484.05</v>
      </c>
      <c r="AF939" s="823">
        <v>39.69</v>
      </c>
      <c r="AG939" s="23"/>
      <c r="AH939" s="23"/>
      <c r="AI939" s="23"/>
      <c r="AJ939" s="917">
        <v>45013</v>
      </c>
      <c r="AK939" s="122">
        <v>45026</v>
      </c>
      <c r="AL939" s="34">
        <f>NETWORKDAYS(AJ939,AK939)-1</f>
        <v>9</v>
      </c>
      <c r="AM939" s="34">
        <v>4</v>
      </c>
      <c r="AN939" s="261" t="s">
        <v>503</v>
      </c>
    </row>
    <row r="940" spans="1:40" ht="15" customHeight="1">
      <c r="A940" s="37">
        <v>11934</v>
      </c>
      <c r="B940" s="9" t="s">
        <v>3521</v>
      </c>
      <c r="C940" s="9">
        <v>30618705672</v>
      </c>
      <c r="D940" s="9" t="s">
        <v>3917</v>
      </c>
      <c r="E940" s="9" t="s">
        <v>38</v>
      </c>
      <c r="F940" s="9" t="s">
        <v>232</v>
      </c>
      <c r="G940" s="9" t="s">
        <v>857</v>
      </c>
      <c r="H940" s="168" t="s">
        <v>3918</v>
      </c>
      <c r="I940" s="168" t="s">
        <v>3919</v>
      </c>
      <c r="J940" s="180" t="s">
        <v>20</v>
      </c>
      <c r="K940" s="180" t="s">
        <v>21</v>
      </c>
      <c r="L940" s="180" t="s">
        <v>22</v>
      </c>
      <c r="M940" s="181">
        <v>0</v>
      </c>
      <c r="N940" s="181">
        <v>0</v>
      </c>
      <c r="O940" s="181">
        <v>0</v>
      </c>
      <c r="P940" s="181">
        <v>0</v>
      </c>
      <c r="Q940" s="182">
        <v>679.05</v>
      </c>
      <c r="R940" s="182">
        <f>Q940-O940-S940-T940-U940</f>
        <v>474.26</v>
      </c>
      <c r="S940" s="181">
        <v>194.79</v>
      </c>
      <c r="T940" s="181">
        <v>10</v>
      </c>
      <c r="U940" s="181">
        <v>0</v>
      </c>
      <c r="V940" s="182">
        <f>Q940-P940-W940-X940-Y940</f>
        <v>567.56000000000006</v>
      </c>
      <c r="W940" s="181">
        <v>103.32</v>
      </c>
      <c r="X940" s="376">
        <v>8.17</v>
      </c>
      <c r="Y940" s="181">
        <v>0</v>
      </c>
      <c r="Z940" s="170" t="s">
        <v>312</v>
      </c>
      <c r="AA940" s="177" t="s">
        <v>4611</v>
      </c>
      <c r="AB940" s="24">
        <v>39277</v>
      </c>
      <c r="AC940" s="9" t="str">
        <f>+_xlfn.CONCAT(MID(AA940,16,2),"/",MID(AA940,14,2),"/",MID(AA940,10,4))</f>
        <v>27/03/2023</v>
      </c>
      <c r="AD940" s="40">
        <v>474.26</v>
      </c>
      <c r="AE940" s="40">
        <v>474.26</v>
      </c>
      <c r="AF940" s="920">
        <v>0</v>
      </c>
      <c r="AG940" s="40"/>
      <c r="AH940" s="40"/>
      <c r="AI940" s="40"/>
      <c r="AJ940" s="960">
        <v>45013</v>
      </c>
      <c r="AK940" s="124">
        <v>45026</v>
      </c>
      <c r="AL940" s="9">
        <f>NETWORKDAYS(AJ940,AK940)-1</f>
        <v>9</v>
      </c>
      <c r="AM940" s="9">
        <v>4</v>
      </c>
      <c r="AN940" s="239" t="s">
        <v>503</v>
      </c>
    </row>
    <row r="941" spans="1:40" ht="15" customHeight="1">
      <c r="A941" s="38">
        <v>11935</v>
      </c>
      <c r="B941" s="34" t="s">
        <v>3521</v>
      </c>
      <c r="C941" s="34">
        <v>30618705672</v>
      </c>
      <c r="D941" s="34" t="s">
        <v>3920</v>
      </c>
      <c r="E941" s="34" t="s">
        <v>38</v>
      </c>
      <c r="F941" s="34" t="s">
        <v>232</v>
      </c>
      <c r="G941" s="34" t="s">
        <v>857</v>
      </c>
      <c r="H941" s="299" t="s">
        <v>3921</v>
      </c>
      <c r="I941" s="299" t="s">
        <v>3922</v>
      </c>
      <c r="J941" s="166" t="s">
        <v>20</v>
      </c>
      <c r="K941" s="166" t="s">
        <v>21</v>
      </c>
      <c r="L941" s="166" t="s">
        <v>23</v>
      </c>
      <c r="M941" s="89">
        <v>0</v>
      </c>
      <c r="N941" s="89">
        <v>21.95</v>
      </c>
      <c r="O941" s="89">
        <v>0</v>
      </c>
      <c r="P941" s="89">
        <v>0</v>
      </c>
      <c r="Q941" s="90">
        <v>2488.39</v>
      </c>
      <c r="R941" s="90">
        <f>Q941-O941-S941-T941-U941</f>
        <v>1817.27</v>
      </c>
      <c r="S941" s="89">
        <v>656.89</v>
      </c>
      <c r="T941" s="89">
        <v>4.22</v>
      </c>
      <c r="U941" s="89">
        <v>10.01</v>
      </c>
      <c r="V941" s="90">
        <f>Q941-P941-W941-X941-Y941</f>
        <v>1957.8999999999999</v>
      </c>
      <c r="W941" s="89">
        <v>519.55999999999995</v>
      </c>
      <c r="X941" s="443">
        <v>4.22</v>
      </c>
      <c r="Y941" s="89">
        <v>6.71</v>
      </c>
      <c r="Z941" s="167" t="s">
        <v>193</v>
      </c>
      <c r="AA941" s="87" t="s">
        <v>2340</v>
      </c>
      <c r="AB941" s="26">
        <v>39277</v>
      </c>
      <c r="AC941" s="34" t="str">
        <f>+_xlfn.CONCAT(MID(AA941,16,2),"/",MID(AA941,14,2),"/",MID(AA941,10,4))</f>
        <v>15/03/2023</v>
      </c>
      <c r="AD941" s="23">
        <v>727.4</v>
      </c>
      <c r="AE941" s="23">
        <v>757.85</v>
      </c>
      <c r="AF941" s="823">
        <v>30.45</v>
      </c>
      <c r="AG941" s="23"/>
      <c r="AH941" s="23"/>
      <c r="AI941" s="23"/>
      <c r="AJ941" s="917">
        <v>45013</v>
      </c>
      <c r="AK941" s="122">
        <v>45026</v>
      </c>
      <c r="AL941" s="34">
        <f>NETWORKDAYS(AJ941,AK941)-1</f>
        <v>9</v>
      </c>
      <c r="AM941" s="34">
        <v>4</v>
      </c>
      <c r="AN941" s="261" t="s">
        <v>503</v>
      </c>
    </row>
    <row r="942" spans="1:40" ht="15" customHeight="1">
      <c r="A942" s="37">
        <v>11937</v>
      </c>
      <c r="B942" s="9" t="s">
        <v>3521</v>
      </c>
      <c r="C942" s="9">
        <v>30618705672</v>
      </c>
      <c r="D942" s="9" t="s">
        <v>3923</v>
      </c>
      <c r="E942" s="9" t="s">
        <v>38</v>
      </c>
      <c r="F942" s="9" t="s">
        <v>1040</v>
      </c>
      <c r="G942" s="9" t="s">
        <v>3924</v>
      </c>
      <c r="H942" s="742" t="s">
        <v>3925</v>
      </c>
      <c r="I942" s="742" t="s">
        <v>3926</v>
      </c>
      <c r="J942" s="43" t="s">
        <v>20</v>
      </c>
      <c r="K942" s="43" t="s">
        <v>21</v>
      </c>
      <c r="L942" s="43" t="s">
        <v>22</v>
      </c>
      <c r="M942" s="65">
        <v>0</v>
      </c>
      <c r="N942" s="65">
        <v>0</v>
      </c>
      <c r="O942" s="65">
        <v>0</v>
      </c>
      <c r="P942" s="65">
        <v>8.4</v>
      </c>
      <c r="Q942" s="39">
        <v>5077.96</v>
      </c>
      <c r="R942" s="39">
        <v>3906.82</v>
      </c>
      <c r="S942" s="65">
        <v>980.61</v>
      </c>
      <c r="T942" s="65">
        <v>178.34</v>
      </c>
      <c r="U942" s="65">
        <v>12.19</v>
      </c>
      <c r="V942" s="39">
        <v>4555.78</v>
      </c>
      <c r="W942" s="65">
        <v>666.59</v>
      </c>
      <c r="X942" s="255">
        <v>178.34</v>
      </c>
      <c r="Y942" s="65">
        <v>12.19</v>
      </c>
      <c r="Z942" s="67" t="s">
        <v>4326</v>
      </c>
      <c r="AA942" s="18" t="s">
        <v>4327</v>
      </c>
      <c r="AB942" s="24">
        <v>39348</v>
      </c>
      <c r="AC942" s="24">
        <v>44963</v>
      </c>
      <c r="AD942" s="40">
        <v>1609.92</v>
      </c>
      <c r="AE942" s="40">
        <v>1609.92</v>
      </c>
      <c r="AF942" s="920">
        <v>0</v>
      </c>
      <c r="AG942" s="40"/>
      <c r="AH942" s="40"/>
      <c r="AI942" s="40"/>
      <c r="AJ942" s="960">
        <v>45013</v>
      </c>
      <c r="AK942" s="124">
        <v>45014</v>
      </c>
      <c r="AL942" s="9">
        <f>NETWORKDAYS(AJ942,AK942)</f>
        <v>2</v>
      </c>
      <c r="AM942" s="9">
        <v>4</v>
      </c>
      <c r="AN942" s="239" t="s">
        <v>503</v>
      </c>
    </row>
    <row r="943" spans="1:40" ht="15" customHeight="1">
      <c r="A943" s="748">
        <v>11938</v>
      </c>
      <c r="B943" s="139" t="s">
        <v>3521</v>
      </c>
      <c r="C943" s="139">
        <v>30618705672</v>
      </c>
      <c r="D943" s="139" t="s">
        <v>977</v>
      </c>
      <c r="E943" s="139" t="s">
        <v>37</v>
      </c>
      <c r="F943" s="139" t="s">
        <v>3927</v>
      </c>
      <c r="G943" s="139" t="s">
        <v>3928</v>
      </c>
      <c r="H943" s="608"/>
      <c r="I943" s="608"/>
      <c r="J943" s="609" t="s">
        <v>6615</v>
      </c>
      <c r="K943" s="609"/>
      <c r="L943" s="609"/>
      <c r="M943" s="749"/>
      <c r="N943" s="749"/>
      <c r="O943" s="749"/>
      <c r="P943" s="749"/>
      <c r="Q943" s="750"/>
      <c r="R943" s="750"/>
      <c r="S943" s="749"/>
      <c r="T943" s="749"/>
      <c r="U943" s="749"/>
      <c r="V943" s="750"/>
      <c r="W943" s="749"/>
      <c r="X943" s="751"/>
      <c r="Y943" s="749"/>
      <c r="Z943" s="569"/>
      <c r="AA943" s="752"/>
      <c r="AB943" s="139"/>
      <c r="AC943" s="139"/>
      <c r="AD943" s="140"/>
      <c r="AE943" s="140"/>
      <c r="AF943" s="934"/>
      <c r="AG943" s="140"/>
      <c r="AH943" s="140"/>
      <c r="AI943" s="140"/>
      <c r="AJ943" s="964" t="s">
        <v>2443</v>
      </c>
      <c r="AK943" s="141"/>
      <c r="AL943" s="139"/>
      <c r="AM943" s="139">
        <v>4</v>
      </c>
      <c r="AN943" s="139" t="s">
        <v>1223</v>
      </c>
    </row>
    <row r="944" spans="1:40" ht="15" customHeight="1">
      <c r="A944" s="37">
        <v>11939</v>
      </c>
      <c r="B944" s="9" t="s">
        <v>3521</v>
      </c>
      <c r="C944" s="9">
        <v>30618705672</v>
      </c>
      <c r="D944" s="9" t="s">
        <v>1820</v>
      </c>
      <c r="E944" s="9" t="s">
        <v>38</v>
      </c>
      <c r="F944" s="9" t="s">
        <v>1040</v>
      </c>
      <c r="G944" s="9" t="s">
        <v>3924</v>
      </c>
      <c r="H944" s="168" t="s">
        <v>3929</v>
      </c>
      <c r="I944" s="168" t="s">
        <v>3930</v>
      </c>
      <c r="J944" s="180" t="s">
        <v>20</v>
      </c>
      <c r="K944" s="180" t="s">
        <v>21</v>
      </c>
      <c r="L944" s="180" t="s">
        <v>22</v>
      </c>
      <c r="M944" s="181">
        <v>0</v>
      </c>
      <c r="N944" s="181">
        <v>0</v>
      </c>
      <c r="O944" s="181">
        <v>0</v>
      </c>
      <c r="P944" s="181">
        <v>0</v>
      </c>
      <c r="Q944" s="182">
        <v>2492.6999999999998</v>
      </c>
      <c r="R944" s="182">
        <f>Q944-O944-S944-T944-U944</f>
        <v>2088.87</v>
      </c>
      <c r="S944" s="181">
        <v>384.08</v>
      </c>
      <c r="T944" s="181">
        <v>5.39</v>
      </c>
      <c r="U944" s="181">
        <v>14.36</v>
      </c>
      <c r="V944" s="182">
        <f>Q944-P944-W944-X944-Y944</f>
        <v>2413.6799999999998</v>
      </c>
      <c r="W944" s="181">
        <v>59.27</v>
      </c>
      <c r="X944" s="376">
        <v>5.39</v>
      </c>
      <c r="Y944" s="181">
        <v>14.36</v>
      </c>
      <c r="Z944" s="170" t="s">
        <v>2008</v>
      </c>
      <c r="AA944" s="177" t="s">
        <v>5714</v>
      </c>
      <c r="AB944" s="24">
        <v>39316</v>
      </c>
      <c r="AC944" s="9" t="str">
        <f>+_xlfn.CONCAT(MID(AA944,16,2),"/",MID(AA944,14,2),"/",MID(AA944,10,4))</f>
        <v>28/03/2023</v>
      </c>
      <c r="AD944" s="40">
        <v>577.13</v>
      </c>
      <c r="AE944" s="40">
        <v>577.13</v>
      </c>
      <c r="AF944" s="920">
        <v>0</v>
      </c>
      <c r="AG944" s="40"/>
      <c r="AH944" s="40"/>
      <c r="AI944" s="40"/>
      <c r="AJ944" s="960">
        <v>45013</v>
      </c>
      <c r="AK944" s="124">
        <v>45026</v>
      </c>
      <c r="AL944" s="9">
        <f>NETWORKDAYS(AJ944,AK944)-1</f>
        <v>9</v>
      </c>
      <c r="AM944" s="9">
        <v>4</v>
      </c>
      <c r="AN944" s="239" t="s">
        <v>503</v>
      </c>
    </row>
    <row r="945" spans="1:40" ht="15" customHeight="1">
      <c r="A945" s="37">
        <v>11940</v>
      </c>
      <c r="B945" s="9" t="s">
        <v>3521</v>
      </c>
      <c r="C945" s="9">
        <v>30618705672</v>
      </c>
      <c r="D945" s="9" t="s">
        <v>3931</v>
      </c>
      <c r="E945" s="9" t="s">
        <v>38</v>
      </c>
      <c r="F945" s="9" t="s">
        <v>66</v>
      </c>
      <c r="G945" s="9" t="s">
        <v>3932</v>
      </c>
      <c r="H945" s="435" t="s">
        <v>3933</v>
      </c>
      <c r="I945" s="435" t="s">
        <v>3934</v>
      </c>
      <c r="J945" s="43" t="s">
        <v>20</v>
      </c>
      <c r="K945" s="43" t="s">
        <v>21</v>
      </c>
      <c r="L945" s="43" t="s">
        <v>22</v>
      </c>
      <c r="M945" s="65">
        <v>0</v>
      </c>
      <c r="N945" s="65">
        <v>0</v>
      </c>
      <c r="O945" s="65">
        <v>0</v>
      </c>
      <c r="P945" s="65">
        <v>0</v>
      </c>
      <c r="Q945" s="39">
        <v>2173</v>
      </c>
      <c r="R945" s="39">
        <v>2055.4500000000003</v>
      </c>
      <c r="S945" s="65">
        <v>61.5</v>
      </c>
      <c r="T945" s="65">
        <v>19.47</v>
      </c>
      <c r="U945" s="65">
        <v>36.58</v>
      </c>
      <c r="V945" s="39">
        <v>2135.59</v>
      </c>
      <c r="W945" s="65">
        <v>23.41</v>
      </c>
      <c r="X945" s="255">
        <v>0</v>
      </c>
      <c r="Y945" s="65">
        <v>14</v>
      </c>
      <c r="Z945" s="67" t="s">
        <v>2032</v>
      </c>
      <c r="AA945" s="18" t="s">
        <v>4328</v>
      </c>
      <c r="AB945" s="18" t="s">
        <v>44</v>
      </c>
      <c r="AC945" s="18" t="s">
        <v>2025</v>
      </c>
      <c r="AD945" s="18">
        <v>556.46</v>
      </c>
      <c r="AE945" s="18">
        <v>556.46</v>
      </c>
      <c r="AF945" s="68">
        <v>0</v>
      </c>
      <c r="AG945" s="18"/>
      <c r="AH945" s="18"/>
      <c r="AI945" s="18"/>
      <c r="AJ945" s="960">
        <v>45013</v>
      </c>
      <c r="AK945" s="124">
        <v>45014</v>
      </c>
      <c r="AL945" s="9">
        <f t="shared" ref="AL945:AL956" si="136">NETWORKDAYS(AJ945,AK945)</f>
        <v>2</v>
      </c>
      <c r="AM945" s="9">
        <v>4</v>
      </c>
      <c r="AN945" s="239" t="s">
        <v>503</v>
      </c>
    </row>
    <row r="946" spans="1:40" ht="15" customHeight="1">
      <c r="A946" s="37">
        <v>11943</v>
      </c>
      <c r="B946" s="9" t="s">
        <v>3521</v>
      </c>
      <c r="C946" s="9">
        <v>30618705672</v>
      </c>
      <c r="D946" s="9" t="s">
        <v>1608</v>
      </c>
      <c r="E946" s="9" t="s">
        <v>38</v>
      </c>
      <c r="F946" s="9" t="s">
        <v>232</v>
      </c>
      <c r="G946" s="9" t="s">
        <v>1311</v>
      </c>
      <c r="H946" s="435" t="s">
        <v>3935</v>
      </c>
      <c r="I946" s="435" t="s">
        <v>3936</v>
      </c>
      <c r="J946" s="339" t="s">
        <v>20</v>
      </c>
      <c r="K946" s="339" t="s">
        <v>21</v>
      </c>
      <c r="L946" s="339" t="s">
        <v>22</v>
      </c>
      <c r="M946" s="340">
        <v>0</v>
      </c>
      <c r="N946" s="340">
        <v>0</v>
      </c>
      <c r="O946" s="340">
        <v>0</v>
      </c>
      <c r="P946" s="340">
        <v>0</v>
      </c>
      <c r="Q946" s="341">
        <v>1025.07</v>
      </c>
      <c r="R946" s="341">
        <f t="shared" ref="R946:R956" si="137">Q946-O946-S946-T946-U946</f>
        <v>957.8</v>
      </c>
      <c r="S946" s="340">
        <v>55.01</v>
      </c>
      <c r="T946" s="340">
        <v>1.75</v>
      </c>
      <c r="U946" s="340">
        <v>10.51</v>
      </c>
      <c r="V946" s="341">
        <f t="shared" ref="V946:V956" si="138">Q946-P946-W946-X946-Y946</f>
        <v>936.96999999999991</v>
      </c>
      <c r="W946" s="340">
        <v>78.45</v>
      </c>
      <c r="X946" s="403">
        <v>1.75</v>
      </c>
      <c r="Y946" s="340">
        <v>7.9</v>
      </c>
      <c r="Z946" s="83" t="s">
        <v>1264</v>
      </c>
      <c r="AA946" s="239" t="s">
        <v>4432</v>
      </c>
      <c r="AB946" s="28">
        <v>39309</v>
      </c>
      <c r="AC946" s="9" t="str">
        <f t="shared" ref="AC946:AC951" si="139">+_xlfn.CONCAT(MID(AA946,16,2),"/",MID(AA946,14,2),"/",MID(AA946,10,4))</f>
        <v>18/02/2023</v>
      </c>
      <c r="AD946" s="40">
        <v>451.07</v>
      </c>
      <c r="AE946" s="40">
        <v>451.07</v>
      </c>
      <c r="AF946" s="920">
        <v>0</v>
      </c>
      <c r="AG946" s="40"/>
      <c r="AH946" s="40"/>
      <c r="AI946" s="40"/>
      <c r="AJ946" s="960">
        <v>45013</v>
      </c>
      <c r="AK946" s="124">
        <v>45015</v>
      </c>
      <c r="AL946" s="9">
        <f t="shared" si="136"/>
        <v>3</v>
      </c>
      <c r="AM946" s="9">
        <v>4</v>
      </c>
      <c r="AN946" s="239" t="s">
        <v>503</v>
      </c>
    </row>
    <row r="947" spans="1:40" ht="15" customHeight="1">
      <c r="A947" s="37">
        <v>11946</v>
      </c>
      <c r="B947" s="9" t="s">
        <v>3521</v>
      </c>
      <c r="C947" s="9">
        <v>30618705672</v>
      </c>
      <c r="D947" s="9" t="s">
        <v>3937</v>
      </c>
      <c r="E947" s="9" t="s">
        <v>339</v>
      </c>
      <c r="F947" s="9" t="s">
        <v>1143</v>
      </c>
      <c r="G947" s="9" t="s">
        <v>1971</v>
      </c>
      <c r="H947" s="137" t="s">
        <v>3938</v>
      </c>
      <c r="I947" s="137" t="s">
        <v>3939</v>
      </c>
      <c r="J947" s="339" t="s">
        <v>20</v>
      </c>
      <c r="K947" s="339" t="s">
        <v>21</v>
      </c>
      <c r="L947" s="339" t="s">
        <v>22</v>
      </c>
      <c r="M947" s="340">
        <v>0</v>
      </c>
      <c r="N947" s="340">
        <v>0</v>
      </c>
      <c r="O947" s="340">
        <v>0</v>
      </c>
      <c r="P947" s="340">
        <v>0</v>
      </c>
      <c r="Q947" s="341">
        <v>2048.27</v>
      </c>
      <c r="R947" s="341">
        <f t="shared" si="137"/>
        <v>1888.61</v>
      </c>
      <c r="S947" s="340">
        <v>128.4</v>
      </c>
      <c r="T947" s="340">
        <v>26.68</v>
      </c>
      <c r="U947" s="340">
        <v>4.58</v>
      </c>
      <c r="V947" s="341">
        <f t="shared" si="138"/>
        <v>1978.0200000000002</v>
      </c>
      <c r="W947" s="340">
        <v>35.08</v>
      </c>
      <c r="X947" s="403">
        <v>26.1</v>
      </c>
      <c r="Y947" s="340">
        <v>9.07</v>
      </c>
      <c r="Z947" s="83" t="s">
        <v>1293</v>
      </c>
      <c r="AA947" s="239" t="s">
        <v>821</v>
      </c>
      <c r="AB947" s="24">
        <v>39325</v>
      </c>
      <c r="AC947" s="9" t="str">
        <f t="shared" si="139"/>
        <v>23/02/2023</v>
      </c>
      <c r="AD947" s="40">
        <v>439.15</v>
      </c>
      <c r="AE947" s="40">
        <v>439.15</v>
      </c>
      <c r="AF947" s="920">
        <v>0</v>
      </c>
      <c r="AG947" s="40"/>
      <c r="AH947" s="40"/>
      <c r="AI947" s="40"/>
      <c r="AJ947" s="960">
        <v>45013</v>
      </c>
      <c r="AK947" s="124">
        <v>45015</v>
      </c>
      <c r="AL947" s="9">
        <f t="shared" si="136"/>
        <v>3</v>
      </c>
      <c r="AM947" s="9">
        <v>4</v>
      </c>
      <c r="AN947" s="239" t="s">
        <v>503</v>
      </c>
    </row>
    <row r="948" spans="1:40" ht="15" customHeight="1">
      <c r="A948" s="37">
        <v>11947</v>
      </c>
      <c r="B948" s="9" t="s">
        <v>3521</v>
      </c>
      <c r="C948" s="9">
        <v>30618705672</v>
      </c>
      <c r="D948" s="9" t="s">
        <v>3940</v>
      </c>
      <c r="E948" s="9" t="s">
        <v>339</v>
      </c>
      <c r="F948" s="9" t="s">
        <v>1422</v>
      </c>
      <c r="G948" s="9" t="s">
        <v>905</v>
      </c>
      <c r="H948" s="137" t="s">
        <v>3941</v>
      </c>
      <c r="I948" s="137" t="s">
        <v>3942</v>
      </c>
      <c r="J948" s="339" t="s">
        <v>20</v>
      </c>
      <c r="K948" s="339" t="s">
        <v>21</v>
      </c>
      <c r="L948" s="339" t="s">
        <v>22</v>
      </c>
      <c r="M948" s="340">
        <v>0</v>
      </c>
      <c r="N948" s="340">
        <v>0</v>
      </c>
      <c r="O948" s="340">
        <v>0</v>
      </c>
      <c r="P948" s="340">
        <v>0</v>
      </c>
      <c r="Q948" s="341">
        <v>1356.82</v>
      </c>
      <c r="R948" s="341">
        <f t="shared" si="137"/>
        <v>1226.4199999999998</v>
      </c>
      <c r="S948" s="340">
        <v>121.52</v>
      </c>
      <c r="T948" s="340">
        <v>8.8800000000000008</v>
      </c>
      <c r="U948" s="340">
        <v>0</v>
      </c>
      <c r="V948" s="341">
        <f t="shared" si="138"/>
        <v>1350.4199999999998</v>
      </c>
      <c r="W948" s="340">
        <v>0</v>
      </c>
      <c r="X948" s="403">
        <v>6.4</v>
      </c>
      <c r="Y948" s="340">
        <v>0</v>
      </c>
      <c r="Z948" s="83" t="s">
        <v>829</v>
      </c>
      <c r="AA948" s="239" t="s">
        <v>337</v>
      </c>
      <c r="AB948" s="28">
        <v>39277</v>
      </c>
      <c r="AC948" s="9" t="str">
        <f t="shared" si="139"/>
        <v>18/02/2023</v>
      </c>
      <c r="AD948" s="40">
        <v>317.97000000000003</v>
      </c>
      <c r="AE948" s="40">
        <v>317.97000000000003</v>
      </c>
      <c r="AF948" s="920">
        <v>0</v>
      </c>
      <c r="AG948" s="40"/>
      <c r="AH948" s="40"/>
      <c r="AI948" s="40"/>
      <c r="AJ948" s="960">
        <v>45013</v>
      </c>
      <c r="AK948" s="124">
        <v>45015</v>
      </c>
      <c r="AL948" s="9">
        <f t="shared" si="136"/>
        <v>3</v>
      </c>
      <c r="AM948" s="9">
        <v>4</v>
      </c>
      <c r="AN948" s="239" t="s">
        <v>503</v>
      </c>
    </row>
    <row r="949" spans="1:40" ht="15" customHeight="1">
      <c r="A949" s="37">
        <v>11949</v>
      </c>
      <c r="B949" s="9" t="s">
        <v>3521</v>
      </c>
      <c r="C949" s="9">
        <v>30618705672</v>
      </c>
      <c r="D949" s="9" t="s">
        <v>1059</v>
      </c>
      <c r="E949" s="9" t="s">
        <v>339</v>
      </c>
      <c r="F949" s="9" t="s">
        <v>3943</v>
      </c>
      <c r="G949" s="9" t="s">
        <v>3944</v>
      </c>
      <c r="H949" s="137" t="s">
        <v>3945</v>
      </c>
      <c r="I949" s="137" t="s">
        <v>3946</v>
      </c>
      <c r="J949" s="339" t="s">
        <v>20</v>
      </c>
      <c r="K949" s="339" t="s">
        <v>21</v>
      </c>
      <c r="L949" s="339" t="s">
        <v>22</v>
      </c>
      <c r="M949" s="340">
        <v>0</v>
      </c>
      <c r="N949" s="340">
        <v>0</v>
      </c>
      <c r="O949" s="340">
        <v>0</v>
      </c>
      <c r="P949" s="340">
        <v>0</v>
      </c>
      <c r="Q949" s="341">
        <v>6268.76</v>
      </c>
      <c r="R949" s="341">
        <f t="shared" si="137"/>
        <v>5116.4500000000007</v>
      </c>
      <c r="S949" s="340">
        <v>635.87</v>
      </c>
      <c r="T949" s="340">
        <v>467.02</v>
      </c>
      <c r="U949" s="340">
        <v>49.42</v>
      </c>
      <c r="V949" s="341">
        <f t="shared" si="138"/>
        <v>5361.7</v>
      </c>
      <c r="W949" s="340">
        <v>427.67</v>
      </c>
      <c r="X949" s="403">
        <v>463.71</v>
      </c>
      <c r="Y949" s="340">
        <v>15.68</v>
      </c>
      <c r="Z949" s="83" t="s">
        <v>2322</v>
      </c>
      <c r="AA949" s="239" t="s">
        <v>4433</v>
      </c>
      <c r="AB949" s="24">
        <v>39277</v>
      </c>
      <c r="AC949" s="9" t="str">
        <f t="shared" si="139"/>
        <v>18/02/2023</v>
      </c>
      <c r="AD949" s="40">
        <v>321.51</v>
      </c>
      <c r="AE949" s="40">
        <v>321.51</v>
      </c>
      <c r="AF949" s="920">
        <v>0</v>
      </c>
      <c r="AG949" s="40"/>
      <c r="AH949" s="40"/>
      <c r="AI949" s="40"/>
      <c r="AJ949" s="960">
        <v>45013</v>
      </c>
      <c r="AK949" s="124">
        <v>45015</v>
      </c>
      <c r="AL949" s="9">
        <f t="shared" si="136"/>
        <v>3</v>
      </c>
      <c r="AM949" s="9">
        <v>4</v>
      </c>
      <c r="AN949" s="239" t="s">
        <v>503</v>
      </c>
    </row>
    <row r="950" spans="1:40" ht="15" customHeight="1">
      <c r="A950" s="37">
        <v>11950</v>
      </c>
      <c r="B950" s="9" t="s">
        <v>3521</v>
      </c>
      <c r="C950" s="9">
        <v>30618705672</v>
      </c>
      <c r="D950" s="9" t="s">
        <v>3947</v>
      </c>
      <c r="E950" s="9" t="s">
        <v>47</v>
      </c>
      <c r="F950" s="9" t="s">
        <v>49</v>
      </c>
      <c r="G950" s="9" t="s">
        <v>50</v>
      </c>
      <c r="H950" s="137" t="s">
        <v>3948</v>
      </c>
      <c r="I950" s="137" t="s">
        <v>3949</v>
      </c>
      <c r="J950" s="339" t="s">
        <v>20</v>
      </c>
      <c r="K950" s="339" t="s">
        <v>21</v>
      </c>
      <c r="L950" s="339" t="s">
        <v>22</v>
      </c>
      <c r="M950" s="340">
        <v>0</v>
      </c>
      <c r="N950" s="340">
        <v>0</v>
      </c>
      <c r="O950" s="340">
        <v>0</v>
      </c>
      <c r="P950" s="340">
        <v>0</v>
      </c>
      <c r="Q950" s="341">
        <v>1500.58</v>
      </c>
      <c r="R950" s="341">
        <f t="shared" si="137"/>
        <v>1110.54</v>
      </c>
      <c r="S950" s="340">
        <v>377.29</v>
      </c>
      <c r="T950" s="340">
        <v>4.5999999999999996</v>
      </c>
      <c r="U950" s="340">
        <v>8.15</v>
      </c>
      <c r="V950" s="341">
        <f t="shared" si="138"/>
        <v>1210.04</v>
      </c>
      <c r="W950" s="340">
        <v>275.37</v>
      </c>
      <c r="X950" s="403">
        <v>4.03</v>
      </c>
      <c r="Y950" s="340">
        <v>11.14</v>
      </c>
      <c r="Z950" s="83" t="s">
        <v>1363</v>
      </c>
      <c r="AA950" s="239" t="s">
        <v>2119</v>
      </c>
      <c r="AB950" s="24">
        <v>39309</v>
      </c>
      <c r="AC950" s="9" t="str">
        <f t="shared" si="139"/>
        <v>18/02/2023</v>
      </c>
      <c r="AD950" s="40">
        <v>771.24</v>
      </c>
      <c r="AE950" s="40">
        <v>771.24</v>
      </c>
      <c r="AF950" s="920">
        <v>0</v>
      </c>
      <c r="AG950" s="40"/>
      <c r="AH950" s="40"/>
      <c r="AI950" s="40"/>
      <c r="AJ950" s="960">
        <v>45013</v>
      </c>
      <c r="AK950" s="124">
        <v>45015</v>
      </c>
      <c r="AL950" s="9">
        <f t="shared" si="136"/>
        <v>3</v>
      </c>
      <c r="AM950" s="9">
        <v>4</v>
      </c>
      <c r="AN950" s="239" t="s">
        <v>503</v>
      </c>
    </row>
    <row r="951" spans="1:40" ht="15" customHeight="1">
      <c r="A951" s="38">
        <v>11951</v>
      </c>
      <c r="B951" s="34" t="s">
        <v>3521</v>
      </c>
      <c r="C951" s="34">
        <v>30618705672</v>
      </c>
      <c r="D951" s="34" t="s">
        <v>3950</v>
      </c>
      <c r="E951" s="34" t="s">
        <v>37</v>
      </c>
      <c r="F951" s="34" t="s">
        <v>3927</v>
      </c>
      <c r="G951" s="34" t="s">
        <v>905</v>
      </c>
      <c r="H951" s="143" t="s">
        <v>3951</v>
      </c>
      <c r="I951" s="143" t="s">
        <v>3952</v>
      </c>
      <c r="J951" s="262" t="s">
        <v>20</v>
      </c>
      <c r="K951" s="262" t="s">
        <v>8232</v>
      </c>
      <c r="L951" s="262" t="s">
        <v>23</v>
      </c>
      <c r="M951" s="263">
        <v>0</v>
      </c>
      <c r="N951" s="263">
        <v>0</v>
      </c>
      <c r="O951" s="263">
        <v>0</v>
      </c>
      <c r="P951" s="263">
        <v>0</v>
      </c>
      <c r="Q951" s="264">
        <v>2027.89</v>
      </c>
      <c r="R951" s="264">
        <f t="shared" si="137"/>
        <v>1959.56</v>
      </c>
      <c r="S951" s="263">
        <v>65.180000000000007</v>
      </c>
      <c r="T951" s="263">
        <v>3.15</v>
      </c>
      <c r="U951" s="263">
        <v>0</v>
      </c>
      <c r="V951" s="264">
        <f t="shared" si="138"/>
        <v>1992.3600000000001</v>
      </c>
      <c r="W951" s="263">
        <v>13.61</v>
      </c>
      <c r="X951" s="348">
        <v>3.15</v>
      </c>
      <c r="Y951" s="263">
        <v>18.77</v>
      </c>
      <c r="Z951" s="249" t="s">
        <v>2008</v>
      </c>
      <c r="AA951" s="261" t="s">
        <v>4490</v>
      </c>
      <c r="AB951" s="26">
        <v>39316</v>
      </c>
      <c r="AC951" s="34" t="str">
        <f t="shared" si="139"/>
        <v>18/02/2023</v>
      </c>
      <c r="AD951" s="23">
        <v>327.45999999999998</v>
      </c>
      <c r="AE951" s="23">
        <v>327.45999999999998</v>
      </c>
      <c r="AF951" s="823">
        <v>0</v>
      </c>
      <c r="AG951" s="23"/>
      <c r="AH951" s="23"/>
      <c r="AI951" s="23"/>
      <c r="AJ951" s="917">
        <v>45013</v>
      </c>
      <c r="AK951" s="122">
        <v>45016</v>
      </c>
      <c r="AL951" s="34">
        <f t="shared" si="136"/>
        <v>4</v>
      </c>
      <c r="AM951" s="34">
        <v>4</v>
      </c>
      <c r="AN951" s="261" t="s">
        <v>503</v>
      </c>
    </row>
    <row r="952" spans="1:40" ht="15" customHeight="1">
      <c r="A952" s="118">
        <v>11953</v>
      </c>
      <c r="B952" s="164" t="s">
        <v>3521</v>
      </c>
      <c r="C952" s="164">
        <v>30618705672</v>
      </c>
      <c r="D952" s="164" t="s">
        <v>3953</v>
      </c>
      <c r="E952" s="164" t="s">
        <v>38</v>
      </c>
      <c r="F952" s="164" t="s">
        <v>66</v>
      </c>
      <c r="G952" s="164" t="s">
        <v>1524</v>
      </c>
      <c r="H952" s="423" t="s">
        <v>3954</v>
      </c>
      <c r="I952" s="423" t="s">
        <v>3955</v>
      </c>
      <c r="J952" s="417" t="s">
        <v>789</v>
      </c>
      <c r="K952" s="834" t="s">
        <v>8233</v>
      </c>
      <c r="L952" s="417" t="s">
        <v>23</v>
      </c>
      <c r="M952" s="418"/>
      <c r="N952" s="418"/>
      <c r="O952" s="418"/>
      <c r="P952" s="418"/>
      <c r="Q952" s="419"/>
      <c r="R952" s="419">
        <f t="shared" si="137"/>
        <v>0</v>
      </c>
      <c r="S952" s="418"/>
      <c r="T952" s="418"/>
      <c r="U952" s="418"/>
      <c r="V952" s="419">
        <f t="shared" si="138"/>
        <v>0</v>
      </c>
      <c r="W952" s="418"/>
      <c r="X952" s="420"/>
      <c r="Y952" s="418"/>
      <c r="Z952" s="421"/>
      <c r="AA952" s="422" t="s">
        <v>2825</v>
      </c>
      <c r="AB952" s="163"/>
      <c r="AC952" s="163"/>
      <c r="AD952" s="163">
        <v>0</v>
      </c>
      <c r="AE952" s="163">
        <v>477.4</v>
      </c>
      <c r="AF952" s="927">
        <v>477.4</v>
      </c>
      <c r="AG952" s="163"/>
      <c r="AH952" s="163"/>
      <c r="AI952" s="163"/>
      <c r="AJ952" s="961">
        <v>45013</v>
      </c>
      <c r="AK952" s="165">
        <v>45014</v>
      </c>
      <c r="AL952" s="164">
        <f t="shared" si="136"/>
        <v>2</v>
      </c>
      <c r="AM952" s="164">
        <v>4</v>
      </c>
      <c r="AN952" s="164" t="s">
        <v>503</v>
      </c>
    </row>
    <row r="953" spans="1:40" ht="15" customHeight="1">
      <c r="A953" s="37">
        <v>11954</v>
      </c>
      <c r="B953" s="9" t="s">
        <v>3521</v>
      </c>
      <c r="C953" s="9">
        <v>30618705672</v>
      </c>
      <c r="D953" s="9" t="s">
        <v>3956</v>
      </c>
      <c r="E953" s="9" t="s">
        <v>37</v>
      </c>
      <c r="F953" s="9" t="s">
        <v>3927</v>
      </c>
      <c r="G953" s="9" t="s">
        <v>3928</v>
      </c>
      <c r="H953" s="435" t="s">
        <v>3957</v>
      </c>
      <c r="I953" s="67" t="s">
        <v>3958</v>
      </c>
      <c r="J953" s="339" t="s">
        <v>20</v>
      </c>
      <c r="K953" s="339" t="s">
        <v>21</v>
      </c>
      <c r="L953" s="339" t="s">
        <v>22</v>
      </c>
      <c r="M953" s="340">
        <v>0</v>
      </c>
      <c r="N953" s="340">
        <v>0</v>
      </c>
      <c r="O953" s="340">
        <v>0</v>
      </c>
      <c r="P953" s="340">
        <v>0</v>
      </c>
      <c r="Q953" s="341">
        <v>7753.54</v>
      </c>
      <c r="R953" s="341">
        <f t="shared" si="137"/>
        <v>6482.0300000000007</v>
      </c>
      <c r="S953" s="340">
        <v>97.11</v>
      </c>
      <c r="T953" s="340">
        <v>1126.06</v>
      </c>
      <c r="U953" s="340">
        <v>48.34</v>
      </c>
      <c r="V953" s="341">
        <f t="shared" si="138"/>
        <v>6684.96</v>
      </c>
      <c r="W953" s="340">
        <v>53.34</v>
      </c>
      <c r="X953" s="403">
        <v>934.57</v>
      </c>
      <c r="Y953" s="340">
        <v>80.67</v>
      </c>
      <c r="Z953" s="83" t="s">
        <v>2032</v>
      </c>
      <c r="AA953" s="239" t="s">
        <v>4491</v>
      </c>
      <c r="AB953" s="18" t="s">
        <v>44</v>
      </c>
      <c r="AC953" s="9" t="str">
        <f>+_xlfn.CONCAT(MID(AA953,16,2),"/",MID(AA953,14,2),"/",MID(AA953,10,4))</f>
        <v>18/02/2023</v>
      </c>
      <c r="AD953" s="40">
        <v>677.86</v>
      </c>
      <c r="AE953" s="40">
        <v>677.86</v>
      </c>
      <c r="AF953" s="920">
        <v>0</v>
      </c>
      <c r="AG953" s="40"/>
      <c r="AH953" s="40"/>
      <c r="AI953" s="40"/>
      <c r="AJ953" s="960">
        <v>45013</v>
      </c>
      <c r="AK953" s="124">
        <v>45016</v>
      </c>
      <c r="AL953" s="9">
        <f t="shared" si="136"/>
        <v>4</v>
      </c>
      <c r="AM953" s="9">
        <v>4</v>
      </c>
      <c r="AN953" s="239" t="s">
        <v>503</v>
      </c>
    </row>
    <row r="954" spans="1:40" ht="15" customHeight="1">
      <c r="A954" s="37">
        <v>11955</v>
      </c>
      <c r="B954" s="9" t="s">
        <v>3521</v>
      </c>
      <c r="C954" s="9">
        <v>30618705672</v>
      </c>
      <c r="D954" s="9" t="s">
        <v>3959</v>
      </c>
      <c r="E954" s="9" t="s">
        <v>3167</v>
      </c>
      <c r="F954" s="9" t="s">
        <v>3960</v>
      </c>
      <c r="G954" s="9" t="s">
        <v>3582</v>
      </c>
      <c r="H954" s="153" t="s">
        <v>3961</v>
      </c>
      <c r="I954" s="153" t="s">
        <v>3962</v>
      </c>
      <c r="J954" s="339" t="s">
        <v>20</v>
      </c>
      <c r="K954" s="339" t="s">
        <v>21</v>
      </c>
      <c r="L954" s="339" t="s">
        <v>22</v>
      </c>
      <c r="M954" s="340">
        <v>0</v>
      </c>
      <c r="N954" s="340">
        <v>0</v>
      </c>
      <c r="O954" s="340">
        <v>0</v>
      </c>
      <c r="P954" s="340">
        <v>0</v>
      </c>
      <c r="Q954" s="341">
        <v>7111.04</v>
      </c>
      <c r="R954" s="341">
        <f t="shared" si="137"/>
        <v>6274.61</v>
      </c>
      <c r="S954" s="340">
        <v>14.84</v>
      </c>
      <c r="T954" s="340">
        <v>815.97</v>
      </c>
      <c r="U954" s="340">
        <v>5.62</v>
      </c>
      <c r="V954" s="341">
        <f t="shared" si="138"/>
        <v>6253.76</v>
      </c>
      <c r="W954" s="340">
        <v>13.16</v>
      </c>
      <c r="X954" s="403">
        <v>814.32</v>
      </c>
      <c r="Y954" s="340">
        <v>29.8</v>
      </c>
      <c r="Z954" s="83" t="s">
        <v>4492</v>
      </c>
      <c r="AA954" s="239" t="s">
        <v>4493</v>
      </c>
      <c r="AB954" s="18" t="s">
        <v>4494</v>
      </c>
      <c r="AC954" s="9" t="str">
        <f>+_xlfn.CONCAT(MID(AA954,16,2),"/",MID(AA954,14,2),"/",MID(AA954,10,4))</f>
        <v>03/03/2023</v>
      </c>
      <c r="AD954" s="40">
        <v>3169.59</v>
      </c>
      <c r="AE954" s="40">
        <v>3169.59</v>
      </c>
      <c r="AF954" s="920">
        <v>0</v>
      </c>
      <c r="AG954" s="40"/>
      <c r="AH954" s="40"/>
      <c r="AI954" s="40"/>
      <c r="AJ954" s="960">
        <v>45013</v>
      </c>
      <c r="AK954" s="124">
        <v>45016</v>
      </c>
      <c r="AL954" s="9">
        <f t="shared" si="136"/>
        <v>4</v>
      </c>
      <c r="AM954" s="9">
        <v>4</v>
      </c>
      <c r="AN954" s="239" t="s">
        <v>503</v>
      </c>
    </row>
    <row r="955" spans="1:40" ht="15" customHeight="1">
      <c r="A955" s="37">
        <v>11962</v>
      </c>
      <c r="B955" s="9" t="s">
        <v>3512</v>
      </c>
      <c r="C955" s="9">
        <v>30654257562</v>
      </c>
      <c r="D955" s="9" t="s">
        <v>3963</v>
      </c>
      <c r="E955" s="9" t="s">
        <v>42</v>
      </c>
      <c r="F955" s="9" t="s">
        <v>911</v>
      </c>
      <c r="G955" s="9" t="s">
        <v>3964</v>
      </c>
      <c r="H955" s="18" t="s">
        <v>3965</v>
      </c>
      <c r="I955" s="18" t="s">
        <v>3966</v>
      </c>
      <c r="J955" s="339" t="s">
        <v>20</v>
      </c>
      <c r="K955" s="339" t="s">
        <v>21</v>
      </c>
      <c r="L955" s="339" t="s">
        <v>22</v>
      </c>
      <c r="M955" s="340">
        <v>0</v>
      </c>
      <c r="N955" s="340">
        <v>0</v>
      </c>
      <c r="O955" s="340">
        <v>166.63</v>
      </c>
      <c r="P955" s="340">
        <v>161.22</v>
      </c>
      <c r="Q955" s="341">
        <v>2697</v>
      </c>
      <c r="R955" s="341">
        <f t="shared" si="137"/>
        <v>1918.79</v>
      </c>
      <c r="S955" s="340">
        <v>548.21</v>
      </c>
      <c r="T955" s="340">
        <v>43.85</v>
      </c>
      <c r="U955" s="340">
        <v>19.52</v>
      </c>
      <c r="V955" s="341">
        <f t="shared" si="138"/>
        <v>2085.88</v>
      </c>
      <c r="W955" s="340">
        <v>397.4</v>
      </c>
      <c r="X955" s="403">
        <v>28.32</v>
      </c>
      <c r="Y955" s="340">
        <v>24.18</v>
      </c>
      <c r="Z955" s="83" t="s">
        <v>160</v>
      </c>
      <c r="AA955" s="239" t="s">
        <v>4495</v>
      </c>
      <c r="AB955" s="22">
        <v>39222</v>
      </c>
      <c r="AC955" s="9" t="str">
        <f>+_xlfn.CONCAT(MID(AA955,16,2),"/",MID(AA955,14,2),"/",MID(AA955,10,4))</f>
        <v>20/02/2023</v>
      </c>
      <c r="AD955" s="40">
        <v>1177.28</v>
      </c>
      <c r="AE955" s="40">
        <v>1177.28</v>
      </c>
      <c r="AF955" s="920">
        <v>0</v>
      </c>
      <c r="AG955" s="40"/>
      <c r="AH955" s="40"/>
      <c r="AI955" s="40"/>
      <c r="AJ955" s="960">
        <v>45013</v>
      </c>
      <c r="AK955" s="124">
        <v>45016</v>
      </c>
      <c r="AL955" s="9">
        <f t="shared" si="136"/>
        <v>4</v>
      </c>
      <c r="AM955" s="9">
        <v>4</v>
      </c>
      <c r="AN955" s="239" t="s">
        <v>503</v>
      </c>
    </row>
    <row r="956" spans="1:40" ht="15" customHeight="1">
      <c r="A956" s="37">
        <v>12525</v>
      </c>
      <c r="B956" s="9" t="s">
        <v>3512</v>
      </c>
      <c r="C956" s="9">
        <v>30654257562</v>
      </c>
      <c r="D956" s="9" t="s">
        <v>3967</v>
      </c>
      <c r="E956" s="9" t="s">
        <v>346</v>
      </c>
      <c r="F956" s="9" t="s">
        <v>1306</v>
      </c>
      <c r="G956" s="9" t="s">
        <v>3642</v>
      </c>
      <c r="H956" s="137" t="s">
        <v>3968</v>
      </c>
      <c r="I956" s="137" t="s">
        <v>3969</v>
      </c>
      <c r="J956" s="339" t="s">
        <v>20</v>
      </c>
      <c r="K956" s="339" t="s">
        <v>21</v>
      </c>
      <c r="L956" s="339" t="s">
        <v>22</v>
      </c>
      <c r="M956" s="340">
        <v>0</v>
      </c>
      <c r="N956" s="340">
        <v>0</v>
      </c>
      <c r="O956" s="340">
        <v>0</v>
      </c>
      <c r="P956" s="340">
        <v>0</v>
      </c>
      <c r="Q956" s="341">
        <v>1264.82</v>
      </c>
      <c r="R956" s="341">
        <f t="shared" si="137"/>
        <v>1241.23</v>
      </c>
      <c r="S956" s="340">
        <v>8.23</v>
      </c>
      <c r="T956" s="340">
        <v>15.36</v>
      </c>
      <c r="U956" s="340">
        <v>0</v>
      </c>
      <c r="V956" s="341">
        <f t="shared" si="138"/>
        <v>1252.6399999999999</v>
      </c>
      <c r="W956" s="340">
        <v>0</v>
      </c>
      <c r="X956" s="340">
        <v>12.18</v>
      </c>
      <c r="Y956" s="340">
        <v>0</v>
      </c>
      <c r="Z956" s="83" t="s">
        <v>2976</v>
      </c>
      <c r="AA956" s="239" t="s">
        <v>4496</v>
      </c>
      <c r="AB956" s="18" t="s">
        <v>56</v>
      </c>
      <c r="AC956" s="9" t="str">
        <f>+_xlfn.CONCAT(MID(AA956,16,2),"/",MID(AA956,14,2),"/",MID(AA956,10,4))</f>
        <v>10/03/2023</v>
      </c>
      <c r="AD956" s="40">
        <v>1178.18</v>
      </c>
      <c r="AE956" s="40">
        <v>1178.18</v>
      </c>
      <c r="AF956" s="920">
        <v>0</v>
      </c>
      <c r="AG956" s="40"/>
      <c r="AH956" s="40"/>
      <c r="AI956" s="40"/>
      <c r="AJ956" s="960">
        <v>45013</v>
      </c>
      <c r="AK956" s="124">
        <v>45016</v>
      </c>
      <c r="AL956" s="9">
        <f t="shared" si="136"/>
        <v>4</v>
      </c>
      <c r="AM956" s="9">
        <v>4</v>
      </c>
      <c r="AN956" s="239" t="s">
        <v>503</v>
      </c>
    </row>
    <row r="957" spans="1:40" ht="15" customHeight="1">
      <c r="A957" s="748">
        <v>12527</v>
      </c>
      <c r="B957" s="139" t="s">
        <v>3521</v>
      </c>
      <c r="C957" s="139">
        <v>30618705672</v>
      </c>
      <c r="D957" s="139" t="s">
        <v>3970</v>
      </c>
      <c r="E957" s="139" t="s">
        <v>38</v>
      </c>
      <c r="F957" s="139" t="s">
        <v>87</v>
      </c>
      <c r="G957" s="139" t="s">
        <v>3971</v>
      </c>
      <c r="H957" s="608"/>
      <c r="I957" s="608"/>
      <c r="J957" s="609" t="s">
        <v>6615</v>
      </c>
      <c r="K957" s="609"/>
      <c r="L957" s="609"/>
      <c r="M957" s="749"/>
      <c r="N957" s="749"/>
      <c r="O957" s="749"/>
      <c r="P957" s="749"/>
      <c r="Q957" s="750"/>
      <c r="R957" s="750"/>
      <c r="S957" s="749"/>
      <c r="T957" s="749"/>
      <c r="U957" s="749"/>
      <c r="V957" s="750"/>
      <c r="W957" s="749"/>
      <c r="X957" s="751"/>
      <c r="Y957" s="749"/>
      <c r="Z957" s="569"/>
      <c r="AA957" s="752"/>
      <c r="AB957" s="139"/>
      <c r="AC957" s="139"/>
      <c r="AD957" s="140"/>
      <c r="AE957" s="140"/>
      <c r="AF957" s="934"/>
      <c r="AG957" s="140"/>
      <c r="AH957" s="140"/>
      <c r="AI957" s="140"/>
      <c r="AJ957" s="964" t="s">
        <v>2443</v>
      </c>
      <c r="AK957" s="141"/>
      <c r="AL957" s="139"/>
      <c r="AM957" s="139">
        <v>4</v>
      </c>
      <c r="AN957" s="139" t="s">
        <v>1223</v>
      </c>
    </row>
    <row r="958" spans="1:40" ht="15" customHeight="1">
      <c r="A958" s="37">
        <v>13300</v>
      </c>
      <c r="B958" s="9" t="s">
        <v>3501</v>
      </c>
      <c r="C958" s="9">
        <v>30613985995</v>
      </c>
      <c r="D958" s="9" t="s">
        <v>3972</v>
      </c>
      <c r="E958" s="9" t="s">
        <v>47</v>
      </c>
      <c r="F958" s="9" t="s">
        <v>383</v>
      </c>
      <c r="G958" s="9" t="s">
        <v>383</v>
      </c>
      <c r="H958" s="7" t="s">
        <v>5944</v>
      </c>
      <c r="I958" s="8" t="s">
        <v>5945</v>
      </c>
      <c r="J958" s="339" t="s">
        <v>20</v>
      </c>
      <c r="K958" s="10" t="s">
        <v>21</v>
      </c>
      <c r="L958" s="12" t="s">
        <v>22</v>
      </c>
      <c r="M958" s="13">
        <v>0</v>
      </c>
      <c r="N958" s="13">
        <v>0</v>
      </c>
      <c r="O958" s="13">
        <v>0</v>
      </c>
      <c r="P958" s="13">
        <v>0</v>
      </c>
      <c r="Q958" s="20">
        <v>137.77000000000001</v>
      </c>
      <c r="R958" s="20">
        <f>Q958-O958-S958-T958-U958</f>
        <v>102.35000000000001</v>
      </c>
      <c r="S958" s="13">
        <v>21.34</v>
      </c>
      <c r="T958" s="13">
        <v>0.22</v>
      </c>
      <c r="U958" s="15">
        <v>13.86</v>
      </c>
      <c r="V958" s="20">
        <f>Q958-P958-W958-X958-Y958</f>
        <v>103.95000000000002</v>
      </c>
      <c r="W958" s="13">
        <v>19.739999999999998</v>
      </c>
      <c r="X958" s="13">
        <v>0.22</v>
      </c>
      <c r="Y958" s="15">
        <v>13.86</v>
      </c>
      <c r="Z958" s="16" t="s">
        <v>855</v>
      </c>
      <c r="AA958" s="11" t="s">
        <v>5946</v>
      </c>
      <c r="AB958" s="11" t="str">
        <f>+_xlfn.CONCAT(MID(Z958,24,2),"/",MID(Z958,22,2),"/",MID(Z958,18,4))</f>
        <v>20/05/2007</v>
      </c>
      <c r="AC958" s="9" t="str">
        <f>+_xlfn.CONCAT(MID(AA958,16,2),"/",MID(AA958,14,2),"/",MID(AA958,10,4))</f>
        <v>27/03/2023</v>
      </c>
      <c r="AD958" s="40">
        <v>101.79</v>
      </c>
      <c r="AE958" s="40">
        <v>101.79</v>
      </c>
      <c r="AF958" s="920">
        <v>0</v>
      </c>
      <c r="AG958" s="40"/>
      <c r="AH958" s="40"/>
      <c r="AI958" s="40"/>
      <c r="AJ958" s="960">
        <v>45013</v>
      </c>
      <c r="AK958" s="124">
        <v>45027</v>
      </c>
      <c r="AL958" s="9">
        <f>NETWORKDAYS(AJ958,AK958)-1</f>
        <v>10</v>
      </c>
      <c r="AM958" s="9">
        <v>4</v>
      </c>
      <c r="AN958" s="9" t="s">
        <v>1223</v>
      </c>
    </row>
    <row r="959" spans="1:40" ht="15" customHeight="1">
      <c r="A959" s="37">
        <v>13304</v>
      </c>
      <c r="B959" s="9" t="s">
        <v>3504</v>
      </c>
      <c r="C959" s="9">
        <v>30635322140</v>
      </c>
      <c r="D959" s="9" t="s">
        <v>3973</v>
      </c>
      <c r="E959" s="9" t="s">
        <v>47</v>
      </c>
      <c r="F959" s="9" t="s">
        <v>3974</v>
      </c>
      <c r="G959" s="9" t="s">
        <v>3974</v>
      </c>
      <c r="H959" s="239" t="s">
        <v>4616</v>
      </c>
      <c r="I959" s="239" t="s">
        <v>4617</v>
      </c>
      <c r="J959" s="339" t="s">
        <v>20</v>
      </c>
      <c r="K959" s="339" t="s">
        <v>21</v>
      </c>
      <c r="L959" s="339" t="s">
        <v>22</v>
      </c>
      <c r="M959" s="340">
        <v>0</v>
      </c>
      <c r="N959" s="340">
        <v>0</v>
      </c>
      <c r="O959" s="340">
        <v>0</v>
      </c>
      <c r="P959" s="340">
        <v>0</v>
      </c>
      <c r="Q959" s="341">
        <v>101.06</v>
      </c>
      <c r="R959" s="341">
        <f>Q959-O959-S959-T959-U959</f>
        <v>100.47</v>
      </c>
      <c r="S959" s="340">
        <v>0</v>
      </c>
      <c r="T959" s="340">
        <v>0.59</v>
      </c>
      <c r="U959" s="340">
        <v>0</v>
      </c>
      <c r="V959" s="341">
        <f>Q959-P959-W959-X959-Y959</f>
        <v>97.87</v>
      </c>
      <c r="W959" s="340">
        <v>0</v>
      </c>
      <c r="X959" s="403">
        <v>0</v>
      </c>
      <c r="Y959" s="340">
        <v>3.19</v>
      </c>
      <c r="Z959" s="83" t="s">
        <v>2547</v>
      </c>
      <c r="AA959" s="239" t="s">
        <v>2187</v>
      </c>
      <c r="AB959" s="11" t="str">
        <f>+_xlfn.CONCAT(MID(Z959,24,2),"/",MID(Z959,22,2),"/",MID(Z959,18,4))</f>
        <v>29/04/2007</v>
      </c>
      <c r="AC959" s="9" t="str">
        <f>+_xlfn.CONCAT(MID(AA959,16,2),"/",MID(AA959,14,2),"/",MID(AA959,10,4))</f>
        <v>06/03/2023</v>
      </c>
      <c r="AD959" s="40">
        <v>97.06</v>
      </c>
      <c r="AE959" s="40">
        <v>97.06</v>
      </c>
      <c r="AF959" s="920">
        <v>0</v>
      </c>
      <c r="AG959" s="40"/>
      <c r="AH959" s="40"/>
      <c r="AI959" s="40"/>
      <c r="AJ959" s="960">
        <v>45013</v>
      </c>
      <c r="AK959" s="124">
        <v>45019</v>
      </c>
      <c r="AL959" s="9">
        <f t="shared" ref="AL959:AL968" si="140">NETWORKDAYS(AJ959,AK959)</f>
        <v>5</v>
      </c>
      <c r="AM959" s="9">
        <v>4</v>
      </c>
      <c r="AN959" s="9" t="s">
        <v>1223</v>
      </c>
    </row>
    <row r="960" spans="1:40" ht="15" customHeight="1">
      <c r="A960" s="37">
        <v>13306</v>
      </c>
      <c r="B960" s="9" t="s">
        <v>3501</v>
      </c>
      <c r="C960" s="9">
        <v>30613985995</v>
      </c>
      <c r="D960" s="9" t="s">
        <v>3975</v>
      </c>
      <c r="E960" s="9" t="s">
        <v>339</v>
      </c>
      <c r="F960" s="9" t="s">
        <v>344</v>
      </c>
      <c r="G960" s="9" t="s">
        <v>3634</v>
      </c>
      <c r="H960" s="239" t="s">
        <v>4618</v>
      </c>
      <c r="I960" s="239" t="s">
        <v>4619</v>
      </c>
      <c r="J960" s="339" t="s">
        <v>20</v>
      </c>
      <c r="K960" s="339" t="s">
        <v>21</v>
      </c>
      <c r="L960" s="339" t="s">
        <v>22</v>
      </c>
      <c r="M960" s="340">
        <v>0</v>
      </c>
      <c r="N960" s="340">
        <v>0</v>
      </c>
      <c r="O960" s="340">
        <v>0</v>
      </c>
      <c r="P960" s="340">
        <v>0</v>
      </c>
      <c r="Q960" s="341">
        <v>79.150000000000006</v>
      </c>
      <c r="R960" s="341">
        <f>Q960-O960-S960-T960-U960</f>
        <v>72.88000000000001</v>
      </c>
      <c r="S960" s="340">
        <v>2.38</v>
      </c>
      <c r="T960" s="340">
        <v>0</v>
      </c>
      <c r="U960" s="340">
        <v>3.89</v>
      </c>
      <c r="V960" s="341">
        <f>Q960-P960-W960-X960-Y960</f>
        <v>75.260000000000005</v>
      </c>
      <c r="W960" s="340">
        <v>0</v>
      </c>
      <c r="X960" s="340">
        <v>0</v>
      </c>
      <c r="Y960" s="340">
        <v>3.89</v>
      </c>
      <c r="Z960" s="83" t="s">
        <v>1451</v>
      </c>
      <c r="AA960" s="239" t="s">
        <v>4313</v>
      </c>
      <c r="AB960" s="11" t="str">
        <f>+_xlfn.CONCAT(MID(Z960,24,2),"/",MID(Z960,22,2),"/",MID(Z960,18,4))</f>
        <v>20/05/2007</v>
      </c>
      <c r="AC960" s="9" t="str">
        <f>+_xlfn.CONCAT(MID(AA960,16,2),"/",MID(AA960,14,2),"/",MID(AA960,10,4))</f>
        <v>23/02/2023</v>
      </c>
      <c r="AD960" s="40">
        <v>43.33</v>
      </c>
      <c r="AE960" s="40">
        <v>43.33</v>
      </c>
      <c r="AF960" s="920">
        <v>0</v>
      </c>
      <c r="AG960" s="40"/>
      <c r="AH960" s="40"/>
      <c r="AI960" s="40"/>
      <c r="AJ960" s="960">
        <v>45013</v>
      </c>
      <c r="AK960" s="124">
        <v>45019</v>
      </c>
      <c r="AL960" s="9">
        <f t="shared" si="140"/>
        <v>5</v>
      </c>
      <c r="AM960" s="9">
        <v>4</v>
      </c>
      <c r="AN960" s="9" t="s">
        <v>1223</v>
      </c>
    </row>
    <row r="961" spans="1:40" ht="15" customHeight="1">
      <c r="A961" s="37">
        <v>13307</v>
      </c>
      <c r="B961" s="9" t="s">
        <v>3501</v>
      </c>
      <c r="C961" s="9">
        <v>30613985995</v>
      </c>
      <c r="D961" s="9" t="s">
        <v>3976</v>
      </c>
      <c r="E961" s="9" t="s">
        <v>47</v>
      </c>
      <c r="F961" s="9" t="s">
        <v>840</v>
      </c>
      <c r="G961" s="9" t="s">
        <v>3977</v>
      </c>
      <c r="H961" s="40" t="s">
        <v>4329</v>
      </c>
      <c r="I961" s="40" t="s">
        <v>4330</v>
      </c>
      <c r="J961" s="55" t="s">
        <v>20</v>
      </c>
      <c r="K961" s="55" t="s">
        <v>21</v>
      </c>
      <c r="L961" s="55" t="s">
        <v>22</v>
      </c>
      <c r="M961" s="134">
        <v>0</v>
      </c>
      <c r="N961" s="134">
        <v>0</v>
      </c>
      <c r="O961" s="134">
        <v>0</v>
      </c>
      <c r="P961" s="134">
        <v>0</v>
      </c>
      <c r="Q961" s="66">
        <v>1006.57</v>
      </c>
      <c r="R961" s="66">
        <v>859.6400000000001</v>
      </c>
      <c r="S961" s="134">
        <v>59.87</v>
      </c>
      <c r="T961" s="134">
        <v>87.06</v>
      </c>
      <c r="U961" s="134">
        <v>0</v>
      </c>
      <c r="V961" s="66">
        <v>859.6400000000001</v>
      </c>
      <c r="W961" s="134">
        <v>59.87</v>
      </c>
      <c r="X961" s="134">
        <v>87.06</v>
      </c>
      <c r="Y961" s="134">
        <v>0</v>
      </c>
      <c r="Z961" s="59" t="s">
        <v>4331</v>
      </c>
      <c r="AA961" s="40" t="s">
        <v>4332</v>
      </c>
      <c r="AB961" s="40" t="s">
        <v>4333</v>
      </c>
      <c r="AC961" s="40" t="s">
        <v>681</v>
      </c>
      <c r="AD961" s="40">
        <v>404.59</v>
      </c>
      <c r="AE961" s="40">
        <v>404.59</v>
      </c>
      <c r="AF961" s="920">
        <v>0</v>
      </c>
      <c r="AG961" s="40"/>
      <c r="AH961" s="40"/>
      <c r="AI961" s="40"/>
      <c r="AJ961" s="960">
        <v>45013</v>
      </c>
      <c r="AK961" s="124">
        <v>45014</v>
      </c>
      <c r="AL961" s="9">
        <f t="shared" si="140"/>
        <v>2</v>
      </c>
      <c r="AM961" s="9">
        <v>4</v>
      </c>
      <c r="AN961" s="9" t="s">
        <v>1223</v>
      </c>
    </row>
    <row r="962" spans="1:40" ht="15" customHeight="1">
      <c r="A962" s="38">
        <v>13308</v>
      </c>
      <c r="B962" s="34" t="s">
        <v>3501</v>
      </c>
      <c r="C962" s="34">
        <v>30613985995</v>
      </c>
      <c r="D962" s="34" t="s">
        <v>3978</v>
      </c>
      <c r="E962" s="34" t="s">
        <v>47</v>
      </c>
      <c r="F962" s="34" t="s">
        <v>1237</v>
      </c>
      <c r="G962" s="34" t="s">
        <v>1237</v>
      </c>
      <c r="H962" s="23" t="s">
        <v>4334</v>
      </c>
      <c r="I962" s="23" t="s">
        <v>4335</v>
      </c>
      <c r="J962" s="44" t="s">
        <v>20</v>
      </c>
      <c r="K962" s="44" t="s">
        <v>8232</v>
      </c>
      <c r="L962" s="44" t="s">
        <v>23</v>
      </c>
      <c r="M962" s="69">
        <v>0</v>
      </c>
      <c r="N962" s="69">
        <v>0</v>
      </c>
      <c r="O962" s="69">
        <v>0</v>
      </c>
      <c r="P962" s="69">
        <v>0</v>
      </c>
      <c r="Q962" s="70">
        <v>587.94000000000005</v>
      </c>
      <c r="R962" s="70">
        <v>542.03000000000009</v>
      </c>
      <c r="S962" s="69">
        <v>28.66</v>
      </c>
      <c r="T962" s="69">
        <v>5.7</v>
      </c>
      <c r="U962" s="69">
        <v>11.55</v>
      </c>
      <c r="V962" s="70">
        <v>546.30000000000007</v>
      </c>
      <c r="W962" s="69">
        <v>24.39</v>
      </c>
      <c r="X962" s="344">
        <v>5.7</v>
      </c>
      <c r="Y962" s="69">
        <v>11.55</v>
      </c>
      <c r="Z962" s="45" t="s">
        <v>4336</v>
      </c>
      <c r="AA962" s="23" t="s">
        <v>2555</v>
      </c>
      <c r="AB962" s="23" t="s">
        <v>1189</v>
      </c>
      <c r="AC962" s="23" t="s">
        <v>794</v>
      </c>
      <c r="AD962" s="23">
        <v>34.65</v>
      </c>
      <c r="AE962" s="23">
        <v>34.65</v>
      </c>
      <c r="AF962" s="823">
        <v>0</v>
      </c>
      <c r="AG962" s="23"/>
      <c r="AH962" s="23"/>
      <c r="AI962" s="23"/>
      <c r="AJ962" s="917">
        <v>45013</v>
      </c>
      <c r="AK962" s="122">
        <v>45014</v>
      </c>
      <c r="AL962" s="34">
        <f t="shared" si="140"/>
        <v>2</v>
      </c>
      <c r="AM962" s="34">
        <v>4</v>
      </c>
      <c r="AN962" s="34" t="s">
        <v>1223</v>
      </c>
    </row>
    <row r="963" spans="1:40" ht="15" customHeight="1">
      <c r="A963" s="37">
        <v>13310</v>
      </c>
      <c r="B963" s="9" t="s">
        <v>3504</v>
      </c>
      <c r="C963" s="9">
        <v>30635322140</v>
      </c>
      <c r="D963" s="9" t="s">
        <v>3979</v>
      </c>
      <c r="E963" s="9" t="s">
        <v>47</v>
      </c>
      <c r="F963" s="9" t="s">
        <v>3980</v>
      </c>
      <c r="G963" s="9" t="s">
        <v>3980</v>
      </c>
      <c r="H963" s="239" t="s">
        <v>4497</v>
      </c>
      <c r="I963" s="239" t="s">
        <v>4498</v>
      </c>
      <c r="J963" s="339" t="s">
        <v>20</v>
      </c>
      <c r="K963" s="339" t="s">
        <v>21</v>
      </c>
      <c r="L963" s="339" t="s">
        <v>22</v>
      </c>
      <c r="M963" s="340">
        <v>0</v>
      </c>
      <c r="N963" s="340">
        <v>0</v>
      </c>
      <c r="O963" s="340">
        <v>0</v>
      </c>
      <c r="P963" s="340">
        <v>0</v>
      </c>
      <c r="Q963" s="341">
        <v>918.99</v>
      </c>
      <c r="R963" s="341">
        <f>Q963-O963-S963-T963-U963</f>
        <v>763.43</v>
      </c>
      <c r="S963" s="340">
        <v>144.51</v>
      </c>
      <c r="T963" s="340">
        <v>1.32</v>
      </c>
      <c r="U963" s="340">
        <v>9.73</v>
      </c>
      <c r="V963" s="341">
        <f>Q963-P963-W963-X963-Y963</f>
        <v>807.06</v>
      </c>
      <c r="W963" s="340">
        <v>107.47</v>
      </c>
      <c r="X963" s="403">
        <v>0.35</v>
      </c>
      <c r="Y963" s="340">
        <v>4.1100000000000003</v>
      </c>
      <c r="Z963" s="83" t="s">
        <v>4499</v>
      </c>
      <c r="AA963" s="239" t="s">
        <v>4500</v>
      </c>
      <c r="AB963" s="11" t="str">
        <f>+_xlfn.CONCAT(MID(Z963,24,2),"/",MID(Z963,22,2),"/",MID(Z963,18,4))</f>
        <v>23/06/2007</v>
      </c>
      <c r="AC963" s="9" t="str">
        <f>+_xlfn.CONCAT(MID(AA963,16,2),"/",MID(AA963,14,2),"/",MID(AA963,10,4))</f>
        <v>22/02/2023</v>
      </c>
      <c r="AD963" s="40">
        <v>23.4</v>
      </c>
      <c r="AE963" s="40">
        <v>23.4</v>
      </c>
      <c r="AF963" s="920">
        <v>0</v>
      </c>
      <c r="AG963" s="40"/>
      <c r="AH963" s="40"/>
      <c r="AI963" s="40"/>
      <c r="AJ963" s="960">
        <v>45013</v>
      </c>
      <c r="AK963" s="124">
        <v>45016</v>
      </c>
      <c r="AL963" s="9">
        <f t="shared" si="140"/>
        <v>4</v>
      </c>
      <c r="AM963" s="9">
        <v>4</v>
      </c>
      <c r="AN963" s="9" t="s">
        <v>1223</v>
      </c>
    </row>
    <row r="964" spans="1:40" ht="15" customHeight="1">
      <c r="A964" s="38">
        <v>13311</v>
      </c>
      <c r="B964" s="34" t="s">
        <v>3501</v>
      </c>
      <c r="C964" s="34">
        <v>30613985995</v>
      </c>
      <c r="D964" s="34" t="s">
        <v>3981</v>
      </c>
      <c r="E964" s="34" t="s">
        <v>339</v>
      </c>
      <c r="F964" s="34" t="s">
        <v>344</v>
      </c>
      <c r="G964" s="34" t="s">
        <v>3982</v>
      </c>
      <c r="H964" s="278" t="s">
        <v>4337</v>
      </c>
      <c r="I964" s="436" t="s">
        <v>4338</v>
      </c>
      <c r="J964" s="256" t="s">
        <v>20</v>
      </c>
      <c r="K964" s="256" t="s">
        <v>21</v>
      </c>
      <c r="L964" s="437" t="s">
        <v>23</v>
      </c>
      <c r="M964" s="438">
        <v>0</v>
      </c>
      <c r="N964" s="438">
        <v>11.34</v>
      </c>
      <c r="O964" s="438">
        <v>0</v>
      </c>
      <c r="P964" s="438">
        <v>0</v>
      </c>
      <c r="Q964" s="360">
        <v>1599.42</v>
      </c>
      <c r="R964" s="360">
        <v>640.04000000000008</v>
      </c>
      <c r="S964" s="289">
        <v>941.61</v>
      </c>
      <c r="T964" s="289">
        <v>0</v>
      </c>
      <c r="U964" s="289">
        <v>17.77</v>
      </c>
      <c r="V964" s="360">
        <v>801.36000000000013</v>
      </c>
      <c r="W964" s="289">
        <v>780.29</v>
      </c>
      <c r="X964" s="289">
        <v>0</v>
      </c>
      <c r="Y964" s="291">
        <v>17.77</v>
      </c>
      <c r="Z964" s="45" t="s">
        <v>2327</v>
      </c>
      <c r="AA964" s="23" t="s">
        <v>654</v>
      </c>
      <c r="AB964" s="439" t="s">
        <v>1743</v>
      </c>
      <c r="AC964" s="23" t="s">
        <v>655</v>
      </c>
      <c r="AD964" s="23">
        <v>101.2</v>
      </c>
      <c r="AE964" s="23">
        <v>101.2</v>
      </c>
      <c r="AF964" s="823">
        <v>0</v>
      </c>
      <c r="AG964" s="23"/>
      <c r="AH964" s="23"/>
      <c r="AI964" s="23"/>
      <c r="AJ964" s="917">
        <v>45013</v>
      </c>
      <c r="AK964" s="122">
        <v>45014</v>
      </c>
      <c r="AL964" s="34">
        <f t="shared" si="140"/>
        <v>2</v>
      </c>
      <c r="AM964" s="34">
        <v>4</v>
      </c>
      <c r="AN964" s="34" t="s">
        <v>1223</v>
      </c>
    </row>
    <row r="965" spans="1:40" ht="15" customHeight="1">
      <c r="A965" s="38">
        <v>13312</v>
      </c>
      <c r="B965" s="34" t="s">
        <v>3504</v>
      </c>
      <c r="C965" s="34">
        <v>30635322140</v>
      </c>
      <c r="D965" s="34" t="s">
        <v>3983</v>
      </c>
      <c r="E965" s="34" t="s">
        <v>47</v>
      </c>
      <c r="F965" s="34" t="s">
        <v>3984</v>
      </c>
      <c r="G965" s="34" t="s">
        <v>1816</v>
      </c>
      <c r="H965" s="261" t="s">
        <v>4501</v>
      </c>
      <c r="I965" s="261" t="s">
        <v>4502</v>
      </c>
      <c r="J965" s="262" t="s">
        <v>20</v>
      </c>
      <c r="K965" s="262" t="s">
        <v>8232</v>
      </c>
      <c r="L965" s="262" t="s">
        <v>23</v>
      </c>
      <c r="M965" s="263">
        <v>0</v>
      </c>
      <c r="N965" s="263">
        <v>0</v>
      </c>
      <c r="O965" s="263">
        <v>0</v>
      </c>
      <c r="P965" s="263">
        <v>0</v>
      </c>
      <c r="Q965" s="264">
        <v>740.99</v>
      </c>
      <c r="R965" s="264">
        <f>Q965-O965-S965-T965-U965</f>
        <v>691.25</v>
      </c>
      <c r="S965" s="263">
        <v>36.26</v>
      </c>
      <c r="T965" s="263">
        <v>7.54</v>
      </c>
      <c r="U965" s="263">
        <v>5.94</v>
      </c>
      <c r="V965" s="264">
        <f>Q965-P965-W965-X965-Y965</f>
        <v>699.2</v>
      </c>
      <c r="W965" s="263">
        <v>17.47</v>
      </c>
      <c r="X965" s="348">
        <v>5.16</v>
      </c>
      <c r="Y965" s="263">
        <v>19.16</v>
      </c>
      <c r="Z965" s="249" t="s">
        <v>4357</v>
      </c>
      <c r="AA965" s="261" t="s">
        <v>4503</v>
      </c>
      <c r="AB965" s="34" t="str">
        <f>+_xlfn.CONCAT(MID(Z965,24,2),"/",MID(Z965,22,2),"/",MID(Z965,18,4))</f>
        <v>22/05/2007</v>
      </c>
      <c r="AC965" s="34" t="str">
        <f>+_xlfn.CONCAT(MID(AA965,16,2),"/",MID(AA965,14,2),"/",MID(AA965,10,4))</f>
        <v>22/02/2023</v>
      </c>
      <c r="AD965" s="23">
        <v>463.13</v>
      </c>
      <c r="AE965" s="23">
        <v>463.13</v>
      </c>
      <c r="AF965" s="823">
        <v>0</v>
      </c>
      <c r="AG965" s="23"/>
      <c r="AH965" s="23"/>
      <c r="AI965" s="23"/>
      <c r="AJ965" s="917">
        <v>45013</v>
      </c>
      <c r="AK965" s="122">
        <v>45016</v>
      </c>
      <c r="AL965" s="34">
        <f t="shared" si="140"/>
        <v>4</v>
      </c>
      <c r="AM965" s="34">
        <v>4</v>
      </c>
      <c r="AN965" s="34" t="s">
        <v>1223</v>
      </c>
    </row>
    <row r="966" spans="1:40" ht="15" customHeight="1">
      <c r="A966" s="38">
        <v>13313</v>
      </c>
      <c r="B966" s="34" t="s">
        <v>3504</v>
      </c>
      <c r="C966" s="34">
        <v>30635322140</v>
      </c>
      <c r="D966" s="34" t="s">
        <v>3985</v>
      </c>
      <c r="E966" s="34" t="s">
        <v>47</v>
      </c>
      <c r="F966" s="34" t="s">
        <v>1366</v>
      </c>
      <c r="G966" s="34" t="s">
        <v>3986</v>
      </c>
      <c r="H966" s="261" t="s">
        <v>4504</v>
      </c>
      <c r="I966" s="261" t="s">
        <v>4505</v>
      </c>
      <c r="J966" s="262" t="s">
        <v>20</v>
      </c>
      <c r="K966" s="262" t="s">
        <v>21</v>
      </c>
      <c r="L966" s="262" t="s">
        <v>23</v>
      </c>
      <c r="M966" s="263">
        <v>0</v>
      </c>
      <c r="N966" s="263">
        <v>31.1</v>
      </c>
      <c r="O966" s="263">
        <v>0</v>
      </c>
      <c r="P966" s="263">
        <v>0</v>
      </c>
      <c r="Q966" s="264">
        <v>738.5</v>
      </c>
      <c r="R966" s="264">
        <f>Q966-O966-S966-T966-U966</f>
        <v>382.91</v>
      </c>
      <c r="S966" s="263">
        <v>343.08</v>
      </c>
      <c r="T966" s="263">
        <v>8.32</v>
      </c>
      <c r="U966" s="263">
        <v>4.1900000000000004</v>
      </c>
      <c r="V966" s="264">
        <f>Q966-P966-W966-X966-Y966</f>
        <v>565.06000000000006</v>
      </c>
      <c r="W966" s="263">
        <v>160.31</v>
      </c>
      <c r="X966" s="348">
        <v>6.87</v>
      </c>
      <c r="Y966" s="263">
        <v>6.26</v>
      </c>
      <c r="Z966" s="249" t="s">
        <v>4506</v>
      </c>
      <c r="AA966" s="261" t="s">
        <v>1452</v>
      </c>
      <c r="AB966" s="34" t="str">
        <f>+_xlfn.CONCAT(MID(Z966,24,2),"/",MID(Z966,22,2),"/",MID(Z966,18,4))</f>
        <v>24/08/2007</v>
      </c>
      <c r="AC966" s="34" t="str">
        <f>+_xlfn.CONCAT(MID(AA966,16,2),"/",MID(AA966,14,2),"/",MID(AA966,10,4))</f>
        <v>02/03/2023</v>
      </c>
      <c r="AD966" s="23">
        <v>136.63</v>
      </c>
      <c r="AE966" s="23">
        <f>AF966+AD966</f>
        <v>185.72</v>
      </c>
      <c r="AF966" s="823">
        <v>49.09</v>
      </c>
      <c r="AG966" s="23"/>
      <c r="AH966" s="23"/>
      <c r="AI966" s="23"/>
      <c r="AJ966" s="917">
        <v>45013</v>
      </c>
      <c r="AK966" s="122">
        <v>45016</v>
      </c>
      <c r="AL966" s="34">
        <f t="shared" si="140"/>
        <v>4</v>
      </c>
      <c r="AM966" s="34">
        <v>4</v>
      </c>
      <c r="AN966" s="34" t="s">
        <v>1223</v>
      </c>
    </row>
    <row r="967" spans="1:40" ht="15" customHeight="1">
      <c r="A967" s="38">
        <v>13313</v>
      </c>
      <c r="B967" s="34" t="s">
        <v>3501</v>
      </c>
      <c r="C967" s="34">
        <v>30613985995</v>
      </c>
      <c r="D967" s="34" t="s">
        <v>3985</v>
      </c>
      <c r="E967" s="34" t="s">
        <v>47</v>
      </c>
      <c r="F967" s="34" t="s">
        <v>1366</v>
      </c>
      <c r="G967" s="34" t="s">
        <v>3987</v>
      </c>
      <c r="H967" s="261" t="s">
        <v>4504</v>
      </c>
      <c r="I967" s="261" t="s">
        <v>4505</v>
      </c>
      <c r="J967" s="262" t="s">
        <v>20</v>
      </c>
      <c r="K967" s="262" t="s">
        <v>21</v>
      </c>
      <c r="L967" s="262" t="s">
        <v>23</v>
      </c>
      <c r="M967" s="263">
        <v>0</v>
      </c>
      <c r="N967" s="263">
        <v>31.1</v>
      </c>
      <c r="O967" s="263">
        <v>0</v>
      </c>
      <c r="P967" s="263">
        <v>0</v>
      </c>
      <c r="Q967" s="264">
        <v>738.5</v>
      </c>
      <c r="R967" s="264">
        <f>Q967-O967-S967-T967-U967</f>
        <v>382.91</v>
      </c>
      <c r="S967" s="263">
        <v>343.08</v>
      </c>
      <c r="T967" s="263">
        <v>8.32</v>
      </c>
      <c r="U967" s="263">
        <v>4.1900000000000004</v>
      </c>
      <c r="V967" s="264">
        <f>Q967-P967-W967-X967-Y967</f>
        <v>565.06000000000006</v>
      </c>
      <c r="W967" s="263">
        <v>160.31</v>
      </c>
      <c r="X967" s="348">
        <v>6.87</v>
      </c>
      <c r="Y967" s="263">
        <v>6.26</v>
      </c>
      <c r="Z967" s="249" t="s">
        <v>4506</v>
      </c>
      <c r="AA967" s="261" t="s">
        <v>1452</v>
      </c>
      <c r="AB967" s="34" t="str">
        <f>+_xlfn.CONCAT(MID(Z967,24,2),"/",MID(Z967,22,2),"/",MID(Z967,18,4))</f>
        <v>24/08/2007</v>
      </c>
      <c r="AC967" s="34" t="str">
        <f>+_xlfn.CONCAT(MID(AA967,16,2),"/",MID(AA967,14,2),"/",MID(AA967,10,4))</f>
        <v>02/03/2023</v>
      </c>
      <c r="AD967" s="23">
        <v>136.63</v>
      </c>
      <c r="AE967" s="23">
        <f>AF967+AD967</f>
        <v>185.72</v>
      </c>
      <c r="AF967" s="823">
        <v>49.09</v>
      </c>
      <c r="AG967" s="23"/>
      <c r="AH967" s="23"/>
      <c r="AI967" s="23"/>
      <c r="AJ967" s="917">
        <v>45013</v>
      </c>
      <c r="AK967" s="122">
        <v>45016</v>
      </c>
      <c r="AL967" s="34">
        <f t="shared" si="140"/>
        <v>4</v>
      </c>
      <c r="AM967" s="34">
        <v>4</v>
      </c>
      <c r="AN967" s="34" t="s">
        <v>1223</v>
      </c>
    </row>
    <row r="968" spans="1:40" ht="15" customHeight="1">
      <c r="A968" s="37">
        <v>13316</v>
      </c>
      <c r="B968" s="9" t="s">
        <v>3501</v>
      </c>
      <c r="C968" s="9">
        <v>30613985995</v>
      </c>
      <c r="D968" s="9" t="s">
        <v>3988</v>
      </c>
      <c r="E968" s="9" t="s">
        <v>47</v>
      </c>
      <c r="F968" s="9" t="s">
        <v>1254</v>
      </c>
      <c r="G968" s="9" t="s">
        <v>1254</v>
      </c>
      <c r="H968" s="18" t="s">
        <v>4339</v>
      </c>
      <c r="I968" s="18" t="s">
        <v>4340</v>
      </c>
      <c r="J968" s="43" t="s">
        <v>20</v>
      </c>
      <c r="K968" s="43" t="s">
        <v>21</v>
      </c>
      <c r="L968" s="43" t="s">
        <v>22</v>
      </c>
      <c r="M968" s="65">
        <v>0</v>
      </c>
      <c r="N968" s="65">
        <v>0</v>
      </c>
      <c r="O968" s="65">
        <v>0</v>
      </c>
      <c r="P968" s="65">
        <v>0</v>
      </c>
      <c r="Q968" s="39">
        <v>1968.13</v>
      </c>
      <c r="R968" s="39">
        <v>1828.7600000000002</v>
      </c>
      <c r="S968" s="65">
        <v>133.30000000000001</v>
      </c>
      <c r="T968" s="65">
        <v>2.73</v>
      </c>
      <c r="U968" s="65">
        <v>3.34</v>
      </c>
      <c r="V968" s="39">
        <v>1912.5400000000002</v>
      </c>
      <c r="W968" s="65">
        <v>52.34</v>
      </c>
      <c r="X968" s="255">
        <v>1.91</v>
      </c>
      <c r="Y968" s="65">
        <v>1.34</v>
      </c>
      <c r="Z968" s="67" t="s">
        <v>2162</v>
      </c>
      <c r="AA968" s="18" t="s">
        <v>2126</v>
      </c>
      <c r="AB968" s="18" t="s">
        <v>2167</v>
      </c>
      <c r="AC968" s="18" t="s">
        <v>681</v>
      </c>
      <c r="AD968" s="40">
        <v>647.84</v>
      </c>
      <c r="AE968" s="40">
        <v>647.84</v>
      </c>
      <c r="AF968" s="920">
        <v>0</v>
      </c>
      <c r="AG968" s="40"/>
      <c r="AH968" s="40"/>
      <c r="AI968" s="40"/>
      <c r="AJ968" s="960">
        <v>45013</v>
      </c>
      <c r="AK968" s="124">
        <v>45014</v>
      </c>
      <c r="AL968" s="9">
        <f t="shared" si="140"/>
        <v>2</v>
      </c>
      <c r="AM968" s="9">
        <v>4</v>
      </c>
      <c r="AN968" s="9" t="s">
        <v>1223</v>
      </c>
    </row>
    <row r="969" spans="1:40" ht="15" customHeight="1">
      <c r="A969" s="431">
        <v>13318</v>
      </c>
      <c r="B969" s="23" t="s">
        <v>3504</v>
      </c>
      <c r="C969" s="23">
        <v>30635322140</v>
      </c>
      <c r="D969" s="23" t="s">
        <v>3989</v>
      </c>
      <c r="E969" s="23" t="s">
        <v>38</v>
      </c>
      <c r="F969" s="23" t="s">
        <v>3990</v>
      </c>
      <c r="G969" s="23" t="s">
        <v>3694</v>
      </c>
      <c r="H969" s="23" t="s">
        <v>4341</v>
      </c>
      <c r="I969" s="23" t="s">
        <v>4342</v>
      </c>
      <c r="J969" s="44" t="s">
        <v>20</v>
      </c>
      <c r="K969" s="44" t="s">
        <v>21</v>
      </c>
      <c r="L969" s="44" t="s">
        <v>23</v>
      </c>
      <c r="M969" s="69">
        <v>0</v>
      </c>
      <c r="N969" s="69">
        <v>378.674082702725</v>
      </c>
      <c r="O969" s="69">
        <v>0</v>
      </c>
      <c r="P969" s="69">
        <v>0</v>
      </c>
      <c r="Q969" s="70">
        <v>3004.8</v>
      </c>
      <c r="R969" s="70">
        <f>Q969-S969-T969-U969</f>
        <v>2073.4500000000003</v>
      </c>
      <c r="S969" s="69">
        <v>914.35</v>
      </c>
      <c r="T969" s="69">
        <v>17</v>
      </c>
      <c r="U969" s="69">
        <v>0</v>
      </c>
      <c r="V969" s="70">
        <f>Q969-W969-X969-Y969</f>
        <v>2969.6000000000004</v>
      </c>
      <c r="W969" s="69">
        <v>18.1999999999999</v>
      </c>
      <c r="X969" s="344">
        <v>17</v>
      </c>
      <c r="Y969" s="69">
        <v>0</v>
      </c>
      <c r="Z969" s="45" t="s">
        <v>2008</v>
      </c>
      <c r="AA969" s="23" t="s">
        <v>4517</v>
      </c>
      <c r="AB969" s="23" t="s">
        <v>44</v>
      </c>
      <c r="AC969" s="23" t="s">
        <v>520</v>
      </c>
      <c r="AD969" s="23">
        <v>1266.83</v>
      </c>
      <c r="AE969" s="23">
        <v>1729.4299999999998</v>
      </c>
      <c r="AF969" s="823">
        <v>462.6</v>
      </c>
      <c r="AG969" s="23"/>
      <c r="AH969" s="23"/>
      <c r="AI969" s="23"/>
      <c r="AJ969" s="351">
        <v>45013</v>
      </c>
      <c r="AK969" s="26">
        <v>45014</v>
      </c>
      <c r="AL969" s="23">
        <v>2</v>
      </c>
      <c r="AM969" s="23">
        <v>4</v>
      </c>
      <c r="AN969" s="23" t="s">
        <v>1223</v>
      </c>
    </row>
    <row r="970" spans="1:40" ht="15" customHeight="1">
      <c r="A970" s="38">
        <v>13319</v>
      </c>
      <c r="B970" s="34" t="s">
        <v>3504</v>
      </c>
      <c r="C970" s="34">
        <v>30635322140</v>
      </c>
      <c r="D970" s="34" t="s">
        <v>3991</v>
      </c>
      <c r="E970" s="34" t="s">
        <v>47</v>
      </c>
      <c r="F970" s="34" t="s">
        <v>3786</v>
      </c>
      <c r="G970" s="34" t="s">
        <v>3787</v>
      </c>
      <c r="H970" s="261" t="s">
        <v>4507</v>
      </c>
      <c r="I970" s="261" t="s">
        <v>4508</v>
      </c>
      <c r="J970" s="262" t="s">
        <v>20</v>
      </c>
      <c r="K970" s="262" t="s">
        <v>8232</v>
      </c>
      <c r="L970" s="262" t="s">
        <v>23</v>
      </c>
      <c r="M970" s="263">
        <v>0</v>
      </c>
      <c r="N970" s="263">
        <v>0</v>
      </c>
      <c r="O970" s="263">
        <v>0</v>
      </c>
      <c r="P970" s="263">
        <v>0</v>
      </c>
      <c r="Q970" s="264">
        <v>765.63</v>
      </c>
      <c r="R970" s="264">
        <f>Q970-O970-S970-T970-U970</f>
        <v>679.18999999999994</v>
      </c>
      <c r="S970" s="263">
        <v>82.58</v>
      </c>
      <c r="T970" s="263">
        <v>3.86</v>
      </c>
      <c r="U970" s="263">
        <v>0</v>
      </c>
      <c r="V970" s="264">
        <f>Q970-P970-W970-X970-Y970</f>
        <v>659.3</v>
      </c>
      <c r="W970" s="263">
        <v>102.47</v>
      </c>
      <c r="X970" s="348">
        <v>3.86</v>
      </c>
      <c r="Y970" s="263">
        <v>0</v>
      </c>
      <c r="Z970" s="249" t="s">
        <v>4509</v>
      </c>
      <c r="AA970" s="261" t="s">
        <v>4510</v>
      </c>
      <c r="AB970" s="34" t="str">
        <f>+_xlfn.CONCAT(MID(Z970,24,2),"/",MID(Z970,22,2),"/",MID(Z970,18,4))</f>
        <v>29/04/2007</v>
      </c>
      <c r="AC970" s="34" t="str">
        <f>+_xlfn.CONCAT(MID(AA970,16,2),"/",MID(AA970,14,2),"/",MID(AA970,10,4))</f>
        <v>06/03/2023</v>
      </c>
      <c r="AD970" s="23">
        <v>547.42999999999995</v>
      </c>
      <c r="AE970" s="23">
        <v>547.42999999999995</v>
      </c>
      <c r="AF970" s="823">
        <v>0</v>
      </c>
      <c r="AG970" s="23"/>
      <c r="AH970" s="23"/>
      <c r="AI970" s="23"/>
      <c r="AJ970" s="917">
        <v>45013</v>
      </c>
      <c r="AK970" s="122">
        <v>45016</v>
      </c>
      <c r="AL970" s="34">
        <f>NETWORKDAYS(AJ970,AK970)</f>
        <v>4</v>
      </c>
      <c r="AM970" s="34">
        <v>4</v>
      </c>
      <c r="AN970" s="34" t="s">
        <v>1223</v>
      </c>
    </row>
    <row r="971" spans="1:40" ht="15" customHeight="1">
      <c r="A971" s="126">
        <v>13320</v>
      </c>
      <c r="B971" s="18" t="s">
        <v>3501</v>
      </c>
      <c r="C971" s="18">
        <v>30613985995</v>
      </c>
      <c r="D971" s="18" t="s">
        <v>3992</v>
      </c>
      <c r="E971" s="18" t="s">
        <v>42</v>
      </c>
      <c r="F971" s="18" t="s">
        <v>911</v>
      </c>
      <c r="G971" s="18" t="s">
        <v>1360</v>
      </c>
      <c r="H971" s="40" t="s">
        <v>4343</v>
      </c>
      <c r="I971" s="40" t="s">
        <v>4344</v>
      </c>
      <c r="J971" s="55" t="s">
        <v>20</v>
      </c>
      <c r="K971" s="55" t="s">
        <v>21</v>
      </c>
      <c r="L971" s="55" t="s">
        <v>22</v>
      </c>
      <c r="M971" s="134">
        <v>0</v>
      </c>
      <c r="N971" s="134">
        <v>0</v>
      </c>
      <c r="O971" s="134">
        <v>0</v>
      </c>
      <c r="P971" s="134">
        <v>0</v>
      </c>
      <c r="Q971" s="66">
        <v>357.42</v>
      </c>
      <c r="R971" s="66">
        <v>349.29</v>
      </c>
      <c r="S971" s="134">
        <v>6.75</v>
      </c>
      <c r="T971" s="134">
        <v>1.38</v>
      </c>
      <c r="U971" s="134">
        <v>0</v>
      </c>
      <c r="V971" s="66">
        <v>356.04</v>
      </c>
      <c r="W971" s="134">
        <v>0</v>
      </c>
      <c r="X971" s="259">
        <v>1.38</v>
      </c>
      <c r="Y971" s="134">
        <v>0</v>
      </c>
      <c r="Z971" s="59" t="s">
        <v>4345</v>
      </c>
      <c r="AA971" s="40" t="s">
        <v>4346</v>
      </c>
      <c r="AB971" s="40" t="s">
        <v>3477</v>
      </c>
      <c r="AC971" s="40" t="s">
        <v>4261</v>
      </c>
      <c r="AD971" s="40">
        <v>199.42</v>
      </c>
      <c r="AE971" s="40">
        <v>199.42</v>
      </c>
      <c r="AF971" s="920">
        <v>0</v>
      </c>
      <c r="AG971" s="40"/>
      <c r="AH971" s="40"/>
      <c r="AI971" s="40"/>
      <c r="AJ971" s="94">
        <v>45013</v>
      </c>
      <c r="AK971" s="24">
        <v>45014</v>
      </c>
      <c r="AL971" s="18">
        <v>2</v>
      </c>
      <c r="AM971" s="18">
        <v>4</v>
      </c>
      <c r="AN971" s="18" t="s">
        <v>1223</v>
      </c>
    </row>
    <row r="972" spans="1:40" ht="15" customHeight="1">
      <c r="A972" s="37">
        <v>13321</v>
      </c>
      <c r="B972" s="9" t="s">
        <v>3504</v>
      </c>
      <c r="C972" s="9">
        <v>30635322140</v>
      </c>
      <c r="D972" s="9" t="s">
        <v>3993</v>
      </c>
      <c r="E972" s="9" t="s">
        <v>47</v>
      </c>
      <c r="F972" s="9" t="s">
        <v>1839</v>
      </c>
      <c r="G972" s="9" t="s">
        <v>3994</v>
      </c>
      <c r="H972" s="239" t="s">
        <v>4511</v>
      </c>
      <c r="I972" s="239" t="s">
        <v>4512</v>
      </c>
      <c r="J972" s="339" t="s">
        <v>20</v>
      </c>
      <c r="K972" s="339" t="s">
        <v>21</v>
      </c>
      <c r="L972" s="339" t="s">
        <v>22</v>
      </c>
      <c r="M972" s="340">
        <v>0</v>
      </c>
      <c r="N972" s="340">
        <v>0</v>
      </c>
      <c r="O972" s="340">
        <v>0</v>
      </c>
      <c r="P972" s="340">
        <v>0</v>
      </c>
      <c r="Q972" s="341">
        <v>875.54</v>
      </c>
      <c r="R972" s="341">
        <f>Q972-O972-S972-T972-U972</f>
        <v>603.58999999999992</v>
      </c>
      <c r="S972" s="340">
        <v>249.94</v>
      </c>
      <c r="T972" s="340">
        <v>12.43</v>
      </c>
      <c r="U972" s="340">
        <v>9.58</v>
      </c>
      <c r="V972" s="341">
        <f>Q972-P972-W972-X972-Y972</f>
        <v>605.94999999999993</v>
      </c>
      <c r="W972" s="340">
        <v>248.63</v>
      </c>
      <c r="X972" s="403">
        <v>11.38</v>
      </c>
      <c r="Y972" s="340">
        <v>9.58</v>
      </c>
      <c r="Z972" s="83" t="s">
        <v>2547</v>
      </c>
      <c r="AA972" s="239" t="s">
        <v>4513</v>
      </c>
      <c r="AB972" s="11" t="str">
        <f>+_xlfn.CONCAT(MID(Z972,24,2),"/",MID(Z972,22,2),"/",MID(Z972,18,4))</f>
        <v>29/04/2007</v>
      </c>
      <c r="AC972" s="9" t="str">
        <f>+_xlfn.CONCAT(MID(AA972,16,2),"/",MID(AA972,14,2),"/",MID(AA972,10,4))</f>
        <v>22/02/2023</v>
      </c>
      <c r="AD972" s="40">
        <v>375.58</v>
      </c>
      <c r="AE972" s="40">
        <v>375.58</v>
      </c>
      <c r="AF972" s="920">
        <v>0</v>
      </c>
      <c r="AG972" s="40"/>
      <c r="AH972" s="40"/>
      <c r="AI972" s="40"/>
      <c r="AJ972" s="960">
        <v>45013</v>
      </c>
      <c r="AK972" s="124">
        <v>45016</v>
      </c>
      <c r="AL972" s="9">
        <f>NETWORKDAYS(AJ972,AK972)</f>
        <v>4</v>
      </c>
      <c r="AM972" s="9">
        <v>4</v>
      </c>
      <c r="AN972" s="9" t="s">
        <v>1223</v>
      </c>
    </row>
    <row r="973" spans="1:40" ht="15" customHeight="1">
      <c r="A973" s="126">
        <v>13323</v>
      </c>
      <c r="B973" s="18" t="s">
        <v>3501</v>
      </c>
      <c r="C973" s="18">
        <v>30613985995</v>
      </c>
      <c r="D973" s="18" t="s">
        <v>3995</v>
      </c>
      <c r="E973" s="18" t="s">
        <v>42</v>
      </c>
      <c r="F973" s="18" t="s">
        <v>911</v>
      </c>
      <c r="G973" s="18" t="s">
        <v>3996</v>
      </c>
      <c r="H973" s="279" t="s">
        <v>4347</v>
      </c>
      <c r="I973" s="279" t="s">
        <v>4348</v>
      </c>
      <c r="J973" s="43" t="s">
        <v>20</v>
      </c>
      <c r="K973" s="43" t="s">
        <v>21</v>
      </c>
      <c r="L973" s="43" t="s">
        <v>22</v>
      </c>
      <c r="M973" s="65">
        <v>0.67</v>
      </c>
      <c r="N973" s="65">
        <v>0</v>
      </c>
      <c r="O973" s="65">
        <v>0</v>
      </c>
      <c r="P973" s="65">
        <v>0</v>
      </c>
      <c r="Q973" s="66">
        <v>210.04</v>
      </c>
      <c r="R973" s="39">
        <v>206.57</v>
      </c>
      <c r="S973" s="65">
        <v>0.97</v>
      </c>
      <c r="T973" s="65">
        <v>0</v>
      </c>
      <c r="U973" s="65">
        <v>2.5</v>
      </c>
      <c r="V973" s="39">
        <v>205.36</v>
      </c>
      <c r="W973" s="65">
        <v>1.51</v>
      </c>
      <c r="X973" s="255">
        <v>0.67</v>
      </c>
      <c r="Y973" s="65">
        <v>2.5</v>
      </c>
      <c r="Z973" s="53" t="s">
        <v>882</v>
      </c>
      <c r="AA973" s="40" t="s">
        <v>2248</v>
      </c>
      <c r="AB973" s="40" t="s">
        <v>899</v>
      </c>
      <c r="AC973" s="40" t="s">
        <v>2044</v>
      </c>
      <c r="AD973" s="40">
        <v>93.3</v>
      </c>
      <c r="AE973" s="40">
        <v>93.3</v>
      </c>
      <c r="AF973" s="920">
        <v>0</v>
      </c>
      <c r="AG973" s="40"/>
      <c r="AH973" s="40"/>
      <c r="AI973" s="40"/>
      <c r="AJ973" s="94">
        <v>45013</v>
      </c>
      <c r="AK973" s="24">
        <v>45014</v>
      </c>
      <c r="AL973" s="18">
        <v>2</v>
      </c>
      <c r="AM973" s="18">
        <v>4</v>
      </c>
      <c r="AN973" s="18" t="s">
        <v>1223</v>
      </c>
    </row>
    <row r="974" spans="1:40" ht="15" customHeight="1">
      <c r="A974" s="37">
        <v>13325</v>
      </c>
      <c r="B974" s="9" t="s">
        <v>3504</v>
      </c>
      <c r="C974" s="9">
        <v>30635322140</v>
      </c>
      <c r="D974" s="9" t="s">
        <v>3997</v>
      </c>
      <c r="E974" s="9" t="s">
        <v>38</v>
      </c>
      <c r="F974" s="9" t="s">
        <v>3998</v>
      </c>
      <c r="G974" s="9" t="s">
        <v>3999</v>
      </c>
      <c r="H974" s="239" t="s">
        <v>4514</v>
      </c>
      <c r="I974" s="239" t="s">
        <v>4515</v>
      </c>
      <c r="J974" s="339" t="s">
        <v>20</v>
      </c>
      <c r="K974" s="339" t="s">
        <v>21</v>
      </c>
      <c r="L974" s="339" t="s">
        <v>22</v>
      </c>
      <c r="M974" s="340">
        <v>0</v>
      </c>
      <c r="N974" s="340">
        <v>0</v>
      </c>
      <c r="O974" s="340">
        <v>0</v>
      </c>
      <c r="P974" s="340">
        <v>0</v>
      </c>
      <c r="Q974" s="341">
        <v>96.67</v>
      </c>
      <c r="R974" s="341">
        <f t="shared" ref="R974:R984" si="141">Q974-O974-S974-T974-U974</f>
        <v>95.870000000000019</v>
      </c>
      <c r="S974" s="340">
        <v>0.56999999999999995</v>
      </c>
      <c r="T974" s="340">
        <v>0.13</v>
      </c>
      <c r="U974" s="340">
        <v>0.1</v>
      </c>
      <c r="V974" s="341">
        <f t="shared" ref="V974:V984" si="142">Q974-P974-W974-X974-Y974</f>
        <v>95.970000000000013</v>
      </c>
      <c r="W974" s="340">
        <v>0.56999999999999995</v>
      </c>
      <c r="X974" s="403">
        <v>0.13</v>
      </c>
      <c r="Y974" s="340">
        <v>0</v>
      </c>
      <c r="Z974" s="83" t="s">
        <v>4516</v>
      </c>
      <c r="AA974" s="239" t="s">
        <v>4517</v>
      </c>
      <c r="AB974" s="11" t="str">
        <f>+_xlfn.CONCAT(MID(Z974,24,2),"/",MID(Z974,22,2),"/",MID(Z974,18,4))</f>
        <v>09/04/2007</v>
      </c>
      <c r="AC974" s="9" t="str">
        <f>+_xlfn.CONCAT(MID(AA974,16,2),"/",MID(AA974,14,2),"/",MID(AA974,10,4))</f>
        <v>23/02/2023</v>
      </c>
      <c r="AD974" s="40">
        <v>91.57</v>
      </c>
      <c r="AE974" s="40">
        <v>91.57</v>
      </c>
      <c r="AF974" s="920">
        <v>0</v>
      </c>
      <c r="AG974" s="40"/>
      <c r="AH974" s="40"/>
      <c r="AI974" s="40"/>
      <c r="AJ974" s="960">
        <v>45013</v>
      </c>
      <c r="AK974" s="124">
        <v>45016</v>
      </c>
      <c r="AL974" s="9">
        <f>NETWORKDAYS(AJ974,AK974)</f>
        <v>4</v>
      </c>
      <c r="AM974" s="9">
        <v>4</v>
      </c>
      <c r="AN974" s="9" t="s">
        <v>1223</v>
      </c>
    </row>
    <row r="975" spans="1:40" ht="15" customHeight="1">
      <c r="A975" s="106">
        <v>13325</v>
      </c>
      <c r="B975" s="106" t="s">
        <v>3501</v>
      </c>
      <c r="C975" s="106">
        <v>30613985995</v>
      </c>
      <c r="D975" s="106" t="s">
        <v>3997</v>
      </c>
      <c r="E975" s="106" t="s">
        <v>38</v>
      </c>
      <c r="F975" s="106" t="s">
        <v>87</v>
      </c>
      <c r="G975" s="106" t="s">
        <v>4000</v>
      </c>
      <c r="H975" s="177" t="s">
        <v>4518</v>
      </c>
      <c r="I975" s="177" t="s">
        <v>4519</v>
      </c>
      <c r="J975" s="180" t="s">
        <v>20</v>
      </c>
      <c r="K975" s="180" t="s">
        <v>21</v>
      </c>
      <c r="L975" s="180" t="s">
        <v>22</v>
      </c>
      <c r="M975" s="181">
        <v>0</v>
      </c>
      <c r="N975" s="181">
        <v>0</v>
      </c>
      <c r="O975" s="181">
        <v>0</v>
      </c>
      <c r="P975" s="181">
        <v>0</v>
      </c>
      <c r="Q975" s="182">
        <v>97.85</v>
      </c>
      <c r="R975" s="182">
        <f t="shared" si="141"/>
        <v>97.13</v>
      </c>
      <c r="S975" s="181">
        <v>0</v>
      </c>
      <c r="T975" s="181">
        <v>0.72</v>
      </c>
      <c r="U975" s="181">
        <v>0</v>
      </c>
      <c r="V975" s="182">
        <f t="shared" si="142"/>
        <v>97.13</v>
      </c>
      <c r="W975" s="181">
        <v>0</v>
      </c>
      <c r="X975" s="181">
        <v>0.72</v>
      </c>
      <c r="Y975" s="181">
        <v>0</v>
      </c>
      <c r="Z975" s="170" t="s">
        <v>1515</v>
      </c>
      <c r="AA975" s="177" t="s">
        <v>2371</v>
      </c>
      <c r="AB975" s="457">
        <v>39325</v>
      </c>
      <c r="AC975" s="458">
        <v>45000</v>
      </c>
      <c r="AD975" s="171">
        <v>96.07</v>
      </c>
      <c r="AE975" s="171">
        <v>96.07</v>
      </c>
      <c r="AF975" s="924">
        <v>0</v>
      </c>
      <c r="AG975" s="84"/>
      <c r="AH975" s="84"/>
      <c r="AI975" s="84"/>
      <c r="AJ975" s="555">
        <v>45013</v>
      </c>
      <c r="AK975" s="124">
        <v>45016</v>
      </c>
      <c r="AL975" s="9">
        <f>NETWORKDAYS(AJ975,AK975)</f>
        <v>4</v>
      </c>
      <c r="AM975" s="106">
        <v>4</v>
      </c>
      <c r="AN975" s="106" t="s">
        <v>1223</v>
      </c>
    </row>
    <row r="976" spans="1:40" ht="15" customHeight="1">
      <c r="A976" s="460">
        <v>13326</v>
      </c>
      <c r="B976" s="460" t="s">
        <v>3504</v>
      </c>
      <c r="C976" s="460">
        <v>30635322140</v>
      </c>
      <c r="D976" s="460" t="s">
        <v>4001</v>
      </c>
      <c r="E976" s="460" t="s">
        <v>47</v>
      </c>
      <c r="F976" s="460" t="s">
        <v>4002</v>
      </c>
      <c r="G976" s="460" t="s">
        <v>4002</v>
      </c>
      <c r="H976" s="331" t="s">
        <v>4520</v>
      </c>
      <c r="I976" s="331" t="s">
        <v>4521</v>
      </c>
      <c r="J976" s="461" t="s">
        <v>20</v>
      </c>
      <c r="K976" s="832" t="s">
        <v>8563</v>
      </c>
      <c r="L976" s="461" t="s">
        <v>23</v>
      </c>
      <c r="M976" s="447">
        <v>0</v>
      </c>
      <c r="N976" s="447">
        <v>0</v>
      </c>
      <c r="O976" s="447">
        <v>0</v>
      </c>
      <c r="P976" s="447">
        <v>0</v>
      </c>
      <c r="Q976" s="462">
        <v>861.82</v>
      </c>
      <c r="R976" s="462">
        <f t="shared" si="141"/>
        <v>728.98</v>
      </c>
      <c r="S976" s="447">
        <v>132.84</v>
      </c>
      <c r="T976" s="447">
        <v>0</v>
      </c>
      <c r="U976" s="447">
        <v>0</v>
      </c>
      <c r="V976" s="462">
        <f t="shared" si="142"/>
        <v>617.6400000000001</v>
      </c>
      <c r="W976" s="447">
        <v>244.18</v>
      </c>
      <c r="X976" s="463">
        <v>0</v>
      </c>
      <c r="Y976" s="447">
        <v>0</v>
      </c>
      <c r="Z976" s="464" t="s">
        <v>4522</v>
      </c>
      <c r="AA976" s="331" t="s">
        <v>2199</v>
      </c>
      <c r="AB976" s="465">
        <v>39354</v>
      </c>
      <c r="AC976" s="466">
        <v>44991</v>
      </c>
      <c r="AD976" s="330">
        <v>107.55</v>
      </c>
      <c r="AE976" s="330">
        <v>107.55</v>
      </c>
      <c r="AF976" s="935">
        <v>0</v>
      </c>
      <c r="AG976" s="250"/>
      <c r="AH976" s="250"/>
      <c r="AI976" s="250"/>
      <c r="AJ976" s="965">
        <v>45013</v>
      </c>
      <c r="AK976" s="122">
        <v>45016</v>
      </c>
      <c r="AL976" s="34">
        <f>NETWORKDAYS(AJ976,AK976)</f>
        <v>4</v>
      </c>
      <c r="AM976" s="460">
        <v>4</v>
      </c>
      <c r="AN976" s="460" t="s">
        <v>1223</v>
      </c>
    </row>
    <row r="977" spans="1:40" ht="15" customHeight="1">
      <c r="A977" s="37">
        <v>13327</v>
      </c>
      <c r="B977" s="9" t="s">
        <v>3501</v>
      </c>
      <c r="C977" s="9">
        <v>30613985995</v>
      </c>
      <c r="D977" s="9" t="s">
        <v>4003</v>
      </c>
      <c r="E977" s="9" t="s">
        <v>339</v>
      </c>
      <c r="F977" s="9" t="s">
        <v>3554</v>
      </c>
      <c r="G977" s="9" t="s">
        <v>3711</v>
      </c>
      <c r="H977" s="177" t="s">
        <v>4620</v>
      </c>
      <c r="I977" s="177" t="s">
        <v>4621</v>
      </c>
      <c r="J977" s="180" t="s">
        <v>20</v>
      </c>
      <c r="K977" s="180" t="s">
        <v>21</v>
      </c>
      <c r="L977" s="180" t="s">
        <v>22</v>
      </c>
      <c r="M977" s="181">
        <v>0</v>
      </c>
      <c r="N977" s="181">
        <v>0</v>
      </c>
      <c r="O977" s="181">
        <v>0</v>
      </c>
      <c r="P977" s="181">
        <v>0</v>
      </c>
      <c r="Q977" s="182">
        <v>365.14</v>
      </c>
      <c r="R977" s="182">
        <f t="shared" si="141"/>
        <v>340.48</v>
      </c>
      <c r="S977" s="181">
        <v>23.77</v>
      </c>
      <c r="T977" s="181">
        <v>0.89</v>
      </c>
      <c r="U977" s="181">
        <v>0</v>
      </c>
      <c r="V977" s="182">
        <f t="shared" si="142"/>
        <v>359.29</v>
      </c>
      <c r="W977" s="181">
        <v>4.96</v>
      </c>
      <c r="X977" s="181">
        <v>0.89</v>
      </c>
      <c r="Y977" s="181">
        <v>0</v>
      </c>
      <c r="Z977" s="170" t="s">
        <v>2225</v>
      </c>
      <c r="AA977" s="177" t="s">
        <v>4536</v>
      </c>
      <c r="AB977" s="11" t="str">
        <f t="shared" ref="AB977:AB984" si="143">+_xlfn.CONCAT(MID(Z977,24,2),"/",MID(Z977,22,2),"/",MID(Z977,18,4))</f>
        <v>02/10/2007</v>
      </c>
      <c r="AC977" s="9" t="str">
        <f t="shared" ref="AC977:AC984" si="144">+_xlfn.CONCAT(MID(AA977,16,2),"/",MID(AA977,14,2),"/",MID(AA977,10,4))</f>
        <v>27/03/2023</v>
      </c>
      <c r="AD977" s="40">
        <v>95.32</v>
      </c>
      <c r="AE977" s="40">
        <v>95.32</v>
      </c>
      <c r="AF977" s="920">
        <v>0</v>
      </c>
      <c r="AG977" s="40"/>
      <c r="AH977" s="40"/>
      <c r="AI977" s="40"/>
      <c r="AJ977" s="960">
        <v>45013</v>
      </c>
      <c r="AK977" s="124">
        <v>45019</v>
      </c>
      <c r="AL977" s="9">
        <f>NETWORKDAYS(AJ977,AK977)</f>
        <v>5</v>
      </c>
      <c r="AM977" s="9">
        <v>4</v>
      </c>
      <c r="AN977" s="9" t="s">
        <v>1223</v>
      </c>
    </row>
    <row r="978" spans="1:40" ht="15" customHeight="1">
      <c r="A978" s="37">
        <v>13328</v>
      </c>
      <c r="B978" s="9" t="s">
        <v>3504</v>
      </c>
      <c r="C978" s="9">
        <v>30635322140</v>
      </c>
      <c r="D978" s="9" t="s">
        <v>4004</v>
      </c>
      <c r="E978" s="9" t="s">
        <v>47</v>
      </c>
      <c r="F978" s="9" t="s">
        <v>4005</v>
      </c>
      <c r="G978" s="9" t="s">
        <v>4006</v>
      </c>
      <c r="H978" s="177" t="s">
        <v>4622</v>
      </c>
      <c r="I978" s="177" t="s">
        <v>4623</v>
      </c>
      <c r="J978" s="180" t="s">
        <v>20</v>
      </c>
      <c r="K978" s="180" t="s">
        <v>21</v>
      </c>
      <c r="L978" s="180" t="s">
        <v>22</v>
      </c>
      <c r="M978" s="181">
        <v>0</v>
      </c>
      <c r="N978" s="181">
        <v>0</v>
      </c>
      <c r="O978" s="181">
        <v>0</v>
      </c>
      <c r="P978" s="181">
        <v>0</v>
      </c>
      <c r="Q978" s="182">
        <v>826.64</v>
      </c>
      <c r="R978" s="182">
        <f t="shared" si="141"/>
        <v>780.55</v>
      </c>
      <c r="S978" s="181">
        <v>12.51</v>
      </c>
      <c r="T978" s="181">
        <v>33.58</v>
      </c>
      <c r="U978" s="181">
        <v>0</v>
      </c>
      <c r="V978" s="182">
        <f t="shared" si="142"/>
        <v>770.29</v>
      </c>
      <c r="W978" s="181">
        <v>18.559999999999999</v>
      </c>
      <c r="X978" s="181">
        <v>33.58</v>
      </c>
      <c r="Y978" s="181">
        <v>4.21</v>
      </c>
      <c r="Z978" s="170" t="s">
        <v>2413</v>
      </c>
      <c r="AA978" s="177" t="s">
        <v>5715</v>
      </c>
      <c r="AB978" s="11" t="str">
        <f t="shared" si="143"/>
        <v>27/09/2007</v>
      </c>
      <c r="AC978" s="9" t="str">
        <f t="shared" si="144"/>
        <v>22/02/2023</v>
      </c>
      <c r="AD978" s="40">
        <v>137.22999999999999</v>
      </c>
      <c r="AE978" s="40">
        <v>137.22999999999999</v>
      </c>
      <c r="AF978" s="920">
        <v>0</v>
      </c>
      <c r="AG978" s="40"/>
      <c r="AH978" s="40"/>
      <c r="AI978" s="40"/>
      <c r="AJ978" s="960">
        <v>45013</v>
      </c>
      <c r="AK978" s="124">
        <v>45026</v>
      </c>
      <c r="AL978" s="9">
        <f>NETWORKDAYS(AJ978,AK978)-1</f>
        <v>9</v>
      </c>
      <c r="AM978" s="9">
        <v>4</v>
      </c>
      <c r="AN978" s="9" t="s">
        <v>1223</v>
      </c>
    </row>
    <row r="979" spans="1:40" ht="15" customHeight="1">
      <c r="A979" s="37">
        <v>13329</v>
      </c>
      <c r="B979" s="9" t="s">
        <v>3504</v>
      </c>
      <c r="C979" s="9">
        <v>30635322140</v>
      </c>
      <c r="D979" s="9" t="s">
        <v>1894</v>
      </c>
      <c r="E979" s="9" t="s">
        <v>47</v>
      </c>
      <c r="F979" s="9" t="s">
        <v>3980</v>
      </c>
      <c r="G979" s="9" t="s">
        <v>3980</v>
      </c>
      <c r="H979" s="177" t="s">
        <v>4624</v>
      </c>
      <c r="I979" s="177" t="s">
        <v>4625</v>
      </c>
      <c r="J979" s="180" t="s">
        <v>20</v>
      </c>
      <c r="K979" s="180" t="s">
        <v>21</v>
      </c>
      <c r="L979" s="180" t="s">
        <v>22</v>
      </c>
      <c r="M979" s="181">
        <v>0</v>
      </c>
      <c r="N979" s="181">
        <v>0</v>
      </c>
      <c r="O979" s="181">
        <v>0</v>
      </c>
      <c r="P979" s="181">
        <v>0</v>
      </c>
      <c r="Q979" s="182">
        <v>1702.57</v>
      </c>
      <c r="R979" s="182">
        <f t="shared" si="141"/>
        <v>1446.1299999999999</v>
      </c>
      <c r="S979" s="181">
        <v>193.56</v>
      </c>
      <c r="T979" s="376">
        <v>62.88</v>
      </c>
      <c r="U979" s="181">
        <v>0</v>
      </c>
      <c r="V979" s="182">
        <f t="shared" si="142"/>
        <v>1347.9899999999998</v>
      </c>
      <c r="W979" s="181">
        <v>291.7</v>
      </c>
      <c r="X979" s="376">
        <v>62.88</v>
      </c>
      <c r="Y979" s="181">
        <v>0</v>
      </c>
      <c r="Z979" s="170" t="s">
        <v>2125</v>
      </c>
      <c r="AA979" s="177" t="s">
        <v>4626</v>
      </c>
      <c r="AB979" s="11" t="str">
        <f t="shared" si="143"/>
        <v>23/06/2007</v>
      </c>
      <c r="AC979" s="9" t="str">
        <f t="shared" si="144"/>
        <v>29/03/2023</v>
      </c>
      <c r="AD979" s="40">
        <v>485.74</v>
      </c>
      <c r="AE979" s="40">
        <v>485.74</v>
      </c>
      <c r="AF979" s="920">
        <v>0</v>
      </c>
      <c r="AG979" s="40"/>
      <c r="AH979" s="40"/>
      <c r="AI979" s="40"/>
      <c r="AJ979" s="960">
        <v>45013</v>
      </c>
      <c r="AK979" s="124">
        <v>45019</v>
      </c>
      <c r="AL979" s="9">
        <f>NETWORKDAYS(AJ979,AK979)</f>
        <v>5</v>
      </c>
      <c r="AM979" s="9">
        <v>4</v>
      </c>
      <c r="AN979" s="9" t="s">
        <v>1223</v>
      </c>
    </row>
    <row r="980" spans="1:40" ht="15" customHeight="1">
      <c r="A980" s="37">
        <v>13330</v>
      </c>
      <c r="B980" s="9" t="s">
        <v>3501</v>
      </c>
      <c r="C980" s="9">
        <v>30613985995</v>
      </c>
      <c r="D980" s="9" t="s">
        <v>4007</v>
      </c>
      <c r="E980" s="9" t="s">
        <v>47</v>
      </c>
      <c r="F980" s="9" t="s">
        <v>1366</v>
      </c>
      <c r="G980" s="9" t="s">
        <v>1366</v>
      </c>
      <c r="H980" s="177" t="s">
        <v>4627</v>
      </c>
      <c r="I980" s="177" t="s">
        <v>4628</v>
      </c>
      <c r="J980" s="180" t="s">
        <v>20</v>
      </c>
      <c r="K980" s="180" t="s">
        <v>21</v>
      </c>
      <c r="L980" s="180" t="s">
        <v>22</v>
      </c>
      <c r="M980" s="181">
        <v>0</v>
      </c>
      <c r="N980" s="181">
        <v>0</v>
      </c>
      <c r="O980" s="181">
        <v>0</v>
      </c>
      <c r="P980" s="181">
        <v>0</v>
      </c>
      <c r="Q980" s="182">
        <v>488.38</v>
      </c>
      <c r="R980" s="182">
        <f t="shared" si="141"/>
        <v>436.69</v>
      </c>
      <c r="S980" s="181">
        <v>42.13</v>
      </c>
      <c r="T980" s="181">
        <v>9.56</v>
      </c>
      <c r="U980" s="181">
        <v>0</v>
      </c>
      <c r="V980" s="182">
        <f t="shared" si="142"/>
        <v>469.26</v>
      </c>
      <c r="W980" s="181">
        <v>9.56</v>
      </c>
      <c r="X980" s="181">
        <v>9.56</v>
      </c>
      <c r="Y980" s="181">
        <v>0</v>
      </c>
      <c r="Z980" s="170" t="s">
        <v>1459</v>
      </c>
      <c r="AA980" s="177" t="s">
        <v>4629</v>
      </c>
      <c r="AB980" s="11" t="str">
        <f t="shared" si="143"/>
        <v>21/06/2007</v>
      </c>
      <c r="AC980" s="9" t="str">
        <f t="shared" si="144"/>
        <v>27/03/2023</v>
      </c>
      <c r="AD980" s="40">
        <v>210.95</v>
      </c>
      <c r="AE980" s="40">
        <v>210.95</v>
      </c>
      <c r="AF980" s="920">
        <v>0</v>
      </c>
      <c r="AG980" s="40"/>
      <c r="AH980" s="40"/>
      <c r="AI980" s="40"/>
      <c r="AJ980" s="960">
        <v>45013</v>
      </c>
      <c r="AK980" s="124">
        <v>45019</v>
      </c>
      <c r="AL980" s="9">
        <f>NETWORKDAYS(AJ980,AK980)</f>
        <v>5</v>
      </c>
      <c r="AM980" s="9">
        <v>4</v>
      </c>
      <c r="AN980" s="9" t="s">
        <v>1223</v>
      </c>
    </row>
    <row r="981" spans="1:40" ht="15" customHeight="1">
      <c r="A981" s="37">
        <v>13331</v>
      </c>
      <c r="B981" s="9" t="s">
        <v>3504</v>
      </c>
      <c r="C981" s="9">
        <v>30635322140</v>
      </c>
      <c r="D981" s="9" t="s">
        <v>4008</v>
      </c>
      <c r="E981" s="9" t="s">
        <v>47</v>
      </c>
      <c r="F981" s="9" t="s">
        <v>1254</v>
      </c>
      <c r="G981" s="9" t="s">
        <v>4009</v>
      </c>
      <c r="H981" s="177" t="s">
        <v>4630</v>
      </c>
      <c r="I981" s="177" t="s">
        <v>4631</v>
      </c>
      <c r="J981" s="180" t="s">
        <v>20</v>
      </c>
      <c r="K981" s="180" t="s">
        <v>21</v>
      </c>
      <c r="L981" s="180" t="s">
        <v>22</v>
      </c>
      <c r="M981" s="181">
        <v>0</v>
      </c>
      <c r="N981" s="181">
        <v>0</v>
      </c>
      <c r="O981" s="181">
        <v>0</v>
      </c>
      <c r="P981" s="181">
        <v>0</v>
      </c>
      <c r="Q981" s="182">
        <v>147.03</v>
      </c>
      <c r="R981" s="182">
        <f t="shared" si="141"/>
        <v>145.54</v>
      </c>
      <c r="S981" s="181">
        <v>0.44</v>
      </c>
      <c r="T981" s="376">
        <v>1.05</v>
      </c>
      <c r="U981" s="181">
        <v>0</v>
      </c>
      <c r="V981" s="182">
        <f t="shared" si="142"/>
        <v>145.54</v>
      </c>
      <c r="W981" s="181">
        <v>0.44</v>
      </c>
      <c r="X981" s="376">
        <v>1.05</v>
      </c>
      <c r="Y981" s="181">
        <v>0</v>
      </c>
      <c r="Z981" s="170" t="s">
        <v>2162</v>
      </c>
      <c r="AA981" s="177" t="s">
        <v>4632</v>
      </c>
      <c r="AB981" s="11" t="str">
        <f t="shared" si="143"/>
        <v>29/04/2007</v>
      </c>
      <c r="AC981" s="9" t="str">
        <f t="shared" si="144"/>
        <v>21/03/2023</v>
      </c>
      <c r="AD981" s="40">
        <v>0</v>
      </c>
      <c r="AE981" s="40">
        <v>0</v>
      </c>
      <c r="AF981" s="920">
        <v>0</v>
      </c>
      <c r="AG981" s="40"/>
      <c r="AH981" s="40"/>
      <c r="AI981" s="40"/>
      <c r="AJ981" s="960">
        <v>45013</v>
      </c>
      <c r="AK981" s="124">
        <v>45019</v>
      </c>
      <c r="AL981" s="9">
        <f>NETWORKDAYS(AJ981,AK981)</f>
        <v>5</v>
      </c>
      <c r="AM981" s="9">
        <v>4</v>
      </c>
      <c r="AN981" s="9" t="s">
        <v>1223</v>
      </c>
    </row>
    <row r="982" spans="1:40" ht="15" customHeight="1">
      <c r="A982" s="38">
        <v>13336</v>
      </c>
      <c r="B982" s="34" t="s">
        <v>3504</v>
      </c>
      <c r="C982" s="34">
        <v>30635322140</v>
      </c>
      <c r="D982" s="34" t="s">
        <v>2101</v>
      </c>
      <c r="E982" s="34" t="s">
        <v>38</v>
      </c>
      <c r="F982" s="34" t="s">
        <v>3990</v>
      </c>
      <c r="G982" s="34" t="s">
        <v>3694</v>
      </c>
      <c r="H982" s="501" t="s">
        <v>5947</v>
      </c>
      <c r="I982" s="501" t="s">
        <v>5948</v>
      </c>
      <c r="J982" s="461" t="s">
        <v>20</v>
      </c>
      <c r="K982" s="503" t="s">
        <v>21</v>
      </c>
      <c r="L982" s="503" t="s">
        <v>23</v>
      </c>
      <c r="M982" s="116">
        <v>0</v>
      </c>
      <c r="N982" s="116">
        <v>6.8</v>
      </c>
      <c r="O982" s="116">
        <v>0</v>
      </c>
      <c r="P982" s="116">
        <v>0</v>
      </c>
      <c r="Q982" s="117">
        <v>494.04</v>
      </c>
      <c r="R982" s="117">
        <f t="shared" si="141"/>
        <v>476.05</v>
      </c>
      <c r="S982" s="116">
        <v>10.8</v>
      </c>
      <c r="T982" s="116">
        <v>0</v>
      </c>
      <c r="U982" s="116">
        <v>7.19</v>
      </c>
      <c r="V982" s="117">
        <f t="shared" si="142"/>
        <v>481.26</v>
      </c>
      <c r="W982" s="116">
        <v>6.8</v>
      </c>
      <c r="X982" s="537">
        <v>0</v>
      </c>
      <c r="Y982" s="116">
        <v>5.98</v>
      </c>
      <c r="Z982" s="506" t="s">
        <v>505</v>
      </c>
      <c r="AA982" s="501" t="s">
        <v>2340</v>
      </c>
      <c r="AB982" s="34" t="str">
        <f t="shared" si="143"/>
        <v>31/08/2007</v>
      </c>
      <c r="AC982" s="34" t="str">
        <f t="shared" si="144"/>
        <v>15/03/2023</v>
      </c>
      <c r="AD982" s="23">
        <v>192.13</v>
      </c>
      <c r="AE982" s="23">
        <v>238.20999999999998</v>
      </c>
      <c r="AF982" s="823">
        <v>46.08</v>
      </c>
      <c r="AG982" s="23"/>
      <c r="AH982" s="23"/>
      <c r="AI982" s="23"/>
      <c r="AJ982" s="917">
        <v>45013</v>
      </c>
      <c r="AK982" s="122">
        <v>45019</v>
      </c>
      <c r="AL982" s="34">
        <f>NETWORKDAYS(AJ982,AK982)</f>
        <v>5</v>
      </c>
      <c r="AM982" s="34">
        <v>4</v>
      </c>
      <c r="AN982" s="34" t="s">
        <v>1223</v>
      </c>
    </row>
    <row r="983" spans="1:40" ht="15" customHeight="1">
      <c r="A983" s="38">
        <v>13336</v>
      </c>
      <c r="B983" s="34" t="s">
        <v>3501</v>
      </c>
      <c r="C983" s="34">
        <v>30613985995</v>
      </c>
      <c r="D983" s="34" t="s">
        <v>2101</v>
      </c>
      <c r="E983" s="34" t="s">
        <v>38</v>
      </c>
      <c r="F983" s="34" t="s">
        <v>232</v>
      </c>
      <c r="G983" s="34" t="s">
        <v>1311</v>
      </c>
      <c r="H983" s="501" t="s">
        <v>5947</v>
      </c>
      <c r="I983" s="502" t="s">
        <v>5948</v>
      </c>
      <c r="J983" s="262" t="s">
        <v>20</v>
      </c>
      <c r="K983" s="503" t="s">
        <v>21</v>
      </c>
      <c r="L983" s="504" t="s">
        <v>23</v>
      </c>
      <c r="M983" s="116">
        <v>0</v>
      </c>
      <c r="N983" s="116">
        <v>6.8</v>
      </c>
      <c r="O983" s="116">
        <v>0</v>
      </c>
      <c r="P983" s="116">
        <v>0</v>
      </c>
      <c r="Q983" s="117">
        <v>494.04</v>
      </c>
      <c r="R983" s="117">
        <f t="shared" si="141"/>
        <v>476.05</v>
      </c>
      <c r="S983" s="116">
        <v>10.8</v>
      </c>
      <c r="T983" s="116">
        <v>0</v>
      </c>
      <c r="U983" s="116">
        <v>7.19</v>
      </c>
      <c r="V983" s="117">
        <f t="shared" si="142"/>
        <v>481.26</v>
      </c>
      <c r="W983" s="116">
        <v>6.8</v>
      </c>
      <c r="X983" s="116">
        <v>0</v>
      </c>
      <c r="Y983" s="505">
        <v>5.98</v>
      </c>
      <c r="Z983" s="506" t="s">
        <v>505</v>
      </c>
      <c r="AA983" s="501" t="s">
        <v>2340</v>
      </c>
      <c r="AB983" s="34" t="str">
        <f t="shared" si="143"/>
        <v>31/08/2007</v>
      </c>
      <c r="AC983" s="34" t="str">
        <f t="shared" si="144"/>
        <v>15/03/2023</v>
      </c>
      <c r="AD983" s="23">
        <v>192.13</v>
      </c>
      <c r="AE983" s="23">
        <v>238.20999999999998</v>
      </c>
      <c r="AF983" s="823">
        <v>46.08</v>
      </c>
      <c r="AG983" s="23"/>
      <c r="AH983" s="23"/>
      <c r="AI983" s="23"/>
      <c r="AJ983" s="917">
        <v>45013</v>
      </c>
      <c r="AK983" s="122">
        <v>45027</v>
      </c>
      <c r="AL983" s="34">
        <f>NETWORKDAYS(AJ983,AK983)-1</f>
        <v>10</v>
      </c>
      <c r="AM983" s="34">
        <v>4</v>
      </c>
      <c r="AN983" s="34" t="s">
        <v>1223</v>
      </c>
    </row>
    <row r="984" spans="1:40" ht="15" customHeight="1">
      <c r="A984" s="37">
        <v>13339</v>
      </c>
      <c r="B984" s="9" t="s">
        <v>3504</v>
      </c>
      <c r="C984" s="9">
        <v>30635322140</v>
      </c>
      <c r="D984" s="9" t="s">
        <v>4010</v>
      </c>
      <c r="E984" s="9" t="s">
        <v>47</v>
      </c>
      <c r="F984" s="9" t="s">
        <v>1839</v>
      </c>
      <c r="G984" s="9" t="s">
        <v>3994</v>
      </c>
      <c r="H984" s="177" t="s">
        <v>4633</v>
      </c>
      <c r="I984" s="177" t="s">
        <v>4634</v>
      </c>
      <c r="J984" s="180" t="s">
        <v>20</v>
      </c>
      <c r="K984" s="180" t="s">
        <v>21</v>
      </c>
      <c r="L984" s="180" t="s">
        <v>22</v>
      </c>
      <c r="M984" s="181">
        <v>0</v>
      </c>
      <c r="N984" s="181">
        <v>0</v>
      </c>
      <c r="O984" s="181">
        <v>0</v>
      </c>
      <c r="P984" s="181">
        <v>0</v>
      </c>
      <c r="Q984" s="182">
        <v>933.08</v>
      </c>
      <c r="R984" s="182">
        <f t="shared" si="141"/>
        <v>719.7</v>
      </c>
      <c r="S984" s="181">
        <v>181.2</v>
      </c>
      <c r="T984" s="376">
        <v>21.69</v>
      </c>
      <c r="U984" s="181">
        <v>10.49</v>
      </c>
      <c r="V984" s="182">
        <f t="shared" si="142"/>
        <v>765.76</v>
      </c>
      <c r="W984" s="181">
        <v>135.13999999999999</v>
      </c>
      <c r="X984" s="376">
        <v>21.69</v>
      </c>
      <c r="Y984" s="181">
        <v>10.49</v>
      </c>
      <c r="Z984" s="170" t="s">
        <v>4635</v>
      </c>
      <c r="AA984" s="177" t="s">
        <v>2152</v>
      </c>
      <c r="AB984" s="11" t="str">
        <f t="shared" si="143"/>
        <v>27/09/2007</v>
      </c>
      <c r="AC984" s="9" t="str">
        <f t="shared" si="144"/>
        <v>06/03/2023</v>
      </c>
      <c r="AD984" s="40">
        <v>36.71</v>
      </c>
      <c r="AE984" s="40">
        <v>36.71</v>
      </c>
      <c r="AF984" s="920">
        <v>0</v>
      </c>
      <c r="AG984" s="40"/>
      <c r="AH984" s="40"/>
      <c r="AI984" s="40"/>
      <c r="AJ984" s="960">
        <v>45013</v>
      </c>
      <c r="AK984" s="124">
        <v>45019</v>
      </c>
      <c r="AL984" s="9">
        <f>NETWORKDAYS(AJ984,AK984)</f>
        <v>5</v>
      </c>
      <c r="AM984" s="9">
        <v>4</v>
      </c>
      <c r="AN984" s="9" t="s">
        <v>1223</v>
      </c>
    </row>
    <row r="985" spans="1:40" ht="15" customHeight="1">
      <c r="A985" s="126">
        <v>13342</v>
      </c>
      <c r="B985" s="18" t="s">
        <v>3504</v>
      </c>
      <c r="C985" s="18">
        <v>30635322140</v>
      </c>
      <c r="D985" s="18" t="s">
        <v>4011</v>
      </c>
      <c r="E985" s="18" t="s">
        <v>38</v>
      </c>
      <c r="F985" s="18" t="s">
        <v>66</v>
      </c>
      <c r="G985" s="18" t="s">
        <v>1865</v>
      </c>
      <c r="H985" s="18" t="s">
        <v>4349</v>
      </c>
      <c r="I985" s="18" t="s">
        <v>4350</v>
      </c>
      <c r="J985" s="43" t="s">
        <v>20</v>
      </c>
      <c r="K985" s="43" t="s">
        <v>4351</v>
      </c>
      <c r="L985" s="43" t="s">
        <v>22</v>
      </c>
      <c r="M985" s="65">
        <v>0</v>
      </c>
      <c r="N985" s="65">
        <v>0</v>
      </c>
      <c r="O985" s="65">
        <v>0</v>
      </c>
      <c r="P985" s="65">
        <v>6.07</v>
      </c>
      <c r="Q985" s="39">
        <v>760.03</v>
      </c>
      <c r="R985" s="39">
        <v>555.34999999999991</v>
      </c>
      <c r="S985" s="65">
        <v>191.8</v>
      </c>
      <c r="T985" s="65">
        <v>0.69</v>
      </c>
      <c r="U985" s="65">
        <v>12.19</v>
      </c>
      <c r="V985" s="39">
        <v>675.4799999999999</v>
      </c>
      <c r="W985" s="65">
        <v>76.47</v>
      </c>
      <c r="X985" s="255">
        <v>0</v>
      </c>
      <c r="Y985" s="65">
        <v>2.0099999999999998</v>
      </c>
      <c r="Z985" s="67" t="s">
        <v>282</v>
      </c>
      <c r="AA985" s="18" t="s">
        <v>723</v>
      </c>
      <c r="AB985" s="18" t="s">
        <v>90</v>
      </c>
      <c r="AC985" s="18" t="s">
        <v>520</v>
      </c>
      <c r="AD985" s="40">
        <v>551.95000000000005</v>
      </c>
      <c r="AE985" s="40">
        <v>551.95000000000005</v>
      </c>
      <c r="AF985" s="920">
        <v>0</v>
      </c>
      <c r="AG985" s="40"/>
      <c r="AH985" s="40"/>
      <c r="AI985" s="40"/>
      <c r="AJ985" s="94">
        <v>45013</v>
      </c>
      <c r="AK985" s="24">
        <v>45014</v>
      </c>
      <c r="AL985" s="18">
        <v>2</v>
      </c>
      <c r="AM985" s="18">
        <v>4</v>
      </c>
      <c r="AN985" s="18" t="s">
        <v>1223</v>
      </c>
    </row>
    <row r="986" spans="1:40" ht="15" customHeight="1">
      <c r="A986" s="126">
        <v>13342</v>
      </c>
      <c r="B986" s="18" t="s">
        <v>3501</v>
      </c>
      <c r="C986" s="18">
        <v>30613985995</v>
      </c>
      <c r="D986" s="18" t="s">
        <v>4011</v>
      </c>
      <c r="E986" s="18" t="s">
        <v>38</v>
      </c>
      <c r="F986" s="18" t="s">
        <v>66</v>
      </c>
      <c r="G986" s="18" t="s">
        <v>67</v>
      </c>
      <c r="H986" s="18" t="s">
        <v>4349</v>
      </c>
      <c r="I986" s="18" t="s">
        <v>4350</v>
      </c>
      <c r="J986" s="43" t="s">
        <v>20</v>
      </c>
      <c r="K986" s="43" t="s">
        <v>4351</v>
      </c>
      <c r="L986" s="43" t="s">
        <v>22</v>
      </c>
      <c r="M986" s="65">
        <v>0</v>
      </c>
      <c r="N986" s="65">
        <v>0</v>
      </c>
      <c r="O986" s="65">
        <v>0</v>
      </c>
      <c r="P986" s="65">
        <v>6.07</v>
      </c>
      <c r="Q986" s="39">
        <v>760.03</v>
      </c>
      <c r="R986" s="39">
        <v>555.34999999999991</v>
      </c>
      <c r="S986" s="65">
        <v>191.8</v>
      </c>
      <c r="T986" s="65">
        <v>0.69</v>
      </c>
      <c r="U986" s="65">
        <v>12.19</v>
      </c>
      <c r="V986" s="39">
        <v>675.4799999999999</v>
      </c>
      <c r="W986" s="65">
        <v>76.47</v>
      </c>
      <c r="X986" s="255">
        <v>0</v>
      </c>
      <c r="Y986" s="65">
        <v>2.0099999999999998</v>
      </c>
      <c r="Z986" s="67" t="s">
        <v>282</v>
      </c>
      <c r="AA986" s="18" t="s">
        <v>723</v>
      </c>
      <c r="AB986" s="18" t="s">
        <v>90</v>
      </c>
      <c r="AC986" s="18" t="s">
        <v>520</v>
      </c>
      <c r="AD986" s="40">
        <v>551.95000000000005</v>
      </c>
      <c r="AE986" s="40">
        <v>551.95000000000005</v>
      </c>
      <c r="AF986" s="920">
        <v>0</v>
      </c>
      <c r="AG986" s="40"/>
      <c r="AH986" s="40"/>
      <c r="AI986" s="40"/>
      <c r="AJ986" s="94">
        <v>45013</v>
      </c>
      <c r="AK986" s="24">
        <v>45014</v>
      </c>
      <c r="AL986" s="18">
        <v>2</v>
      </c>
      <c r="AM986" s="18">
        <v>4</v>
      </c>
      <c r="AN986" s="18" t="s">
        <v>1223</v>
      </c>
    </row>
    <row r="987" spans="1:40" ht="15" customHeight="1">
      <c r="A987" s="37">
        <v>13346</v>
      </c>
      <c r="B987" s="9" t="s">
        <v>3504</v>
      </c>
      <c r="C987" s="9">
        <v>30635322140</v>
      </c>
      <c r="D987" s="9" t="s">
        <v>4012</v>
      </c>
      <c r="E987" s="9" t="s">
        <v>38</v>
      </c>
      <c r="F987" s="9" t="s">
        <v>1560</v>
      </c>
      <c r="G987" s="9" t="s">
        <v>1041</v>
      </c>
      <c r="H987" s="95" t="s">
        <v>6616</v>
      </c>
      <c r="I987" s="96" t="s">
        <v>6617</v>
      </c>
      <c r="J987" s="72" t="s">
        <v>20</v>
      </c>
      <c r="K987" s="72" t="s">
        <v>21</v>
      </c>
      <c r="L987" s="97" t="s">
        <v>22</v>
      </c>
      <c r="M987" s="93">
        <v>0</v>
      </c>
      <c r="N987" s="93">
        <v>0</v>
      </c>
      <c r="O987" s="93">
        <v>0</v>
      </c>
      <c r="P987" s="93">
        <v>0</v>
      </c>
      <c r="Q987" s="92">
        <v>436.06</v>
      </c>
      <c r="R987" s="51">
        <f>Q987-O987-S987-T987-U987</f>
        <v>423.4</v>
      </c>
      <c r="S987" s="17">
        <v>0</v>
      </c>
      <c r="T987" s="17">
        <v>12.66</v>
      </c>
      <c r="U987" s="17">
        <v>0</v>
      </c>
      <c r="V987" s="14">
        <f>Q987-W987-X987-Y987-P987</f>
        <v>423.4</v>
      </c>
      <c r="W987" s="17">
        <v>0</v>
      </c>
      <c r="X987" s="17">
        <v>12.66</v>
      </c>
      <c r="Y987" s="17">
        <v>0</v>
      </c>
      <c r="Z987" s="362" t="s">
        <v>2222</v>
      </c>
      <c r="AA987" s="54" t="s">
        <v>6618</v>
      </c>
      <c r="AB987" s="7" t="str">
        <f>+_xlfn.CONCAT(MID(Z987,24,2),"/",MID(Z987,22,2),"/",MID(Z987,18,4))</f>
        <v>02/10/2007</v>
      </c>
      <c r="AC987" s="7" t="str">
        <f>+_xlfn.CONCAT(MID(AA987,16,2),"/",MID(AA987,14,2),"/",MID(AA987,10,4))</f>
        <v>23/02/2023</v>
      </c>
      <c r="AD987" s="40">
        <v>257.63</v>
      </c>
      <c r="AE987" s="40">
        <v>257.63</v>
      </c>
      <c r="AF987" s="920">
        <v>0</v>
      </c>
      <c r="AG987" s="40"/>
      <c r="AH987" s="40"/>
      <c r="AI987" s="40"/>
      <c r="AJ987" s="960" t="s">
        <v>2443</v>
      </c>
      <c r="AK987" s="124">
        <v>45036</v>
      </c>
      <c r="AL987" s="9"/>
      <c r="AM987" s="9">
        <v>4</v>
      </c>
      <c r="AN987" s="9" t="s">
        <v>1223</v>
      </c>
    </row>
    <row r="988" spans="1:40" ht="15" customHeight="1">
      <c r="A988" s="126">
        <v>13348</v>
      </c>
      <c r="B988" s="18" t="s">
        <v>3504</v>
      </c>
      <c r="C988" s="18">
        <v>30635322140</v>
      </c>
      <c r="D988" s="18" t="s">
        <v>4013</v>
      </c>
      <c r="E988" s="18" t="s">
        <v>47</v>
      </c>
      <c r="F988" s="18" t="s">
        <v>3584</v>
      </c>
      <c r="G988" s="18" t="s">
        <v>3585</v>
      </c>
      <c r="H988" s="18" t="s">
        <v>4352</v>
      </c>
      <c r="I988" s="18" t="s">
        <v>4353</v>
      </c>
      <c r="J988" s="43" t="s">
        <v>20</v>
      </c>
      <c r="K988" s="43" t="s">
        <v>21</v>
      </c>
      <c r="L988" s="43" t="s">
        <v>22</v>
      </c>
      <c r="M988" s="65">
        <v>0</v>
      </c>
      <c r="N988" s="65">
        <v>0</v>
      </c>
      <c r="O988" s="65">
        <v>0</v>
      </c>
      <c r="P988" s="65">
        <v>0</v>
      </c>
      <c r="Q988" s="39">
        <v>115.74</v>
      </c>
      <c r="R988" s="39">
        <v>77.66</v>
      </c>
      <c r="S988" s="65">
        <v>38.08</v>
      </c>
      <c r="T988" s="65">
        <v>0</v>
      </c>
      <c r="U988" s="65">
        <v>0</v>
      </c>
      <c r="V988" s="39">
        <v>105.32</v>
      </c>
      <c r="W988" s="65">
        <v>10.42</v>
      </c>
      <c r="X988" s="255">
        <v>0</v>
      </c>
      <c r="Y988" s="65">
        <v>0</v>
      </c>
      <c r="Z988" s="67" t="s">
        <v>4354</v>
      </c>
      <c r="AA988" s="18" t="s">
        <v>1452</v>
      </c>
      <c r="AB988" s="24">
        <v>39286</v>
      </c>
      <c r="AC988" s="18" t="s">
        <v>794</v>
      </c>
      <c r="AD988" s="40">
        <v>77.66</v>
      </c>
      <c r="AE988" s="40">
        <v>77.66</v>
      </c>
      <c r="AF988" s="920">
        <v>0</v>
      </c>
      <c r="AG988" s="40"/>
      <c r="AH988" s="40"/>
      <c r="AI988" s="40"/>
      <c r="AJ988" s="94">
        <v>45013</v>
      </c>
      <c r="AK988" s="24">
        <v>45014</v>
      </c>
      <c r="AL988" s="18">
        <v>2</v>
      </c>
      <c r="AM988" s="18">
        <v>4</v>
      </c>
      <c r="AN988" s="18" t="s">
        <v>1223</v>
      </c>
    </row>
    <row r="989" spans="1:40" ht="15" customHeight="1">
      <c r="A989" s="126">
        <v>13348</v>
      </c>
      <c r="B989" s="18" t="s">
        <v>3501</v>
      </c>
      <c r="C989" s="18">
        <v>30613985995</v>
      </c>
      <c r="D989" s="18" t="s">
        <v>4013</v>
      </c>
      <c r="E989" s="18" t="s">
        <v>47</v>
      </c>
      <c r="F989" s="18" t="s">
        <v>1366</v>
      </c>
      <c r="G989" s="18" t="s">
        <v>1185</v>
      </c>
      <c r="H989" s="47" t="s">
        <v>4352</v>
      </c>
      <c r="I989" s="47" t="s">
        <v>4353</v>
      </c>
      <c r="J989" s="305" t="s">
        <v>20</v>
      </c>
      <c r="K989" s="305" t="s">
        <v>21</v>
      </c>
      <c r="L989" s="305" t="s">
        <v>22</v>
      </c>
      <c r="M989" s="49">
        <v>0</v>
      </c>
      <c r="N989" s="49">
        <v>0</v>
      </c>
      <c r="O989" s="49">
        <v>0</v>
      </c>
      <c r="P989" s="49">
        <v>0</v>
      </c>
      <c r="Q989" s="51">
        <v>115.74</v>
      </c>
      <c r="R989" s="51">
        <v>77.66</v>
      </c>
      <c r="S989" s="49">
        <v>38.08</v>
      </c>
      <c r="T989" s="49">
        <v>0</v>
      </c>
      <c r="U989" s="49">
        <v>0</v>
      </c>
      <c r="V989" s="51">
        <v>105.32</v>
      </c>
      <c r="W989" s="49">
        <v>10.42</v>
      </c>
      <c r="X989" s="253">
        <v>0</v>
      </c>
      <c r="Y989" s="49">
        <v>0</v>
      </c>
      <c r="Z989" s="306" t="s">
        <v>4354</v>
      </c>
      <c r="AA989" s="47" t="s">
        <v>1452</v>
      </c>
      <c r="AB989" s="24">
        <v>39286</v>
      </c>
      <c r="AC989" s="18" t="s">
        <v>794</v>
      </c>
      <c r="AD989" s="40">
        <v>77.66</v>
      </c>
      <c r="AE989" s="40">
        <v>77.66</v>
      </c>
      <c r="AF989" s="920">
        <v>0</v>
      </c>
      <c r="AG989" s="40"/>
      <c r="AH989" s="40"/>
      <c r="AI989" s="40"/>
      <c r="AJ989" s="94">
        <v>45013</v>
      </c>
      <c r="AK989" s="24">
        <v>45014</v>
      </c>
      <c r="AL989" s="18">
        <v>2</v>
      </c>
      <c r="AM989" s="18">
        <v>4</v>
      </c>
      <c r="AN989" s="18" t="s">
        <v>1223</v>
      </c>
    </row>
    <row r="990" spans="1:40" ht="15" customHeight="1">
      <c r="A990" s="37">
        <v>13351</v>
      </c>
      <c r="B990" s="9" t="s">
        <v>3501</v>
      </c>
      <c r="C990" s="9">
        <v>30613985995</v>
      </c>
      <c r="D990" s="9" t="s">
        <v>170</v>
      </c>
      <c r="E990" s="9" t="s">
        <v>42</v>
      </c>
      <c r="F990" s="9" t="s">
        <v>911</v>
      </c>
      <c r="G990" s="9" t="s">
        <v>3996</v>
      </c>
      <c r="H990" s="177" t="s">
        <v>4636</v>
      </c>
      <c r="I990" s="177" t="s">
        <v>4637</v>
      </c>
      <c r="J990" s="180" t="s">
        <v>20</v>
      </c>
      <c r="K990" s="180" t="s">
        <v>21</v>
      </c>
      <c r="L990" s="180" t="s">
        <v>22</v>
      </c>
      <c r="M990" s="181">
        <v>0</v>
      </c>
      <c r="N990" s="181">
        <v>0</v>
      </c>
      <c r="O990" s="181">
        <v>0</v>
      </c>
      <c r="P990" s="181">
        <v>0</v>
      </c>
      <c r="Q990" s="182">
        <v>105.01</v>
      </c>
      <c r="R990" s="182">
        <f>Q990-O990-S990-T990-U990</f>
        <v>104.24000000000001</v>
      </c>
      <c r="S990" s="181">
        <v>0</v>
      </c>
      <c r="T990" s="181">
        <v>0.77</v>
      </c>
      <c r="U990" s="181">
        <v>0</v>
      </c>
      <c r="V990" s="182">
        <f>Q990-P990-W990-X990-Y990</f>
        <v>104.24000000000001</v>
      </c>
      <c r="W990" s="181">
        <v>0</v>
      </c>
      <c r="X990" s="376">
        <v>0.77</v>
      </c>
      <c r="Y990" s="181">
        <v>0</v>
      </c>
      <c r="Z990" s="170" t="s">
        <v>2637</v>
      </c>
      <c r="AA990" s="177" t="s">
        <v>4629</v>
      </c>
      <c r="AB990" s="11" t="str">
        <f>+_xlfn.CONCAT(MID(Z990,24,2),"/",MID(Z990,22,2),"/",MID(Z990,18,4))</f>
        <v>09/09/2007</v>
      </c>
      <c r="AC990" s="9" t="str">
        <f>+_xlfn.CONCAT(MID(AA990,16,2),"/",MID(AA990,14,2),"/",MID(AA990,10,4))</f>
        <v>27/03/2023</v>
      </c>
      <c r="AD990" s="40">
        <v>0</v>
      </c>
      <c r="AE990" s="40">
        <v>0</v>
      </c>
      <c r="AF990" s="920">
        <v>0</v>
      </c>
      <c r="AG990" s="40"/>
      <c r="AH990" s="40"/>
      <c r="AI990" s="40"/>
      <c r="AJ990" s="960">
        <v>45013</v>
      </c>
      <c r="AK990" s="124">
        <v>45019</v>
      </c>
      <c r="AL990" s="9">
        <f>NETWORKDAYS(AJ990,AK990)</f>
        <v>5</v>
      </c>
      <c r="AM990" s="9">
        <v>4</v>
      </c>
      <c r="AN990" s="9" t="s">
        <v>1223</v>
      </c>
    </row>
    <row r="991" spans="1:40" ht="15" customHeight="1">
      <c r="A991" s="37">
        <v>13352</v>
      </c>
      <c r="B991" s="9" t="s">
        <v>3501</v>
      </c>
      <c r="C991" s="9">
        <v>30613985995</v>
      </c>
      <c r="D991" s="9" t="s">
        <v>4014</v>
      </c>
      <c r="E991" s="9" t="s">
        <v>47</v>
      </c>
      <c r="F991" s="9" t="s">
        <v>383</v>
      </c>
      <c r="G991" s="9" t="s">
        <v>50</v>
      </c>
      <c r="H991" s="177" t="s">
        <v>4638</v>
      </c>
      <c r="I991" s="448" t="s">
        <v>4639</v>
      </c>
      <c r="J991" s="180" t="s">
        <v>20</v>
      </c>
      <c r="K991" s="180" t="s">
        <v>21</v>
      </c>
      <c r="L991" s="180" t="s">
        <v>22</v>
      </c>
      <c r="M991" s="181">
        <v>0</v>
      </c>
      <c r="N991" s="181">
        <v>0</v>
      </c>
      <c r="O991" s="181">
        <v>0</v>
      </c>
      <c r="P991" s="181">
        <v>0</v>
      </c>
      <c r="Q991" s="182">
        <v>280.19</v>
      </c>
      <c r="R991" s="182">
        <f>Q991-O991-S991-T991-U991</f>
        <v>277.49</v>
      </c>
      <c r="S991" s="181">
        <v>0</v>
      </c>
      <c r="T991" s="181">
        <v>0.8</v>
      </c>
      <c r="U991" s="181">
        <v>1.9</v>
      </c>
      <c r="V991" s="182">
        <f>Q991-P991-W991-X991-Y991</f>
        <v>279.39</v>
      </c>
      <c r="W991" s="181">
        <v>0</v>
      </c>
      <c r="X991" s="181">
        <v>0.8</v>
      </c>
      <c r="Y991" s="377">
        <v>0</v>
      </c>
      <c r="Z991" s="170" t="s">
        <v>1314</v>
      </c>
      <c r="AA991" s="177" t="s">
        <v>2364</v>
      </c>
      <c r="AB991" s="364" t="str">
        <f>+_xlfn.CONCAT(MID(Z991,24,2),"/",MID(Z991,22,2),"/",MID(Z991,18,4))</f>
        <v>31/08/2007</v>
      </c>
      <c r="AC991" s="9" t="str">
        <f>+_xlfn.CONCAT(MID(AA991,16,2),"/",MID(AA991,14,2),"/",MID(AA991,10,4))</f>
        <v>15/03/2023</v>
      </c>
      <c r="AD991" s="40">
        <v>196.77</v>
      </c>
      <c r="AE991" s="40">
        <v>196.77</v>
      </c>
      <c r="AF991" s="920">
        <v>0</v>
      </c>
      <c r="AG991" s="40"/>
      <c r="AH991" s="40"/>
      <c r="AI991" s="40"/>
      <c r="AJ991" s="960">
        <v>45013</v>
      </c>
      <c r="AK991" s="124">
        <v>45019</v>
      </c>
      <c r="AL991" s="9">
        <f>NETWORKDAYS(AJ991,AK991)</f>
        <v>5</v>
      </c>
      <c r="AM991" s="9">
        <v>4</v>
      </c>
      <c r="AN991" s="9" t="s">
        <v>1223</v>
      </c>
    </row>
    <row r="992" spans="1:40" ht="15" customHeight="1">
      <c r="A992" s="37">
        <v>13353</v>
      </c>
      <c r="B992" s="9" t="s">
        <v>3501</v>
      </c>
      <c r="C992" s="9">
        <v>30613985995</v>
      </c>
      <c r="D992" s="9" t="s">
        <v>4015</v>
      </c>
      <c r="E992" s="9" t="s">
        <v>47</v>
      </c>
      <c r="F992" s="9" t="s">
        <v>840</v>
      </c>
      <c r="G992" s="9" t="s">
        <v>3977</v>
      </c>
      <c r="H992" s="177" t="s">
        <v>4640</v>
      </c>
      <c r="I992" s="177" t="s">
        <v>4641</v>
      </c>
      <c r="J992" s="180" t="s">
        <v>20</v>
      </c>
      <c r="K992" s="180" t="s">
        <v>21</v>
      </c>
      <c r="L992" s="180" t="s">
        <v>22</v>
      </c>
      <c r="M992" s="181">
        <v>0</v>
      </c>
      <c r="N992" s="181">
        <v>0</v>
      </c>
      <c r="O992" s="181">
        <v>0</v>
      </c>
      <c r="P992" s="181">
        <v>0</v>
      </c>
      <c r="Q992" s="182">
        <v>745.15</v>
      </c>
      <c r="R992" s="182">
        <f>Q992-O992-S992-T992-U992</f>
        <v>643.7399999999999</v>
      </c>
      <c r="S992" s="181">
        <v>41.57</v>
      </c>
      <c r="T992" s="376">
        <v>59.84</v>
      </c>
      <c r="U992" s="181">
        <v>0</v>
      </c>
      <c r="V992" s="182">
        <f>Q992-P992-W992-X992-Y992</f>
        <v>640.04</v>
      </c>
      <c r="W992" s="181">
        <v>45.27</v>
      </c>
      <c r="X992" s="376">
        <v>59.84</v>
      </c>
      <c r="Y992" s="181">
        <v>0</v>
      </c>
      <c r="Z992" s="170" t="s">
        <v>2413</v>
      </c>
      <c r="AA992" s="177" t="s">
        <v>2414</v>
      </c>
      <c r="AB992" s="11" t="str">
        <f>+_xlfn.CONCAT(MID(Z992,24,2),"/",MID(Z992,22,2),"/",MID(Z992,18,4))</f>
        <v>27/09/2007</v>
      </c>
      <c r="AC992" s="9" t="str">
        <f>+_xlfn.CONCAT(MID(AA992,16,2),"/",MID(AA992,14,2),"/",MID(AA992,10,4))</f>
        <v>27/02/2023</v>
      </c>
      <c r="AD992" s="40">
        <v>371.98</v>
      </c>
      <c r="AE992" s="40">
        <v>371.98</v>
      </c>
      <c r="AF992" s="920">
        <v>0</v>
      </c>
      <c r="AG992" s="40"/>
      <c r="AH992" s="40"/>
      <c r="AI992" s="40"/>
      <c r="AJ992" s="960">
        <v>45013</v>
      </c>
      <c r="AK992" s="124">
        <v>45019</v>
      </c>
      <c r="AL992" s="9">
        <f>NETWORKDAYS(AJ992,AK992)</f>
        <v>5</v>
      </c>
      <c r="AM992" s="9">
        <v>4</v>
      </c>
      <c r="AN992" s="9" t="s">
        <v>1223</v>
      </c>
    </row>
    <row r="993" spans="1:40" ht="15" customHeight="1">
      <c r="A993" s="126">
        <v>13359</v>
      </c>
      <c r="B993" s="18" t="s">
        <v>3501</v>
      </c>
      <c r="C993" s="18">
        <v>30613985995</v>
      </c>
      <c r="D993" s="18" t="s">
        <v>4016</v>
      </c>
      <c r="E993" s="18" t="s">
        <v>47</v>
      </c>
      <c r="F993" s="18" t="s">
        <v>871</v>
      </c>
      <c r="G993" s="18" t="s">
        <v>871</v>
      </c>
      <c r="H993" s="47" t="s">
        <v>4355</v>
      </c>
      <c r="I993" s="60" t="s">
        <v>4356</v>
      </c>
      <c r="J993" s="43" t="s">
        <v>20</v>
      </c>
      <c r="K993" s="43" t="s">
        <v>21</v>
      </c>
      <c r="L993" s="48" t="s">
        <v>22</v>
      </c>
      <c r="M993" s="49">
        <v>0</v>
      </c>
      <c r="N993" s="49">
        <v>0</v>
      </c>
      <c r="O993" s="49">
        <v>0</v>
      </c>
      <c r="P993" s="49">
        <v>0</v>
      </c>
      <c r="Q993" s="51">
        <v>375.25</v>
      </c>
      <c r="R993" s="51">
        <v>353.11</v>
      </c>
      <c r="S993" s="49">
        <v>13.84</v>
      </c>
      <c r="T993" s="49">
        <v>3.54</v>
      </c>
      <c r="U993" s="49">
        <v>4.76</v>
      </c>
      <c r="V993" s="51">
        <v>358.34999999999997</v>
      </c>
      <c r="W993" s="49">
        <v>9.0500000000000007</v>
      </c>
      <c r="X993" s="49">
        <v>3.16</v>
      </c>
      <c r="Y993" s="52">
        <v>4.6900000000000004</v>
      </c>
      <c r="Z993" s="53" t="s">
        <v>4357</v>
      </c>
      <c r="AA993" s="40" t="s">
        <v>4358</v>
      </c>
      <c r="AB993" s="372" t="s">
        <v>4359</v>
      </c>
      <c r="AC993" s="40" t="s">
        <v>681</v>
      </c>
      <c r="AD993" s="40">
        <v>241.34</v>
      </c>
      <c r="AE993" s="40">
        <v>241.34</v>
      </c>
      <c r="AF993" s="920">
        <v>0</v>
      </c>
      <c r="AG993" s="40"/>
      <c r="AH993" s="40"/>
      <c r="AI993" s="40"/>
      <c r="AJ993" s="94">
        <v>45013</v>
      </c>
      <c r="AK993" s="24">
        <v>45014</v>
      </c>
      <c r="AL993" s="18">
        <v>2</v>
      </c>
      <c r="AM993" s="18">
        <v>4</v>
      </c>
      <c r="AN993" s="18" t="s">
        <v>1223</v>
      </c>
    </row>
    <row r="994" spans="1:40" ht="15" customHeight="1">
      <c r="A994" s="37">
        <v>13360</v>
      </c>
      <c r="B994" s="9" t="s">
        <v>3501</v>
      </c>
      <c r="C994" s="9">
        <v>30613985995</v>
      </c>
      <c r="D994" s="9" t="s">
        <v>4017</v>
      </c>
      <c r="E994" s="9" t="s">
        <v>42</v>
      </c>
      <c r="F994" s="9" t="s">
        <v>911</v>
      </c>
      <c r="G994" s="9" t="s">
        <v>3996</v>
      </c>
      <c r="H994" s="177" t="s">
        <v>4642</v>
      </c>
      <c r="I994" s="448" t="s">
        <v>4643</v>
      </c>
      <c r="J994" s="180" t="s">
        <v>20</v>
      </c>
      <c r="K994" s="180" t="s">
        <v>21</v>
      </c>
      <c r="L994" s="180" t="s">
        <v>22</v>
      </c>
      <c r="M994" s="181">
        <v>0</v>
      </c>
      <c r="N994" s="181">
        <v>0</v>
      </c>
      <c r="O994" s="181">
        <v>0</v>
      </c>
      <c r="P994" s="181">
        <v>0</v>
      </c>
      <c r="Q994" s="182">
        <v>41.63</v>
      </c>
      <c r="R994" s="182">
        <f>Q994-O994-S994-T994-U994</f>
        <v>40.36</v>
      </c>
      <c r="S994" s="181">
        <v>0</v>
      </c>
      <c r="T994" s="181">
        <v>1.27</v>
      </c>
      <c r="U994" s="181">
        <v>0</v>
      </c>
      <c r="V994" s="182">
        <f>Q994-P994-W994-X994-Y994</f>
        <v>40.36</v>
      </c>
      <c r="W994" s="181">
        <v>0</v>
      </c>
      <c r="X994" s="181">
        <v>1.27</v>
      </c>
      <c r="Y994" s="377">
        <v>0</v>
      </c>
      <c r="Z994" s="170" t="s">
        <v>2637</v>
      </c>
      <c r="AA994" s="177" t="s">
        <v>4644</v>
      </c>
      <c r="AB994" s="364" t="str">
        <f>+_xlfn.CONCAT(MID(Z994,24,2),"/",MID(Z994,22,2),"/",MID(Z994,18,4))</f>
        <v>09/09/2007</v>
      </c>
      <c r="AC994" s="9" t="str">
        <f>+_xlfn.CONCAT(MID(AA994,16,2),"/",MID(AA994,14,2),"/",MID(AA994,10,4))</f>
        <v>27/03/2023</v>
      </c>
      <c r="AD994" s="40">
        <v>40.36</v>
      </c>
      <c r="AE994" s="40">
        <v>40.36</v>
      </c>
      <c r="AF994" s="920">
        <v>0</v>
      </c>
      <c r="AG994" s="40"/>
      <c r="AH994" s="40"/>
      <c r="AI994" s="40"/>
      <c r="AJ994" s="960">
        <v>45013</v>
      </c>
      <c r="AK994" s="124">
        <v>45019</v>
      </c>
      <c r="AL994" s="9">
        <f>NETWORKDAYS(AJ994,AK994)</f>
        <v>5</v>
      </c>
      <c r="AM994" s="9">
        <v>4</v>
      </c>
      <c r="AN994" s="9" t="s">
        <v>1223</v>
      </c>
    </row>
    <row r="995" spans="1:40" ht="15" customHeight="1">
      <c r="A995" s="126">
        <v>13361</v>
      </c>
      <c r="B995" s="18" t="s">
        <v>3501</v>
      </c>
      <c r="C995" s="18">
        <v>30613985995</v>
      </c>
      <c r="D995" s="18" t="s">
        <v>4018</v>
      </c>
      <c r="E995" s="18" t="s">
        <v>339</v>
      </c>
      <c r="F995" s="18" t="s">
        <v>1143</v>
      </c>
      <c r="G995" s="18" t="s">
        <v>3714</v>
      </c>
      <c r="H995" s="18" t="s">
        <v>4360</v>
      </c>
      <c r="I995" s="18" t="s">
        <v>4361</v>
      </c>
      <c r="J995" s="426" t="s">
        <v>20</v>
      </c>
      <c r="K995" s="426" t="s">
        <v>21</v>
      </c>
      <c r="L995" s="426" t="s">
        <v>22</v>
      </c>
      <c r="M995" s="1004">
        <v>0</v>
      </c>
      <c r="N995" s="1004">
        <v>0</v>
      </c>
      <c r="O995" s="1004">
        <v>0</v>
      </c>
      <c r="P995" s="1004">
        <v>31.12</v>
      </c>
      <c r="Q995" s="66">
        <v>2537.65</v>
      </c>
      <c r="R995" s="74">
        <v>2180.6</v>
      </c>
      <c r="S995" s="1004">
        <v>310.99</v>
      </c>
      <c r="T995" s="1004">
        <v>4.29</v>
      </c>
      <c r="U995" s="1004">
        <v>41.77</v>
      </c>
      <c r="V995" s="74">
        <v>2395.2599999999998</v>
      </c>
      <c r="W995" s="1004">
        <v>104.88</v>
      </c>
      <c r="X995" s="1012">
        <v>3.59</v>
      </c>
      <c r="Y995" s="1004">
        <v>2.8</v>
      </c>
      <c r="Z995" s="53" t="s">
        <v>72</v>
      </c>
      <c r="AA995" s="40" t="s">
        <v>3398</v>
      </c>
      <c r="AB995" s="75">
        <v>39277</v>
      </c>
      <c r="AC995" s="40" t="s">
        <v>4261</v>
      </c>
      <c r="AD995" s="40">
        <v>432.35</v>
      </c>
      <c r="AE995" s="40">
        <v>432.35</v>
      </c>
      <c r="AF995" s="920">
        <v>0</v>
      </c>
      <c r="AG995" s="40"/>
      <c r="AH995" s="40"/>
      <c r="AI995" s="40"/>
      <c r="AJ995" s="94">
        <v>45013</v>
      </c>
      <c r="AK995" s="24">
        <v>45014</v>
      </c>
      <c r="AL995" s="18">
        <v>2</v>
      </c>
      <c r="AM995" s="18">
        <v>4</v>
      </c>
      <c r="AN995" s="239" t="s">
        <v>503</v>
      </c>
    </row>
    <row r="996" spans="1:40" ht="15" customHeight="1">
      <c r="A996" s="126">
        <v>13362</v>
      </c>
      <c r="B996" s="18" t="s">
        <v>3501</v>
      </c>
      <c r="C996" s="18">
        <v>30613985995</v>
      </c>
      <c r="D996" s="18" t="s">
        <v>4019</v>
      </c>
      <c r="E996" s="18" t="s">
        <v>47</v>
      </c>
      <c r="F996" s="18" t="s">
        <v>4020</v>
      </c>
      <c r="G996" s="18" t="s">
        <v>4021</v>
      </c>
      <c r="H996" s="18" t="s">
        <v>4362</v>
      </c>
      <c r="I996" s="18" t="s">
        <v>4363</v>
      </c>
      <c r="J996" s="43" t="s">
        <v>20</v>
      </c>
      <c r="K996" s="43" t="s">
        <v>21</v>
      </c>
      <c r="L996" s="43" t="s">
        <v>22</v>
      </c>
      <c r="M996" s="65">
        <v>0</v>
      </c>
      <c r="N996" s="65">
        <v>0</v>
      </c>
      <c r="O996" s="65">
        <v>0</v>
      </c>
      <c r="P996" s="65">
        <v>0</v>
      </c>
      <c r="Q996" s="39">
        <v>1375.57</v>
      </c>
      <c r="R996" s="39">
        <v>1158.9100000000001</v>
      </c>
      <c r="S996" s="65">
        <v>195.06</v>
      </c>
      <c r="T996" s="65">
        <v>6.12</v>
      </c>
      <c r="U996" s="65">
        <v>15.48</v>
      </c>
      <c r="V996" s="39">
        <v>1166.43</v>
      </c>
      <c r="W996" s="65">
        <v>195.06</v>
      </c>
      <c r="X996" s="255">
        <v>6.12</v>
      </c>
      <c r="Y996" s="65">
        <v>7.96</v>
      </c>
      <c r="Z996" s="53" t="s">
        <v>4364</v>
      </c>
      <c r="AA996" s="40" t="s">
        <v>4365</v>
      </c>
      <c r="AB996" s="40" t="s">
        <v>809</v>
      </c>
      <c r="AC996" s="40" t="s">
        <v>2044</v>
      </c>
      <c r="AD996" s="40">
        <v>262.91000000000003</v>
      </c>
      <c r="AE996" s="40">
        <v>262.91000000000003</v>
      </c>
      <c r="AF996" s="920">
        <v>0</v>
      </c>
      <c r="AG996" s="40"/>
      <c r="AH996" s="40"/>
      <c r="AI996" s="40"/>
      <c r="AJ996" s="94">
        <v>45013</v>
      </c>
      <c r="AK996" s="24">
        <v>45014</v>
      </c>
      <c r="AL996" s="18">
        <v>2</v>
      </c>
      <c r="AM996" s="18">
        <v>4</v>
      </c>
      <c r="AN996" s="18" t="s">
        <v>1223</v>
      </c>
    </row>
    <row r="997" spans="1:40" ht="15" customHeight="1">
      <c r="A997" s="38">
        <v>13363</v>
      </c>
      <c r="B997" s="34" t="s">
        <v>3504</v>
      </c>
      <c r="C997" s="34">
        <v>30635322140</v>
      </c>
      <c r="D997" s="34" t="s">
        <v>4022</v>
      </c>
      <c r="E997" s="34" t="s">
        <v>47</v>
      </c>
      <c r="F997" s="34" t="s">
        <v>4023</v>
      </c>
      <c r="G997" s="34" t="s">
        <v>4024</v>
      </c>
      <c r="H997" s="192" t="s">
        <v>6607</v>
      </c>
      <c r="I997" s="192" t="s">
        <v>6608</v>
      </c>
      <c r="J997" s="580" t="s">
        <v>20</v>
      </c>
      <c r="K997" s="580" t="s">
        <v>21</v>
      </c>
      <c r="L997" s="580" t="s">
        <v>23</v>
      </c>
      <c r="M997" s="581">
        <v>0</v>
      </c>
      <c r="N997" s="581">
        <v>64.930000000000007</v>
      </c>
      <c r="O997" s="581">
        <v>0</v>
      </c>
      <c r="P997" s="581">
        <v>0</v>
      </c>
      <c r="Q997" s="582">
        <v>928.01</v>
      </c>
      <c r="R997" s="582">
        <f t="shared" ref="R997:R1005" si="145">Q997-O997-S997-T997-U997</f>
        <v>616.53</v>
      </c>
      <c r="S997" s="581">
        <v>310.14999999999998</v>
      </c>
      <c r="T997" s="581">
        <v>1.33</v>
      </c>
      <c r="U997" s="581">
        <v>0</v>
      </c>
      <c r="V997" s="582">
        <f t="shared" ref="V997:V1005" si="146">Q997-P997-W997-X997-Y997</f>
        <v>609.7399999999999</v>
      </c>
      <c r="W997" s="581">
        <v>316.94</v>
      </c>
      <c r="X997" s="581">
        <v>1.33</v>
      </c>
      <c r="Y997" s="581">
        <v>0</v>
      </c>
      <c r="Z997" s="45" t="s">
        <v>2198</v>
      </c>
      <c r="AA997" s="192" t="s">
        <v>6606</v>
      </c>
      <c r="AB997" s="34" t="str">
        <f t="shared" ref="AB997:AB1005" si="147">+_xlfn.CONCAT(MID(Z997,24,2),"/",MID(Z997,22,2),"/",MID(Z997,18,4))</f>
        <v>24/05/2007</v>
      </c>
      <c r="AC997" s="34" t="str">
        <f t="shared" ref="AC997:AC1005" si="148">+_xlfn.CONCAT(MID(AA997,16,2),"/",MID(AA997,14,2),"/",MID(AA997,10,4))</f>
        <v>19/02/2023</v>
      </c>
      <c r="AD997" s="23">
        <v>272.41000000000003</v>
      </c>
      <c r="AE997" s="23">
        <f>AD997+AF997</f>
        <v>300.23</v>
      </c>
      <c r="AF997" s="823">
        <v>27.82</v>
      </c>
      <c r="AG997" s="23"/>
      <c r="AH997" s="23"/>
      <c r="AI997" s="23"/>
      <c r="AJ997" s="917">
        <v>45013</v>
      </c>
      <c r="AK997" s="122">
        <v>45036</v>
      </c>
      <c r="AL997" s="34">
        <f>NETWORKDAYS(AJ997,AK997)-1</f>
        <v>17</v>
      </c>
      <c r="AM997" s="34">
        <v>4</v>
      </c>
      <c r="AN997" s="34" t="s">
        <v>1223</v>
      </c>
    </row>
    <row r="998" spans="1:40" ht="15" customHeight="1">
      <c r="A998" s="37">
        <v>13365</v>
      </c>
      <c r="B998" s="9" t="s">
        <v>3504</v>
      </c>
      <c r="C998" s="9">
        <v>30635322140</v>
      </c>
      <c r="D998" s="9" t="s">
        <v>4025</v>
      </c>
      <c r="E998" s="9" t="s">
        <v>47</v>
      </c>
      <c r="F998" s="9" t="s">
        <v>4026</v>
      </c>
      <c r="G998" s="9" t="s">
        <v>4026</v>
      </c>
      <c r="H998" s="177" t="s">
        <v>4645</v>
      </c>
      <c r="I998" s="177" t="s">
        <v>4646</v>
      </c>
      <c r="J998" s="180" t="s">
        <v>20</v>
      </c>
      <c r="K998" s="180" t="s">
        <v>21</v>
      </c>
      <c r="L998" s="180" t="s">
        <v>22</v>
      </c>
      <c r="M998" s="181">
        <v>0</v>
      </c>
      <c r="N998" s="181">
        <v>0</v>
      </c>
      <c r="O998" s="181">
        <v>0</v>
      </c>
      <c r="P998" s="181">
        <v>0</v>
      </c>
      <c r="Q998" s="182">
        <v>480.09</v>
      </c>
      <c r="R998" s="182">
        <f t="shared" si="145"/>
        <v>445.53000000000003</v>
      </c>
      <c r="S998" s="181">
        <v>23.47</v>
      </c>
      <c r="T998" s="181">
        <v>6.25</v>
      </c>
      <c r="U998" s="181">
        <v>4.84</v>
      </c>
      <c r="V998" s="182">
        <f t="shared" si="146"/>
        <v>455.76</v>
      </c>
      <c r="W998" s="181">
        <v>13.24</v>
      </c>
      <c r="X998" s="181">
        <v>6.25</v>
      </c>
      <c r="Y998" s="181">
        <v>4.84</v>
      </c>
      <c r="Z998" s="170" t="s">
        <v>4522</v>
      </c>
      <c r="AA998" s="177" t="s">
        <v>2199</v>
      </c>
      <c r="AB998" s="11" t="str">
        <f t="shared" si="147"/>
        <v>29/09/2007</v>
      </c>
      <c r="AC998" s="9" t="str">
        <f t="shared" si="148"/>
        <v>06/03/2023</v>
      </c>
      <c r="AD998" s="40">
        <v>202.1</v>
      </c>
      <c r="AE998" s="40">
        <v>202.1</v>
      </c>
      <c r="AF998" s="920">
        <v>0</v>
      </c>
      <c r="AG998" s="40"/>
      <c r="AH998" s="40"/>
      <c r="AI998" s="40"/>
      <c r="AJ998" s="960">
        <v>45013</v>
      </c>
      <c r="AK998" s="124">
        <v>45019</v>
      </c>
      <c r="AL998" s="9">
        <f>NETWORKDAYS(AJ998,AK998)</f>
        <v>5</v>
      </c>
      <c r="AM998" s="9">
        <v>4</v>
      </c>
      <c r="AN998" s="9" t="s">
        <v>1223</v>
      </c>
    </row>
    <row r="999" spans="1:40" ht="15" customHeight="1">
      <c r="A999" s="38">
        <v>13367</v>
      </c>
      <c r="B999" s="34" t="s">
        <v>3504</v>
      </c>
      <c r="C999" s="34">
        <v>30635322140</v>
      </c>
      <c r="D999" s="34" t="s">
        <v>4027</v>
      </c>
      <c r="E999" s="34" t="s">
        <v>47</v>
      </c>
      <c r="F999" s="34" t="s">
        <v>4002</v>
      </c>
      <c r="G999" s="34" t="s">
        <v>4028</v>
      </c>
      <c r="H999" s="87" t="s">
        <v>4647</v>
      </c>
      <c r="I999" s="87" t="s">
        <v>4648</v>
      </c>
      <c r="J999" s="166" t="s">
        <v>20</v>
      </c>
      <c r="K999" s="166" t="s">
        <v>8232</v>
      </c>
      <c r="L999" s="166" t="s">
        <v>23</v>
      </c>
      <c r="M999" s="89">
        <v>0</v>
      </c>
      <c r="N999" s="89">
        <v>0</v>
      </c>
      <c r="O999" s="89">
        <v>0</v>
      </c>
      <c r="P999" s="89">
        <v>0</v>
      </c>
      <c r="Q999" s="90">
        <v>602.98</v>
      </c>
      <c r="R999" s="90">
        <f t="shared" si="145"/>
        <v>486.19000000000005</v>
      </c>
      <c r="S999" s="89">
        <v>107.95</v>
      </c>
      <c r="T999" s="443">
        <v>5.9</v>
      </c>
      <c r="U999" s="89">
        <v>2.94</v>
      </c>
      <c r="V999" s="90">
        <f t="shared" si="146"/>
        <v>426.55000000000007</v>
      </c>
      <c r="W999" s="89">
        <v>170.53</v>
      </c>
      <c r="X999" s="443">
        <v>5.9</v>
      </c>
      <c r="Y999" s="89">
        <v>0</v>
      </c>
      <c r="Z999" s="167" t="s">
        <v>4522</v>
      </c>
      <c r="AA999" s="87" t="s">
        <v>2199</v>
      </c>
      <c r="AB999" s="34" t="str">
        <f t="shared" si="147"/>
        <v>29/09/2007</v>
      </c>
      <c r="AC999" s="34" t="str">
        <f t="shared" si="148"/>
        <v>06/03/2023</v>
      </c>
      <c r="AD999" s="23">
        <v>160.93</v>
      </c>
      <c r="AE999" s="23">
        <v>160.93</v>
      </c>
      <c r="AF999" s="823">
        <v>0</v>
      </c>
      <c r="AG999" s="23"/>
      <c r="AH999" s="23"/>
      <c r="AI999" s="23"/>
      <c r="AJ999" s="917">
        <v>45013</v>
      </c>
      <c r="AK999" s="122">
        <v>45019</v>
      </c>
      <c r="AL999" s="34">
        <f>NETWORKDAYS(AJ999,AK999)</f>
        <v>5</v>
      </c>
      <c r="AM999" s="34">
        <v>4</v>
      </c>
      <c r="AN999" s="34" t="s">
        <v>1223</v>
      </c>
    </row>
    <row r="1000" spans="1:40" ht="15" customHeight="1">
      <c r="A1000" s="37">
        <v>13369</v>
      </c>
      <c r="B1000" s="9" t="s">
        <v>3504</v>
      </c>
      <c r="C1000" s="9">
        <v>30635322140</v>
      </c>
      <c r="D1000" s="9" t="s">
        <v>4029</v>
      </c>
      <c r="E1000" s="9" t="s">
        <v>47</v>
      </c>
      <c r="F1000" s="9" t="s">
        <v>1322</v>
      </c>
      <c r="G1000" s="9" t="s">
        <v>4030</v>
      </c>
      <c r="H1000" s="177" t="s">
        <v>4649</v>
      </c>
      <c r="I1000" s="177" t="s">
        <v>4650</v>
      </c>
      <c r="J1000" s="180" t="s">
        <v>20</v>
      </c>
      <c r="K1000" s="180" t="s">
        <v>21</v>
      </c>
      <c r="L1000" s="180" t="s">
        <v>22</v>
      </c>
      <c r="M1000" s="181">
        <v>0</v>
      </c>
      <c r="N1000" s="181">
        <v>0</v>
      </c>
      <c r="O1000" s="181">
        <v>0</v>
      </c>
      <c r="P1000" s="181">
        <v>0</v>
      </c>
      <c r="Q1000" s="182">
        <v>820.07</v>
      </c>
      <c r="R1000" s="182">
        <f t="shared" si="145"/>
        <v>750.97</v>
      </c>
      <c r="S1000" s="181">
        <v>16.39</v>
      </c>
      <c r="T1000" s="181">
        <v>52.71</v>
      </c>
      <c r="U1000" s="181">
        <v>0</v>
      </c>
      <c r="V1000" s="182">
        <f t="shared" si="146"/>
        <v>756.2</v>
      </c>
      <c r="W1000" s="181">
        <v>11.16</v>
      </c>
      <c r="X1000" s="181">
        <v>52.71</v>
      </c>
      <c r="Y1000" s="181">
        <v>0</v>
      </c>
      <c r="Z1000" s="170" t="s">
        <v>4651</v>
      </c>
      <c r="AA1000" s="177" t="s">
        <v>2199</v>
      </c>
      <c r="AB1000" s="11" t="str">
        <f t="shared" si="147"/>
        <v>09/06/2007</v>
      </c>
      <c r="AC1000" s="9" t="str">
        <f t="shared" si="148"/>
        <v>06/03/2023</v>
      </c>
      <c r="AD1000" s="40">
        <v>36.36</v>
      </c>
      <c r="AE1000" s="40">
        <v>36.36</v>
      </c>
      <c r="AF1000" s="920">
        <v>0</v>
      </c>
      <c r="AG1000" s="40"/>
      <c r="AH1000" s="40"/>
      <c r="AI1000" s="40"/>
      <c r="AJ1000" s="960">
        <v>45013</v>
      </c>
      <c r="AK1000" s="124">
        <v>45019</v>
      </c>
      <c r="AL1000" s="9">
        <f>NETWORKDAYS(AJ1000,AK1000)</f>
        <v>5</v>
      </c>
      <c r="AM1000" s="9">
        <v>4</v>
      </c>
      <c r="AN1000" s="9" t="s">
        <v>1223</v>
      </c>
    </row>
    <row r="1001" spans="1:40" ht="15" customHeight="1">
      <c r="A1001" s="38">
        <v>13371</v>
      </c>
      <c r="B1001" s="34" t="s">
        <v>3504</v>
      </c>
      <c r="C1001" s="34">
        <v>30635322140</v>
      </c>
      <c r="D1001" s="34" t="s">
        <v>4031</v>
      </c>
      <c r="E1001" s="34" t="s">
        <v>37</v>
      </c>
      <c r="F1001" s="34" t="s">
        <v>952</v>
      </c>
      <c r="G1001" s="34" t="s">
        <v>4032</v>
      </c>
      <c r="H1001" s="492" t="s">
        <v>5716</v>
      </c>
      <c r="I1001" s="492" t="s">
        <v>5717</v>
      </c>
      <c r="J1001" s="493" t="s">
        <v>20</v>
      </c>
      <c r="K1001" s="493" t="s">
        <v>8232</v>
      </c>
      <c r="L1001" s="493" t="s">
        <v>23</v>
      </c>
      <c r="M1001" s="494">
        <v>0</v>
      </c>
      <c r="N1001" s="494">
        <v>10050.700000000001</v>
      </c>
      <c r="O1001" s="494">
        <v>0</v>
      </c>
      <c r="P1001" s="494">
        <v>0</v>
      </c>
      <c r="Q1001" s="495">
        <v>12629.75</v>
      </c>
      <c r="R1001" s="495">
        <f t="shared" si="145"/>
        <v>12352.009999999998</v>
      </c>
      <c r="S1001" s="494">
        <v>0</v>
      </c>
      <c r="T1001" s="494">
        <v>50.04</v>
      </c>
      <c r="U1001" s="494">
        <v>227.7</v>
      </c>
      <c r="V1001" s="495">
        <f t="shared" si="146"/>
        <v>2301.3099999999995</v>
      </c>
      <c r="W1001" s="494">
        <v>10050.700000000001</v>
      </c>
      <c r="X1001" s="494">
        <v>50.04</v>
      </c>
      <c r="Y1001" s="494">
        <v>227.7</v>
      </c>
      <c r="Z1001" s="496" t="s">
        <v>5718</v>
      </c>
      <c r="AA1001" s="492" t="s">
        <v>5719</v>
      </c>
      <c r="AB1001" s="34" t="str">
        <f t="shared" si="147"/>
        <v>30/09/2007</v>
      </c>
      <c r="AC1001" s="34" t="str">
        <f t="shared" si="148"/>
        <v>28/03/2023</v>
      </c>
      <c r="AD1001" s="23">
        <v>211.58</v>
      </c>
      <c r="AE1001" s="23">
        <v>1368.6899999999998</v>
      </c>
      <c r="AF1001" s="823">
        <v>1157.1099999999999</v>
      </c>
      <c r="AG1001" s="23"/>
      <c r="AH1001" s="23"/>
      <c r="AI1001" s="23"/>
      <c r="AJ1001" s="917">
        <v>45013</v>
      </c>
      <c r="AK1001" s="122">
        <v>45026</v>
      </c>
      <c r="AL1001" s="34">
        <f>NETWORKDAYS(AJ1001,AK1001)-1</f>
        <v>9</v>
      </c>
      <c r="AM1001" s="34">
        <v>4</v>
      </c>
      <c r="AN1001" s="34" t="s">
        <v>1223</v>
      </c>
    </row>
    <row r="1002" spans="1:40" ht="15" customHeight="1">
      <c r="A1002" s="38">
        <v>13371</v>
      </c>
      <c r="B1002" s="34" t="s">
        <v>3501</v>
      </c>
      <c r="C1002" s="34">
        <v>30613985995</v>
      </c>
      <c r="D1002" s="34" t="s">
        <v>4031</v>
      </c>
      <c r="E1002" s="34" t="s">
        <v>37</v>
      </c>
      <c r="F1002" s="34" t="s">
        <v>952</v>
      </c>
      <c r="G1002" s="34" t="s">
        <v>4032</v>
      </c>
      <c r="H1002" s="492" t="s">
        <v>5716</v>
      </c>
      <c r="I1002" s="492" t="s">
        <v>5717</v>
      </c>
      <c r="J1002" s="493" t="s">
        <v>20</v>
      </c>
      <c r="K1002" s="493" t="s">
        <v>8232</v>
      </c>
      <c r="L1002" s="493" t="s">
        <v>23</v>
      </c>
      <c r="M1002" s="494">
        <v>0</v>
      </c>
      <c r="N1002" s="494">
        <v>10050.700000000001</v>
      </c>
      <c r="O1002" s="494">
        <v>0</v>
      </c>
      <c r="P1002" s="494">
        <v>0</v>
      </c>
      <c r="Q1002" s="495">
        <v>12629.75</v>
      </c>
      <c r="R1002" s="495">
        <f t="shared" si="145"/>
        <v>12352.009999999998</v>
      </c>
      <c r="S1002" s="494">
        <v>0</v>
      </c>
      <c r="T1002" s="494">
        <v>50.04</v>
      </c>
      <c r="U1002" s="494">
        <v>227.7</v>
      </c>
      <c r="V1002" s="495">
        <f t="shared" si="146"/>
        <v>2301.3099999999995</v>
      </c>
      <c r="W1002" s="494">
        <v>10050.700000000001</v>
      </c>
      <c r="X1002" s="494">
        <v>50.04</v>
      </c>
      <c r="Y1002" s="494">
        <v>227.7</v>
      </c>
      <c r="Z1002" s="496" t="s">
        <v>5718</v>
      </c>
      <c r="AA1002" s="492" t="s">
        <v>5719</v>
      </c>
      <c r="AB1002" s="34" t="str">
        <f t="shared" si="147"/>
        <v>30/09/2007</v>
      </c>
      <c r="AC1002" s="34" t="str">
        <f t="shared" si="148"/>
        <v>28/03/2023</v>
      </c>
      <c r="AD1002" s="23">
        <v>211.58</v>
      </c>
      <c r="AE1002" s="23">
        <v>1368.6899999999998</v>
      </c>
      <c r="AF1002" s="823">
        <v>1157.1099999999999</v>
      </c>
      <c r="AG1002" s="23"/>
      <c r="AH1002" s="23"/>
      <c r="AI1002" s="23"/>
      <c r="AJ1002" s="917">
        <v>45013</v>
      </c>
      <c r="AK1002" s="122">
        <v>45026</v>
      </c>
      <c r="AL1002" s="34">
        <f>NETWORKDAYS(AJ1002,AK1002)-1</f>
        <v>9</v>
      </c>
      <c r="AM1002" s="34">
        <v>4</v>
      </c>
      <c r="AN1002" s="34" t="s">
        <v>1223</v>
      </c>
    </row>
    <row r="1003" spans="1:40" ht="15" customHeight="1">
      <c r="A1003" s="37">
        <v>13375</v>
      </c>
      <c r="B1003" s="9" t="s">
        <v>3501</v>
      </c>
      <c r="C1003" s="9">
        <v>30613985995</v>
      </c>
      <c r="D1003" s="9" t="s">
        <v>4033</v>
      </c>
      <c r="E1003" s="9" t="s">
        <v>42</v>
      </c>
      <c r="F1003" s="9" t="s">
        <v>911</v>
      </c>
      <c r="G1003" s="9" t="s">
        <v>3996</v>
      </c>
      <c r="H1003" s="177" t="s">
        <v>4652</v>
      </c>
      <c r="I1003" s="177" t="s">
        <v>4653</v>
      </c>
      <c r="J1003" s="180" t="s">
        <v>20</v>
      </c>
      <c r="K1003" s="180" t="s">
        <v>21</v>
      </c>
      <c r="L1003" s="180" t="s">
        <v>22</v>
      </c>
      <c r="M1003" s="181">
        <v>0</v>
      </c>
      <c r="N1003" s="181">
        <v>0</v>
      </c>
      <c r="O1003" s="181">
        <v>0</v>
      </c>
      <c r="P1003" s="181">
        <v>0</v>
      </c>
      <c r="Q1003" s="182">
        <v>201.67</v>
      </c>
      <c r="R1003" s="182">
        <f t="shared" si="145"/>
        <v>188.96999999999997</v>
      </c>
      <c r="S1003" s="181">
        <v>7.31</v>
      </c>
      <c r="T1003" s="181">
        <v>2.59</v>
      </c>
      <c r="U1003" s="181">
        <v>2.8</v>
      </c>
      <c r="V1003" s="182">
        <f t="shared" si="146"/>
        <v>189.83999999999997</v>
      </c>
      <c r="W1003" s="181">
        <v>6.44</v>
      </c>
      <c r="X1003" s="181">
        <v>2.59</v>
      </c>
      <c r="Y1003" s="181">
        <v>2.8</v>
      </c>
      <c r="Z1003" s="170" t="s">
        <v>2637</v>
      </c>
      <c r="AA1003" s="177" t="s">
        <v>4644</v>
      </c>
      <c r="AB1003" s="11" t="str">
        <f t="shared" si="147"/>
        <v>09/09/2007</v>
      </c>
      <c r="AC1003" s="9" t="str">
        <f t="shared" si="148"/>
        <v>27/03/2023</v>
      </c>
      <c r="AD1003" s="40">
        <v>177.56</v>
      </c>
      <c r="AE1003" s="40">
        <v>177.56</v>
      </c>
      <c r="AF1003" s="920">
        <v>0</v>
      </c>
      <c r="AG1003" s="40"/>
      <c r="AH1003" s="40"/>
      <c r="AI1003" s="40"/>
      <c r="AJ1003" s="960">
        <v>45013</v>
      </c>
      <c r="AK1003" s="124">
        <v>45019</v>
      </c>
      <c r="AL1003" s="9">
        <f>NETWORKDAYS(AJ1003,AK1003)</f>
        <v>5</v>
      </c>
      <c r="AM1003" s="9">
        <v>4</v>
      </c>
      <c r="AN1003" s="9" t="s">
        <v>1223</v>
      </c>
    </row>
    <row r="1004" spans="1:40" ht="15" customHeight="1">
      <c r="A1004" s="37">
        <v>13378</v>
      </c>
      <c r="B1004" s="9" t="s">
        <v>3504</v>
      </c>
      <c r="C1004" s="9">
        <v>30635322140</v>
      </c>
      <c r="D1004" s="9" t="s">
        <v>4034</v>
      </c>
      <c r="E1004" s="9" t="s">
        <v>47</v>
      </c>
      <c r="F1004" s="9" t="s">
        <v>835</v>
      </c>
      <c r="G1004" s="9" t="s">
        <v>835</v>
      </c>
      <c r="H1004" s="177" t="s">
        <v>5720</v>
      </c>
      <c r="I1004" s="177" t="s">
        <v>5721</v>
      </c>
      <c r="J1004" s="180" t="s">
        <v>20</v>
      </c>
      <c r="K1004" s="180" t="s">
        <v>21</v>
      </c>
      <c r="L1004" s="180" t="s">
        <v>22</v>
      </c>
      <c r="M1004" s="181">
        <v>0</v>
      </c>
      <c r="N1004" s="181">
        <v>0</v>
      </c>
      <c r="O1004" s="181">
        <v>0</v>
      </c>
      <c r="P1004" s="181">
        <v>0</v>
      </c>
      <c r="Q1004" s="182">
        <v>839.99</v>
      </c>
      <c r="R1004" s="182">
        <f t="shared" si="145"/>
        <v>821.33</v>
      </c>
      <c r="S1004" s="181">
        <v>3.65</v>
      </c>
      <c r="T1004" s="181">
        <v>15.01</v>
      </c>
      <c r="U1004" s="181">
        <v>0</v>
      </c>
      <c r="V1004" s="182">
        <f t="shared" si="146"/>
        <v>820.47</v>
      </c>
      <c r="W1004" s="181">
        <v>9.81</v>
      </c>
      <c r="X1004" s="181">
        <v>9.7100000000000009</v>
      </c>
      <c r="Y1004" s="181">
        <v>0</v>
      </c>
      <c r="Z1004" s="170" t="s">
        <v>2413</v>
      </c>
      <c r="AA1004" s="177" t="s">
        <v>2414</v>
      </c>
      <c r="AB1004" s="11" t="str">
        <f t="shared" si="147"/>
        <v>27/09/2007</v>
      </c>
      <c r="AC1004" s="9" t="str">
        <f t="shared" si="148"/>
        <v>27/02/2023</v>
      </c>
      <c r="AD1004" s="40">
        <v>586.36</v>
      </c>
      <c r="AE1004" s="40">
        <v>586.36</v>
      </c>
      <c r="AF1004" s="920">
        <v>0</v>
      </c>
      <c r="AG1004" s="40"/>
      <c r="AH1004" s="40"/>
      <c r="AI1004" s="40"/>
      <c r="AJ1004" s="960">
        <v>45013</v>
      </c>
      <c r="AK1004" s="124">
        <v>45026</v>
      </c>
      <c r="AL1004" s="9">
        <f>NETWORKDAYS(AJ1004,AK1004)-1</f>
        <v>9</v>
      </c>
      <c r="AM1004" s="9">
        <v>4</v>
      </c>
      <c r="AN1004" s="9" t="s">
        <v>1223</v>
      </c>
    </row>
    <row r="1005" spans="1:40" ht="15" customHeight="1">
      <c r="A1005" s="37">
        <v>13383</v>
      </c>
      <c r="B1005" s="9" t="s">
        <v>3501</v>
      </c>
      <c r="C1005" s="9">
        <v>30613985995</v>
      </c>
      <c r="D1005" s="9" t="s">
        <v>4035</v>
      </c>
      <c r="E1005" s="9" t="s">
        <v>47</v>
      </c>
      <c r="F1005" s="9" t="s">
        <v>1603</v>
      </c>
      <c r="G1005" s="9" t="s">
        <v>1780</v>
      </c>
      <c r="H1005" s="177" t="s">
        <v>4654</v>
      </c>
      <c r="I1005" s="177" t="s">
        <v>4655</v>
      </c>
      <c r="J1005" s="180" t="s">
        <v>20</v>
      </c>
      <c r="K1005" s="180" t="s">
        <v>21</v>
      </c>
      <c r="L1005" s="180" t="s">
        <v>22</v>
      </c>
      <c r="M1005" s="181">
        <v>0</v>
      </c>
      <c r="N1005" s="181">
        <v>0</v>
      </c>
      <c r="O1005" s="181">
        <v>0</v>
      </c>
      <c r="P1005" s="181">
        <v>0</v>
      </c>
      <c r="Q1005" s="182">
        <v>245.7</v>
      </c>
      <c r="R1005" s="182">
        <f t="shared" si="145"/>
        <v>234.19</v>
      </c>
      <c r="S1005" s="181">
        <v>4.49</v>
      </c>
      <c r="T1005" s="376">
        <v>1.7</v>
      </c>
      <c r="U1005" s="181">
        <v>5.32</v>
      </c>
      <c r="V1005" s="182">
        <f t="shared" si="146"/>
        <v>240.26</v>
      </c>
      <c r="W1005" s="181">
        <v>3.74</v>
      </c>
      <c r="X1005" s="376">
        <v>1.7</v>
      </c>
      <c r="Y1005" s="181">
        <v>0</v>
      </c>
      <c r="Z1005" s="170" t="s">
        <v>2637</v>
      </c>
      <c r="AA1005" s="177" t="s">
        <v>4417</v>
      </c>
      <c r="AB1005" s="11" t="str">
        <f t="shared" si="147"/>
        <v>09/09/2007</v>
      </c>
      <c r="AC1005" s="9" t="str">
        <f t="shared" si="148"/>
        <v>27/03/2023</v>
      </c>
      <c r="AD1005" s="40">
        <v>9.85</v>
      </c>
      <c r="AE1005" s="40">
        <v>9.85</v>
      </c>
      <c r="AF1005" s="920">
        <v>0</v>
      </c>
      <c r="AG1005" s="40"/>
      <c r="AH1005" s="40"/>
      <c r="AI1005" s="40"/>
      <c r="AJ1005" s="960">
        <v>45013</v>
      </c>
      <c r="AK1005" s="124">
        <v>45019</v>
      </c>
      <c r="AL1005" s="9">
        <f>NETWORKDAYS(AJ1005,AK1005)</f>
        <v>5</v>
      </c>
      <c r="AM1005" s="9">
        <v>4</v>
      </c>
      <c r="AN1005" s="9" t="s">
        <v>1223</v>
      </c>
    </row>
    <row r="1006" spans="1:40" ht="15" customHeight="1">
      <c r="A1006" s="126">
        <v>13386</v>
      </c>
      <c r="B1006" s="18" t="s">
        <v>3501</v>
      </c>
      <c r="C1006" s="18">
        <v>30613985995</v>
      </c>
      <c r="D1006" s="18" t="s">
        <v>54</v>
      </c>
      <c r="E1006" s="18" t="s">
        <v>339</v>
      </c>
      <c r="F1006" s="18" t="s">
        <v>3554</v>
      </c>
      <c r="G1006" s="18" t="s">
        <v>3554</v>
      </c>
      <c r="H1006" s="40" t="s">
        <v>4366</v>
      </c>
      <c r="I1006" s="40" t="s">
        <v>4367</v>
      </c>
      <c r="J1006" s="55" t="s">
        <v>20</v>
      </c>
      <c r="K1006" s="55" t="s">
        <v>21</v>
      </c>
      <c r="L1006" s="55" t="s">
        <v>22</v>
      </c>
      <c r="M1006" s="134">
        <v>0</v>
      </c>
      <c r="N1006" s="134">
        <v>0</v>
      </c>
      <c r="O1006" s="134">
        <v>0</v>
      </c>
      <c r="P1006" s="134">
        <v>0</v>
      </c>
      <c r="Q1006" s="66">
        <v>1041.8900000000001</v>
      </c>
      <c r="R1006" s="66">
        <v>767.76000000000022</v>
      </c>
      <c r="S1006" s="134">
        <v>262.64999999999998</v>
      </c>
      <c r="T1006" s="134">
        <v>7.93</v>
      </c>
      <c r="U1006" s="134">
        <v>3.55</v>
      </c>
      <c r="V1006" s="66">
        <v>844.30000000000018</v>
      </c>
      <c r="W1006" s="134">
        <v>186.11</v>
      </c>
      <c r="X1006" s="259">
        <v>7.93</v>
      </c>
      <c r="Y1006" s="134">
        <v>3.55</v>
      </c>
      <c r="Z1006" s="59" t="s">
        <v>2322</v>
      </c>
      <c r="AA1006" s="40" t="s">
        <v>4368</v>
      </c>
      <c r="AB1006" s="18" t="s">
        <v>41</v>
      </c>
      <c r="AC1006" s="18" t="s">
        <v>520</v>
      </c>
      <c r="AD1006" s="40">
        <v>143.47999999999999</v>
      </c>
      <c r="AE1006" s="40">
        <v>143.47999999999999</v>
      </c>
      <c r="AF1006" s="920">
        <v>0</v>
      </c>
      <c r="AG1006" s="40"/>
      <c r="AH1006" s="40"/>
      <c r="AI1006" s="40"/>
      <c r="AJ1006" s="94">
        <v>45013</v>
      </c>
      <c r="AK1006" s="24">
        <v>45014</v>
      </c>
      <c r="AL1006" s="18">
        <v>2</v>
      </c>
      <c r="AM1006" s="18">
        <v>4</v>
      </c>
      <c r="AN1006" s="18" t="s">
        <v>1223</v>
      </c>
    </row>
    <row r="1007" spans="1:40" ht="15" customHeight="1">
      <c r="A1007" s="38">
        <v>13387</v>
      </c>
      <c r="B1007" s="34" t="s">
        <v>3501</v>
      </c>
      <c r="C1007" s="34">
        <v>30613985995</v>
      </c>
      <c r="D1007" s="34" t="s">
        <v>37</v>
      </c>
      <c r="E1007" s="34" t="s">
        <v>338</v>
      </c>
      <c r="F1007" s="34" t="s">
        <v>343</v>
      </c>
      <c r="G1007" s="34" t="s">
        <v>1302</v>
      </c>
      <c r="H1007" s="87" t="s">
        <v>5722</v>
      </c>
      <c r="I1007" s="87" t="s">
        <v>5723</v>
      </c>
      <c r="J1007" s="166" t="s">
        <v>20</v>
      </c>
      <c r="K1007" s="166" t="s">
        <v>21</v>
      </c>
      <c r="L1007" s="166" t="s">
        <v>23</v>
      </c>
      <c r="M1007" s="89">
        <v>10.06</v>
      </c>
      <c r="N1007" s="89">
        <v>0</v>
      </c>
      <c r="O1007" s="89">
        <v>0</v>
      </c>
      <c r="P1007" s="89">
        <v>0</v>
      </c>
      <c r="Q1007" s="90">
        <v>616.37</v>
      </c>
      <c r="R1007" s="90">
        <f t="shared" ref="R1007:R1016" si="149">Q1007-O1007-S1007-T1007-U1007</f>
        <v>611.73</v>
      </c>
      <c r="S1007" s="89">
        <v>1.4</v>
      </c>
      <c r="T1007" s="89">
        <v>3.24</v>
      </c>
      <c r="U1007" s="89">
        <v>0</v>
      </c>
      <c r="V1007" s="90">
        <f t="shared" ref="V1007:V1016" si="150">Q1007-P1007-W1007-X1007-Y1007</f>
        <v>603.07000000000005</v>
      </c>
      <c r="W1007" s="89">
        <v>0</v>
      </c>
      <c r="X1007" s="443">
        <v>13.3</v>
      </c>
      <c r="Y1007" s="89">
        <v>0</v>
      </c>
      <c r="Z1007" s="167" t="s">
        <v>2175</v>
      </c>
      <c r="AA1007" s="87" t="s">
        <v>3415</v>
      </c>
      <c r="AB1007" s="34" t="str">
        <f t="shared" ref="AB1007:AB1016" si="151">+_xlfn.CONCAT(MID(Z1007,24,2),"/",MID(Z1007,22,2),"/",MID(Z1007,18,4))</f>
        <v>23/06/2007</v>
      </c>
      <c r="AC1007" s="34" t="str">
        <f t="shared" ref="AC1007:AC1016" si="152">+_xlfn.CONCAT(MID(AA1007,16,2),"/",MID(AA1007,14,2),"/",MID(AA1007,10,4))</f>
        <v>04/03/2023</v>
      </c>
      <c r="AD1007" s="23">
        <v>436.2</v>
      </c>
      <c r="AE1007" s="23">
        <v>436.2</v>
      </c>
      <c r="AF1007" s="823">
        <v>0</v>
      </c>
      <c r="AG1007" s="23"/>
      <c r="AH1007" s="23"/>
      <c r="AI1007" s="23"/>
      <c r="AJ1007" s="917">
        <v>45013</v>
      </c>
      <c r="AK1007" s="122">
        <v>45026</v>
      </c>
      <c r="AL1007" s="34">
        <f>NETWORKDAYS(AJ1007,AK1007)-1</f>
        <v>9</v>
      </c>
      <c r="AM1007" s="34">
        <v>4</v>
      </c>
      <c r="AN1007" s="34" t="s">
        <v>1223</v>
      </c>
    </row>
    <row r="1008" spans="1:40" ht="15" customHeight="1">
      <c r="A1008" s="37">
        <v>13388</v>
      </c>
      <c r="B1008" s="9" t="s">
        <v>3504</v>
      </c>
      <c r="C1008" s="9">
        <v>30635322140</v>
      </c>
      <c r="D1008" s="9" t="s">
        <v>4036</v>
      </c>
      <c r="E1008" s="9" t="s">
        <v>47</v>
      </c>
      <c r="F1008" s="9" t="s">
        <v>4023</v>
      </c>
      <c r="G1008" s="9" t="s">
        <v>4037</v>
      </c>
      <c r="H1008" s="177" t="s">
        <v>5724</v>
      </c>
      <c r="I1008" s="177" t="s">
        <v>5725</v>
      </c>
      <c r="J1008" s="180" t="s">
        <v>20</v>
      </c>
      <c r="K1008" s="180" t="s">
        <v>21</v>
      </c>
      <c r="L1008" s="180" t="s">
        <v>22</v>
      </c>
      <c r="M1008" s="181">
        <v>0</v>
      </c>
      <c r="N1008" s="181">
        <v>0</v>
      </c>
      <c r="O1008" s="181">
        <v>0</v>
      </c>
      <c r="P1008" s="181">
        <v>0</v>
      </c>
      <c r="Q1008" s="182">
        <v>885.67</v>
      </c>
      <c r="R1008" s="182">
        <f t="shared" si="149"/>
        <v>811.89999999999986</v>
      </c>
      <c r="S1008" s="181">
        <v>13.94</v>
      </c>
      <c r="T1008" s="376">
        <v>59.83</v>
      </c>
      <c r="U1008" s="181">
        <v>0</v>
      </c>
      <c r="V1008" s="182">
        <f t="shared" si="150"/>
        <v>816.34999999999991</v>
      </c>
      <c r="W1008" s="181">
        <v>9.49</v>
      </c>
      <c r="X1008" s="376">
        <v>59.83</v>
      </c>
      <c r="Y1008" s="181">
        <v>0</v>
      </c>
      <c r="Z1008" s="170" t="s">
        <v>2719</v>
      </c>
      <c r="AA1008" s="177" t="s">
        <v>2199</v>
      </c>
      <c r="AB1008" s="11" t="str">
        <f t="shared" si="151"/>
        <v>24/05/2007</v>
      </c>
      <c r="AC1008" s="9" t="str">
        <f t="shared" si="152"/>
        <v>06/03/2023</v>
      </c>
      <c r="AD1008" s="40">
        <v>176.64</v>
      </c>
      <c r="AE1008" s="40">
        <v>176.64</v>
      </c>
      <c r="AF1008" s="920">
        <v>0</v>
      </c>
      <c r="AG1008" s="40"/>
      <c r="AH1008" s="40"/>
      <c r="AI1008" s="40"/>
      <c r="AJ1008" s="960">
        <v>45013</v>
      </c>
      <c r="AK1008" s="124">
        <v>45026</v>
      </c>
      <c r="AL1008" s="9">
        <f>NETWORKDAYS(AJ1008,AK1008)-1</f>
        <v>9</v>
      </c>
      <c r="AM1008" s="9">
        <v>4</v>
      </c>
      <c r="AN1008" s="9" t="s">
        <v>1223</v>
      </c>
    </row>
    <row r="1009" spans="1:40" ht="15" customHeight="1">
      <c r="A1009" s="37">
        <v>13389</v>
      </c>
      <c r="B1009" s="9" t="s">
        <v>3504</v>
      </c>
      <c r="C1009" s="9">
        <v>30635322140</v>
      </c>
      <c r="D1009" s="9" t="s">
        <v>4038</v>
      </c>
      <c r="E1009" s="9" t="s">
        <v>47</v>
      </c>
      <c r="F1009" s="9" t="s">
        <v>1228</v>
      </c>
      <c r="G1009" s="9" t="s">
        <v>1846</v>
      </c>
      <c r="H1009" s="177" t="s">
        <v>4656</v>
      </c>
      <c r="I1009" s="177" t="s">
        <v>4657</v>
      </c>
      <c r="J1009" s="180" t="s">
        <v>20</v>
      </c>
      <c r="K1009" s="180" t="s">
        <v>21</v>
      </c>
      <c r="L1009" s="180" t="s">
        <v>22</v>
      </c>
      <c r="M1009" s="181">
        <v>0</v>
      </c>
      <c r="N1009" s="181">
        <v>0</v>
      </c>
      <c r="O1009" s="181">
        <v>0</v>
      </c>
      <c r="P1009" s="181">
        <v>0</v>
      </c>
      <c r="Q1009" s="182">
        <v>1093.06</v>
      </c>
      <c r="R1009" s="182">
        <f t="shared" si="149"/>
        <v>993.34999999999991</v>
      </c>
      <c r="S1009" s="181">
        <v>85.2</v>
      </c>
      <c r="T1009" s="181">
        <v>7.45</v>
      </c>
      <c r="U1009" s="181">
        <v>7.06</v>
      </c>
      <c r="V1009" s="182">
        <f t="shared" si="150"/>
        <v>1025.3599999999999</v>
      </c>
      <c r="W1009" s="181">
        <v>53.19</v>
      </c>
      <c r="X1009" s="376">
        <v>7.45</v>
      </c>
      <c r="Y1009" s="181">
        <v>7.06</v>
      </c>
      <c r="Z1009" s="170" t="s">
        <v>2186</v>
      </c>
      <c r="AA1009" s="177" t="s">
        <v>2152</v>
      </c>
      <c r="AB1009" s="11" t="str">
        <f t="shared" si="151"/>
        <v>29/04/2007</v>
      </c>
      <c r="AC1009" s="9" t="str">
        <f t="shared" si="152"/>
        <v>06/03/2023</v>
      </c>
      <c r="AD1009" s="40">
        <v>146.65</v>
      </c>
      <c r="AE1009" s="40">
        <v>146.65</v>
      </c>
      <c r="AF1009" s="920">
        <v>0</v>
      </c>
      <c r="AG1009" s="40"/>
      <c r="AH1009" s="40"/>
      <c r="AI1009" s="40"/>
      <c r="AJ1009" s="960">
        <v>45013</v>
      </c>
      <c r="AK1009" s="124">
        <v>45019</v>
      </c>
      <c r="AL1009" s="9">
        <f>NETWORKDAYS(AJ1009,AK1009)</f>
        <v>5</v>
      </c>
      <c r="AM1009" s="9">
        <v>4</v>
      </c>
      <c r="AN1009" s="9" t="s">
        <v>1223</v>
      </c>
    </row>
    <row r="1010" spans="1:40" ht="15" customHeight="1">
      <c r="A1010" s="38">
        <v>13391</v>
      </c>
      <c r="B1010" s="34" t="s">
        <v>3504</v>
      </c>
      <c r="C1010" s="34">
        <v>30635322140</v>
      </c>
      <c r="D1010" s="34" t="s">
        <v>4039</v>
      </c>
      <c r="E1010" s="34" t="s">
        <v>47</v>
      </c>
      <c r="F1010" s="34" t="s">
        <v>4040</v>
      </c>
      <c r="G1010" s="34" t="s">
        <v>4040</v>
      </c>
      <c r="H1010" s="87" t="s">
        <v>4658</v>
      </c>
      <c r="I1010" s="87" t="s">
        <v>4659</v>
      </c>
      <c r="J1010" s="166" t="s">
        <v>20</v>
      </c>
      <c r="K1010" s="166" t="s">
        <v>8232</v>
      </c>
      <c r="L1010" s="166" t="s">
        <v>23</v>
      </c>
      <c r="M1010" s="89">
        <v>0</v>
      </c>
      <c r="N1010" s="89">
        <v>0</v>
      </c>
      <c r="O1010" s="89">
        <v>0</v>
      </c>
      <c r="P1010" s="89">
        <v>0</v>
      </c>
      <c r="Q1010" s="90">
        <v>145.22</v>
      </c>
      <c r="R1010" s="90">
        <f t="shared" si="149"/>
        <v>136.32</v>
      </c>
      <c r="S1010" s="89">
        <v>2.39</v>
      </c>
      <c r="T1010" s="89">
        <v>5.08</v>
      </c>
      <c r="U1010" s="89">
        <v>1.43</v>
      </c>
      <c r="V1010" s="90">
        <f t="shared" si="150"/>
        <v>135.82999999999998</v>
      </c>
      <c r="W1010" s="89">
        <v>4.3099999999999996</v>
      </c>
      <c r="X1010" s="89">
        <v>5.08</v>
      </c>
      <c r="Y1010" s="89">
        <v>0</v>
      </c>
      <c r="Z1010" s="167" t="s">
        <v>4600</v>
      </c>
      <c r="AA1010" s="87" t="s">
        <v>4660</v>
      </c>
      <c r="AB1010" s="34" t="str">
        <f t="shared" si="151"/>
        <v>29/04/2007</v>
      </c>
      <c r="AC1010" s="34" t="str">
        <f t="shared" si="152"/>
        <v>21/03/2023</v>
      </c>
      <c r="AD1010" s="23">
        <v>136</v>
      </c>
      <c r="AE1010" s="23">
        <v>136</v>
      </c>
      <c r="AF1010" s="823">
        <v>0</v>
      </c>
      <c r="AG1010" s="23"/>
      <c r="AH1010" s="23"/>
      <c r="AI1010" s="23"/>
      <c r="AJ1010" s="917">
        <v>45013</v>
      </c>
      <c r="AK1010" s="122">
        <v>45019</v>
      </c>
      <c r="AL1010" s="34">
        <f>NETWORKDAYS(AJ1010,AK1010)</f>
        <v>5</v>
      </c>
      <c r="AM1010" s="34">
        <v>4</v>
      </c>
      <c r="AN1010" s="34" t="s">
        <v>1223</v>
      </c>
    </row>
    <row r="1011" spans="1:40" ht="15" customHeight="1">
      <c r="A1011" s="37">
        <v>13392</v>
      </c>
      <c r="B1011" s="9" t="s">
        <v>3501</v>
      </c>
      <c r="C1011" s="9">
        <v>30613985995</v>
      </c>
      <c r="D1011" s="9" t="s">
        <v>4041</v>
      </c>
      <c r="E1011" s="9" t="s">
        <v>47</v>
      </c>
      <c r="F1011" s="9" t="s">
        <v>383</v>
      </c>
      <c r="G1011" s="9" t="s">
        <v>1627</v>
      </c>
      <c r="H1011" s="7" t="s">
        <v>5949</v>
      </c>
      <c r="I1011" s="8" t="s">
        <v>5950</v>
      </c>
      <c r="J1011" s="339" t="s">
        <v>20</v>
      </c>
      <c r="K1011" s="10" t="s">
        <v>21</v>
      </c>
      <c r="L1011" s="12" t="s">
        <v>22</v>
      </c>
      <c r="M1011" s="13">
        <v>0</v>
      </c>
      <c r="N1011" s="13">
        <v>0</v>
      </c>
      <c r="O1011" s="13">
        <v>12.89</v>
      </c>
      <c r="P1011" s="13">
        <v>21.34</v>
      </c>
      <c r="Q1011" s="14">
        <v>571.01</v>
      </c>
      <c r="R1011" s="20">
        <f t="shared" si="149"/>
        <v>419.89</v>
      </c>
      <c r="S1011" s="13">
        <v>115.22</v>
      </c>
      <c r="T1011" s="13">
        <v>7.95</v>
      </c>
      <c r="U1011" s="13">
        <v>15.06</v>
      </c>
      <c r="V1011" s="20">
        <f t="shared" si="150"/>
        <v>446.27</v>
      </c>
      <c r="W1011" s="13">
        <v>82.45</v>
      </c>
      <c r="X1011" s="13">
        <v>7.46</v>
      </c>
      <c r="Y1011" s="15">
        <v>13.49</v>
      </c>
      <c r="Z1011" s="16" t="s">
        <v>1293</v>
      </c>
      <c r="AA1011" s="11" t="s">
        <v>4615</v>
      </c>
      <c r="AB1011" s="11" t="str">
        <f t="shared" si="151"/>
        <v>31/08/2007</v>
      </c>
      <c r="AC1011" s="9" t="str">
        <f t="shared" si="152"/>
        <v>15/03/2023</v>
      </c>
      <c r="AD1011" s="40">
        <v>409.21</v>
      </c>
      <c r="AE1011" s="40">
        <v>409.21</v>
      </c>
      <c r="AF1011" s="920">
        <v>0</v>
      </c>
      <c r="AG1011" s="40"/>
      <c r="AH1011" s="40"/>
      <c r="AI1011" s="40"/>
      <c r="AJ1011" s="960">
        <v>45013</v>
      </c>
      <c r="AK1011" s="124">
        <v>45027</v>
      </c>
      <c r="AL1011" s="9">
        <f>NETWORKDAYS(AJ1011,AK1011)-1</f>
        <v>10</v>
      </c>
      <c r="AM1011" s="9">
        <v>4</v>
      </c>
      <c r="AN1011" s="9" t="s">
        <v>1223</v>
      </c>
    </row>
    <row r="1012" spans="1:40" ht="15" customHeight="1">
      <c r="A1012" s="37">
        <v>13398</v>
      </c>
      <c r="B1012" s="9" t="s">
        <v>3504</v>
      </c>
      <c r="C1012" s="9">
        <v>30635322140</v>
      </c>
      <c r="D1012" s="9" t="s">
        <v>4042</v>
      </c>
      <c r="E1012" s="9" t="s">
        <v>47</v>
      </c>
      <c r="F1012" s="9" t="s">
        <v>4043</v>
      </c>
      <c r="G1012" s="9" t="s">
        <v>4044</v>
      </c>
      <c r="H1012" s="177" t="s">
        <v>4661</v>
      </c>
      <c r="I1012" s="177" t="s">
        <v>4662</v>
      </c>
      <c r="J1012" s="180" t="s">
        <v>20</v>
      </c>
      <c r="K1012" s="180" t="s">
        <v>21</v>
      </c>
      <c r="L1012" s="180" t="s">
        <v>22</v>
      </c>
      <c r="M1012" s="181">
        <v>0</v>
      </c>
      <c r="N1012" s="181">
        <v>0</v>
      </c>
      <c r="O1012" s="181">
        <v>0</v>
      </c>
      <c r="P1012" s="181">
        <v>0</v>
      </c>
      <c r="Q1012" s="182">
        <v>1076.6199999999999</v>
      </c>
      <c r="R1012" s="182">
        <f t="shared" si="149"/>
        <v>988.06999999999994</v>
      </c>
      <c r="S1012" s="181">
        <v>21.31</v>
      </c>
      <c r="T1012" s="376">
        <v>58.48</v>
      </c>
      <c r="U1012" s="181">
        <v>8.76</v>
      </c>
      <c r="V1012" s="182">
        <f t="shared" si="150"/>
        <v>959.63999999999987</v>
      </c>
      <c r="W1012" s="181">
        <v>49.74</v>
      </c>
      <c r="X1012" s="376">
        <v>58.48</v>
      </c>
      <c r="Y1012" s="181">
        <v>8.76</v>
      </c>
      <c r="Z1012" s="170" t="s">
        <v>2413</v>
      </c>
      <c r="AA1012" s="177" t="s">
        <v>2414</v>
      </c>
      <c r="AB1012" s="11" t="str">
        <f t="shared" si="151"/>
        <v>27/09/2007</v>
      </c>
      <c r="AC1012" s="9" t="str">
        <f t="shared" si="152"/>
        <v>27/02/2023</v>
      </c>
      <c r="AD1012" s="40">
        <v>435.31</v>
      </c>
      <c r="AE1012" s="40">
        <v>435.31</v>
      </c>
      <c r="AF1012" s="920">
        <v>0</v>
      </c>
      <c r="AG1012" s="40"/>
      <c r="AH1012" s="40"/>
      <c r="AI1012" s="40"/>
      <c r="AJ1012" s="960">
        <v>45013</v>
      </c>
      <c r="AK1012" s="124">
        <v>45019</v>
      </c>
      <c r="AL1012" s="9">
        <f>NETWORKDAYS(AJ1012,AK1012)</f>
        <v>5</v>
      </c>
      <c r="AM1012" s="9">
        <v>4</v>
      </c>
      <c r="AN1012" s="9" t="s">
        <v>1223</v>
      </c>
    </row>
    <row r="1013" spans="1:40" ht="15" customHeight="1">
      <c r="A1013" s="37">
        <v>13399</v>
      </c>
      <c r="B1013" s="9" t="s">
        <v>3504</v>
      </c>
      <c r="C1013" s="9">
        <v>30635322140</v>
      </c>
      <c r="D1013" s="9" t="s">
        <v>4045</v>
      </c>
      <c r="E1013" s="9" t="s">
        <v>38</v>
      </c>
      <c r="F1013" s="9" t="s">
        <v>1560</v>
      </c>
      <c r="G1013" s="9" t="s">
        <v>1041</v>
      </c>
      <c r="H1013" s="177" t="s">
        <v>4523</v>
      </c>
      <c r="I1013" s="448" t="s">
        <v>4524</v>
      </c>
      <c r="J1013" s="180" t="s">
        <v>20</v>
      </c>
      <c r="K1013" s="180" t="s">
        <v>21</v>
      </c>
      <c r="L1013" s="449" t="s">
        <v>22</v>
      </c>
      <c r="M1013" s="181">
        <v>0</v>
      </c>
      <c r="N1013" s="181">
        <v>0</v>
      </c>
      <c r="O1013" s="181">
        <v>0</v>
      </c>
      <c r="P1013" s="181">
        <v>0</v>
      </c>
      <c r="Q1013" s="182">
        <v>444.2</v>
      </c>
      <c r="R1013" s="182">
        <f t="shared" si="149"/>
        <v>435.3</v>
      </c>
      <c r="S1013" s="181">
        <v>0</v>
      </c>
      <c r="T1013" s="181">
        <v>5.19</v>
      </c>
      <c r="U1013" s="181">
        <v>3.71</v>
      </c>
      <c r="V1013" s="182">
        <f t="shared" si="150"/>
        <v>435.3</v>
      </c>
      <c r="W1013" s="181">
        <v>0</v>
      </c>
      <c r="X1013" s="181">
        <v>5.19</v>
      </c>
      <c r="Y1013" s="377">
        <v>3.71</v>
      </c>
      <c r="Z1013" s="181" t="s">
        <v>2032</v>
      </c>
      <c r="AA1013" s="181" t="s">
        <v>723</v>
      </c>
      <c r="AB1013" s="11" t="str">
        <f t="shared" si="151"/>
        <v>22/08/2007</v>
      </c>
      <c r="AC1013" s="9" t="str">
        <f t="shared" si="152"/>
        <v>28/02/2023</v>
      </c>
      <c r="AD1013" s="66">
        <v>435.3</v>
      </c>
      <c r="AE1013" s="66">
        <v>435.3</v>
      </c>
      <c r="AF1013" s="920">
        <v>0</v>
      </c>
      <c r="AG1013" s="40"/>
      <c r="AH1013" s="40"/>
      <c r="AI1013" s="40"/>
      <c r="AJ1013" s="960">
        <v>45013</v>
      </c>
      <c r="AK1013" s="124">
        <v>45026</v>
      </c>
      <c r="AL1013" s="9">
        <f>NETWORKDAYS(AJ1013,AK1013)-1</f>
        <v>9</v>
      </c>
      <c r="AM1013" s="9">
        <v>4</v>
      </c>
      <c r="AN1013" s="9" t="s">
        <v>1223</v>
      </c>
    </row>
    <row r="1014" spans="1:40" ht="15" customHeight="1">
      <c r="A1014" s="37">
        <v>13399</v>
      </c>
      <c r="B1014" s="9" t="s">
        <v>3501</v>
      </c>
      <c r="C1014" s="9">
        <v>30613985995</v>
      </c>
      <c r="D1014" s="9" t="s">
        <v>4045</v>
      </c>
      <c r="E1014" s="9" t="s">
        <v>38</v>
      </c>
      <c r="F1014" s="9" t="s">
        <v>232</v>
      </c>
      <c r="G1014" s="9" t="s">
        <v>1311</v>
      </c>
      <c r="H1014" s="177" t="s">
        <v>4523</v>
      </c>
      <c r="I1014" s="448" t="s">
        <v>4524</v>
      </c>
      <c r="J1014" s="339" t="s">
        <v>20</v>
      </c>
      <c r="K1014" s="339" t="s">
        <v>21</v>
      </c>
      <c r="L1014" s="449" t="s">
        <v>22</v>
      </c>
      <c r="M1014" s="181">
        <v>0</v>
      </c>
      <c r="N1014" s="181">
        <v>0</v>
      </c>
      <c r="O1014" s="181">
        <v>0</v>
      </c>
      <c r="P1014" s="181">
        <v>0</v>
      </c>
      <c r="Q1014" s="182">
        <v>444.2</v>
      </c>
      <c r="R1014" s="182">
        <f t="shared" si="149"/>
        <v>435.3</v>
      </c>
      <c r="S1014" s="181">
        <v>0</v>
      </c>
      <c r="T1014" s="181">
        <v>5.19</v>
      </c>
      <c r="U1014" s="181">
        <v>3.71</v>
      </c>
      <c r="V1014" s="182">
        <f t="shared" si="150"/>
        <v>435.3</v>
      </c>
      <c r="W1014" s="181">
        <v>0</v>
      </c>
      <c r="X1014" s="181">
        <v>5.19</v>
      </c>
      <c r="Y1014" s="377">
        <v>3.71</v>
      </c>
      <c r="Z1014" s="181" t="s">
        <v>2032</v>
      </c>
      <c r="AA1014" s="181" t="s">
        <v>723</v>
      </c>
      <c r="AB1014" s="364" t="str">
        <f t="shared" si="151"/>
        <v>22/08/2007</v>
      </c>
      <c r="AC1014" s="9" t="str">
        <f t="shared" si="152"/>
        <v>28/02/2023</v>
      </c>
      <c r="AD1014" s="66">
        <v>435.3</v>
      </c>
      <c r="AE1014" s="66">
        <v>435.3</v>
      </c>
      <c r="AF1014" s="920">
        <v>0</v>
      </c>
      <c r="AG1014" s="40"/>
      <c r="AH1014" s="40"/>
      <c r="AI1014" s="40"/>
      <c r="AJ1014" s="960">
        <v>45013</v>
      </c>
      <c r="AK1014" s="124">
        <v>45016</v>
      </c>
      <c r="AL1014" s="9">
        <f>NETWORKDAYS(AJ1014,AK1014)</f>
        <v>4</v>
      </c>
      <c r="AM1014" s="9">
        <v>4</v>
      </c>
      <c r="AN1014" s="9" t="s">
        <v>1223</v>
      </c>
    </row>
    <row r="1015" spans="1:40" ht="15" customHeight="1">
      <c r="A1015" s="38">
        <v>13400</v>
      </c>
      <c r="B1015" s="34" t="s">
        <v>3504</v>
      </c>
      <c r="C1015" s="34">
        <v>30635322140</v>
      </c>
      <c r="D1015" s="34" t="s">
        <v>4046</v>
      </c>
      <c r="E1015" s="34" t="s">
        <v>47</v>
      </c>
      <c r="F1015" s="34" t="s">
        <v>1839</v>
      </c>
      <c r="G1015" s="34" t="s">
        <v>4047</v>
      </c>
      <c r="H1015" s="261" t="s">
        <v>4525</v>
      </c>
      <c r="I1015" s="261" t="s">
        <v>4526</v>
      </c>
      <c r="J1015" s="262" t="s">
        <v>20</v>
      </c>
      <c r="K1015" s="262" t="s">
        <v>21</v>
      </c>
      <c r="L1015" s="262" t="s">
        <v>23</v>
      </c>
      <c r="M1015" s="263">
        <v>6.94</v>
      </c>
      <c r="N1015" s="263">
        <v>0</v>
      </c>
      <c r="O1015" s="263">
        <v>0</v>
      </c>
      <c r="P1015" s="263">
        <v>0</v>
      </c>
      <c r="Q1015" s="264">
        <v>758.4</v>
      </c>
      <c r="R1015" s="264">
        <f t="shared" si="149"/>
        <v>681.24</v>
      </c>
      <c r="S1015" s="263">
        <v>76.150000000000006</v>
      </c>
      <c r="T1015" s="263">
        <v>0</v>
      </c>
      <c r="U1015" s="263">
        <v>1.01</v>
      </c>
      <c r="V1015" s="264">
        <f t="shared" si="150"/>
        <v>680.86999999999989</v>
      </c>
      <c r="W1015" s="263">
        <v>69.58</v>
      </c>
      <c r="X1015" s="348">
        <v>6.94</v>
      </c>
      <c r="Y1015" s="263">
        <v>1.01</v>
      </c>
      <c r="Z1015" s="447" t="s">
        <v>2186</v>
      </c>
      <c r="AA1015" s="447" t="s">
        <v>4527</v>
      </c>
      <c r="AB1015" s="34" t="str">
        <f t="shared" si="151"/>
        <v>29/04/2007</v>
      </c>
      <c r="AC1015" s="34" t="str">
        <f t="shared" si="152"/>
        <v>09/02/2023</v>
      </c>
      <c r="AD1015" s="23">
        <v>341.13</v>
      </c>
      <c r="AE1015" s="23">
        <v>393.36</v>
      </c>
      <c r="AF1015" s="823">
        <v>52.23</v>
      </c>
      <c r="AG1015" s="23"/>
      <c r="AH1015" s="23"/>
      <c r="AI1015" s="23"/>
      <c r="AJ1015" s="917">
        <v>45013</v>
      </c>
      <c r="AK1015" s="122">
        <v>45016</v>
      </c>
      <c r="AL1015" s="34">
        <f>NETWORKDAYS(AJ1015,AK1015)</f>
        <v>4</v>
      </c>
      <c r="AM1015" s="34">
        <v>4</v>
      </c>
      <c r="AN1015" s="34" t="s">
        <v>1223</v>
      </c>
    </row>
    <row r="1016" spans="1:40" ht="15" customHeight="1">
      <c r="A1016" s="37">
        <v>13471</v>
      </c>
      <c r="B1016" s="9" t="s">
        <v>3512</v>
      </c>
      <c r="C1016" s="9">
        <v>30654257562</v>
      </c>
      <c r="D1016" s="9" t="s">
        <v>4048</v>
      </c>
      <c r="E1016" s="9" t="s">
        <v>346</v>
      </c>
      <c r="F1016" s="9" t="s">
        <v>351</v>
      </c>
      <c r="G1016" s="9" t="s">
        <v>1318</v>
      </c>
      <c r="H1016" s="239" t="s">
        <v>4528</v>
      </c>
      <c r="I1016" s="239" t="s">
        <v>4529</v>
      </c>
      <c r="J1016" s="339" t="s">
        <v>20</v>
      </c>
      <c r="K1016" s="339" t="s">
        <v>21</v>
      </c>
      <c r="L1016" s="339" t="s">
        <v>22</v>
      </c>
      <c r="M1016" s="340">
        <v>0</v>
      </c>
      <c r="N1016" s="340">
        <v>0</v>
      </c>
      <c r="O1016" s="340">
        <v>0</v>
      </c>
      <c r="P1016" s="340">
        <v>0</v>
      </c>
      <c r="Q1016" s="341">
        <v>1699</v>
      </c>
      <c r="R1016" s="341">
        <f t="shared" si="149"/>
        <v>914.67</v>
      </c>
      <c r="S1016" s="340">
        <v>0</v>
      </c>
      <c r="T1016" s="340">
        <v>784.33</v>
      </c>
      <c r="U1016" s="340">
        <v>0</v>
      </c>
      <c r="V1016" s="341">
        <f t="shared" si="150"/>
        <v>810.65</v>
      </c>
      <c r="W1016" s="340">
        <v>192.97</v>
      </c>
      <c r="X1016" s="403">
        <v>695.38</v>
      </c>
      <c r="Y1016" s="340">
        <v>0</v>
      </c>
      <c r="Z1016" s="181" t="s">
        <v>2178</v>
      </c>
      <c r="AA1016" s="181" t="s">
        <v>4496</v>
      </c>
      <c r="AB1016" s="11" t="str">
        <f t="shared" si="151"/>
        <v>31/08/2007</v>
      </c>
      <c r="AC1016" s="9" t="str">
        <f t="shared" si="152"/>
        <v>10/03/2023</v>
      </c>
      <c r="AD1016" s="40">
        <v>738.09</v>
      </c>
      <c r="AE1016" s="40">
        <v>738.09</v>
      </c>
      <c r="AF1016" s="920">
        <v>0</v>
      </c>
      <c r="AG1016" s="40"/>
      <c r="AH1016" s="40"/>
      <c r="AI1016" s="40"/>
      <c r="AJ1016" s="960">
        <v>45013</v>
      </c>
      <c r="AK1016" s="124">
        <v>45016</v>
      </c>
      <c r="AL1016" s="9">
        <f>NETWORKDAYS(AJ1016,AK1016)</f>
        <v>4</v>
      </c>
      <c r="AM1016" s="9">
        <v>4</v>
      </c>
      <c r="AN1016" s="9" t="s">
        <v>1223</v>
      </c>
    </row>
    <row r="1017" spans="1:40" ht="15" customHeight="1">
      <c r="A1017" s="126">
        <v>13476</v>
      </c>
      <c r="B1017" s="18" t="s">
        <v>3512</v>
      </c>
      <c r="C1017" s="18">
        <v>30654257562</v>
      </c>
      <c r="D1017" s="18" t="s">
        <v>220</v>
      </c>
      <c r="E1017" s="18" t="s">
        <v>47</v>
      </c>
      <c r="F1017" s="18" t="s">
        <v>4049</v>
      </c>
      <c r="G1017" s="18" t="s">
        <v>4049</v>
      </c>
      <c r="H1017" s="18" t="s">
        <v>4369</v>
      </c>
      <c r="I1017" s="18" t="s">
        <v>4370</v>
      </c>
      <c r="J1017" s="43" t="s">
        <v>20</v>
      </c>
      <c r="K1017" s="43" t="s">
        <v>21</v>
      </c>
      <c r="L1017" s="43" t="s">
        <v>22</v>
      </c>
      <c r="M1017" s="65">
        <v>0</v>
      </c>
      <c r="N1017" s="65">
        <v>0</v>
      </c>
      <c r="O1017" s="65">
        <v>0</v>
      </c>
      <c r="P1017" s="65">
        <v>0</v>
      </c>
      <c r="Q1017" s="39">
        <v>218.42</v>
      </c>
      <c r="R1017" s="39">
        <v>204.73</v>
      </c>
      <c r="S1017" s="65">
        <v>9.6300000000000008</v>
      </c>
      <c r="T1017" s="65">
        <v>1.45</v>
      </c>
      <c r="U1017" s="65">
        <v>2.61</v>
      </c>
      <c r="V1017" s="39">
        <v>215.32999999999998</v>
      </c>
      <c r="W1017" s="65">
        <v>0</v>
      </c>
      <c r="X1017" s="255">
        <v>1.35</v>
      </c>
      <c r="Y1017" s="65">
        <v>1.74</v>
      </c>
      <c r="Z1017" s="67" t="s">
        <v>4322</v>
      </c>
      <c r="AA1017" s="18" t="s">
        <v>4371</v>
      </c>
      <c r="AB1017" s="22">
        <v>39256</v>
      </c>
      <c r="AC1017" s="18" t="s">
        <v>793</v>
      </c>
      <c r="AD1017" s="40">
        <v>195.71</v>
      </c>
      <c r="AE1017" s="40">
        <v>195.71</v>
      </c>
      <c r="AF1017" s="920">
        <v>0</v>
      </c>
      <c r="AG1017" s="40"/>
      <c r="AH1017" s="40"/>
      <c r="AI1017" s="40"/>
      <c r="AJ1017" s="94">
        <v>45013</v>
      </c>
      <c r="AK1017" s="24">
        <v>45014</v>
      </c>
      <c r="AL1017" s="18">
        <v>2</v>
      </c>
      <c r="AM1017" s="18">
        <v>4</v>
      </c>
      <c r="AN1017" s="18" t="s">
        <v>1223</v>
      </c>
    </row>
    <row r="1018" spans="1:40" ht="15" customHeight="1">
      <c r="A1018" s="37">
        <v>13477</v>
      </c>
      <c r="B1018" s="9" t="s">
        <v>3512</v>
      </c>
      <c r="C1018" s="9">
        <v>30654257562</v>
      </c>
      <c r="D1018" s="9" t="s">
        <v>4050</v>
      </c>
      <c r="E1018" s="9" t="s">
        <v>47</v>
      </c>
      <c r="F1018" s="9" t="s">
        <v>4049</v>
      </c>
      <c r="G1018" s="106" t="s">
        <v>4051</v>
      </c>
      <c r="H1018" s="177" t="s">
        <v>5726</v>
      </c>
      <c r="I1018" s="177" t="s">
        <v>5727</v>
      </c>
      <c r="J1018" s="180" t="s">
        <v>20</v>
      </c>
      <c r="K1018" s="180" t="s">
        <v>21</v>
      </c>
      <c r="L1018" s="180" t="s">
        <v>22</v>
      </c>
      <c r="M1018" s="181">
        <v>0</v>
      </c>
      <c r="N1018" s="181">
        <v>0.63</v>
      </c>
      <c r="O1018" s="181">
        <v>0</v>
      </c>
      <c r="P1018" s="181">
        <v>0</v>
      </c>
      <c r="Q1018" s="182">
        <v>564.4</v>
      </c>
      <c r="R1018" s="182">
        <f>Q1018-O1018-S1018-T1018-U1018</f>
        <v>495.91</v>
      </c>
      <c r="S1018" s="181">
        <v>52.14</v>
      </c>
      <c r="T1018" s="181">
        <v>1.59</v>
      </c>
      <c r="U1018" s="181">
        <v>14.76</v>
      </c>
      <c r="V1018" s="182">
        <f>Q1018-P1018-W1018-X1018-Y1018</f>
        <v>514.91999999999996</v>
      </c>
      <c r="W1018" s="181">
        <v>33.299999999999997</v>
      </c>
      <c r="X1018" s="376">
        <v>1.59</v>
      </c>
      <c r="Y1018" s="181">
        <v>14.59</v>
      </c>
      <c r="Z1018" s="181" t="s">
        <v>511</v>
      </c>
      <c r="AA1018" s="177" t="s">
        <v>680</v>
      </c>
      <c r="AB1018" s="11" t="str">
        <f>+_xlfn.CONCAT(MID(Z1018,24,2),"/",MID(Z1018,22,2),"/",MID(Z1018,18,4))</f>
        <v>29/05/2007</v>
      </c>
      <c r="AC1018" s="9" t="str">
        <f>+_xlfn.CONCAT(MID(AA1018,16,2),"/",MID(AA1018,14,2),"/",MID(AA1018,10,4))</f>
        <v>27/02/2023</v>
      </c>
      <c r="AD1018" s="40">
        <v>440.7</v>
      </c>
      <c r="AE1018" s="40">
        <v>440.7</v>
      </c>
      <c r="AF1018" s="920">
        <v>0</v>
      </c>
      <c r="AG1018" s="40"/>
      <c r="AH1018" s="40"/>
      <c r="AI1018" s="40"/>
      <c r="AJ1018" s="960">
        <v>45013</v>
      </c>
      <c r="AK1018" s="124">
        <v>45026</v>
      </c>
      <c r="AL1018" s="9">
        <f>NETWORKDAYS(AJ1018,AK1018)-1</f>
        <v>9</v>
      </c>
      <c r="AM1018" s="9">
        <v>4</v>
      </c>
      <c r="AN1018" s="9" t="s">
        <v>1223</v>
      </c>
    </row>
    <row r="1019" spans="1:40" ht="15" customHeight="1">
      <c r="A1019" s="38">
        <v>13478</v>
      </c>
      <c r="B1019" s="34" t="s">
        <v>3512</v>
      </c>
      <c r="C1019" s="34">
        <v>30654257562</v>
      </c>
      <c r="D1019" s="34" t="s">
        <v>4052</v>
      </c>
      <c r="E1019" s="34" t="s">
        <v>47</v>
      </c>
      <c r="F1019" s="34" t="s">
        <v>1207</v>
      </c>
      <c r="G1019" s="34" t="s">
        <v>1207</v>
      </c>
      <c r="H1019" s="261" t="s">
        <v>5985</v>
      </c>
      <c r="I1019" s="261" t="s">
        <v>5986</v>
      </c>
      <c r="J1019" s="262" t="s">
        <v>20</v>
      </c>
      <c r="K1019" s="262" t="s">
        <v>21</v>
      </c>
      <c r="L1019" s="262" t="s">
        <v>23</v>
      </c>
      <c r="M1019" s="263">
        <v>0</v>
      </c>
      <c r="N1019" s="263">
        <v>168.65</v>
      </c>
      <c r="O1019" s="263">
        <v>0</v>
      </c>
      <c r="P1019" s="263">
        <v>0</v>
      </c>
      <c r="Q1019" s="264">
        <v>779.76</v>
      </c>
      <c r="R1019" s="264">
        <f>Q1019-O1019-S1019-T1019-U1019</f>
        <v>454.86</v>
      </c>
      <c r="S1019" s="263">
        <v>302.27999999999997</v>
      </c>
      <c r="T1019" s="263">
        <v>15.86</v>
      </c>
      <c r="U1019" s="263">
        <v>6.76</v>
      </c>
      <c r="V1019" s="264">
        <f>Q1019-P1019-W1019-X1019-Y1019</f>
        <v>281.37</v>
      </c>
      <c r="W1019" s="263">
        <v>477.29</v>
      </c>
      <c r="X1019" s="348">
        <v>14.34</v>
      </c>
      <c r="Y1019" s="263">
        <v>6.76</v>
      </c>
      <c r="Z1019" s="249" t="s">
        <v>5987</v>
      </c>
      <c r="AA1019" s="261" t="s">
        <v>5988</v>
      </c>
      <c r="AB1019" s="34" t="str">
        <f>+_xlfn.CONCAT(MID(Z1019,24,2),"/",MID(Z1019,22,2),"/",MID(Z1019,18,4))</f>
        <v>29/05/2007</v>
      </c>
      <c r="AC1019" s="34" t="str">
        <f>+_xlfn.CONCAT(MID(AA1019,16,2),"/",MID(AA1019,14,2),"/",MID(AA1019,10,4))</f>
        <v>17/03/2023</v>
      </c>
      <c r="AD1019" s="23">
        <v>66.8</v>
      </c>
      <c r="AE1019" s="23">
        <v>109.75</v>
      </c>
      <c r="AF1019" s="823">
        <v>42.95</v>
      </c>
      <c r="AG1019" s="23"/>
      <c r="AH1019" s="23"/>
      <c r="AI1019" s="23"/>
      <c r="AJ1019" s="917">
        <v>45013</v>
      </c>
      <c r="AK1019" s="122">
        <v>45029</v>
      </c>
      <c r="AL1019" s="34">
        <v>11</v>
      </c>
      <c r="AM1019" s="34">
        <v>4</v>
      </c>
      <c r="AN1019" s="34" t="s">
        <v>1223</v>
      </c>
    </row>
    <row r="1020" spans="1:40" ht="15" customHeight="1">
      <c r="A1020" s="38">
        <v>13479</v>
      </c>
      <c r="B1020" s="34" t="s">
        <v>3512</v>
      </c>
      <c r="C1020" s="34">
        <v>30654257562</v>
      </c>
      <c r="D1020" s="34" t="s">
        <v>1369</v>
      </c>
      <c r="E1020" s="34" t="s">
        <v>47</v>
      </c>
      <c r="F1020" s="34" t="s">
        <v>1123</v>
      </c>
      <c r="G1020" s="34" t="s">
        <v>3718</v>
      </c>
      <c r="H1020" s="87" t="s">
        <v>5728</v>
      </c>
      <c r="I1020" s="87" t="s">
        <v>5729</v>
      </c>
      <c r="J1020" s="166" t="s">
        <v>20</v>
      </c>
      <c r="K1020" s="166" t="s">
        <v>21</v>
      </c>
      <c r="L1020" s="166" t="s">
        <v>23</v>
      </c>
      <c r="M1020" s="89">
        <v>0</v>
      </c>
      <c r="N1020" s="89">
        <v>168</v>
      </c>
      <c r="O1020" s="89">
        <v>0</v>
      </c>
      <c r="P1020" s="89">
        <v>0</v>
      </c>
      <c r="Q1020" s="90">
        <v>980</v>
      </c>
      <c r="R1020" s="90">
        <f>Q1020-O1020-S1020-T1020-U1020</f>
        <v>638.77</v>
      </c>
      <c r="S1020" s="89">
        <v>280.66000000000003</v>
      </c>
      <c r="T1020" s="89">
        <v>28.78</v>
      </c>
      <c r="U1020" s="89">
        <v>31.79</v>
      </c>
      <c r="V1020" s="90">
        <f>Q1020-P1020-W1020-X1020-Y1020</f>
        <v>559.49</v>
      </c>
      <c r="W1020" s="89">
        <v>359.94</v>
      </c>
      <c r="X1020" s="89">
        <v>28.78</v>
      </c>
      <c r="Y1020" s="89">
        <v>31.79</v>
      </c>
      <c r="Z1020" s="167" t="s">
        <v>2123</v>
      </c>
      <c r="AA1020" s="87" t="s">
        <v>4478</v>
      </c>
      <c r="AB1020" s="34" t="str">
        <f>+_xlfn.CONCAT(MID(Z1020,24,2),"/",MID(Z1020,22,2),"/",MID(Z1020,18,4))</f>
        <v>23/06/2007</v>
      </c>
      <c r="AC1020" s="34" t="str">
        <f>+_xlfn.CONCAT(MID(AA1020,16,2),"/",MID(AA1020,14,2),"/",MID(AA1020,10,4))</f>
        <v>27/02/2023</v>
      </c>
      <c r="AD1020" s="23">
        <v>218.96</v>
      </c>
      <c r="AE1020" s="23">
        <v>218.96</v>
      </c>
      <c r="AF1020" s="823">
        <v>0</v>
      </c>
      <c r="AG1020" s="23"/>
      <c r="AH1020" s="23"/>
      <c r="AI1020" s="23"/>
      <c r="AJ1020" s="917">
        <v>45013</v>
      </c>
      <c r="AK1020" s="122">
        <v>45026</v>
      </c>
      <c r="AL1020" s="34">
        <f>NETWORKDAYS(AJ1020,AK1020)-1</f>
        <v>9</v>
      </c>
      <c r="AM1020" s="34">
        <v>4</v>
      </c>
      <c r="AN1020" s="34" t="s">
        <v>1223</v>
      </c>
    </row>
    <row r="1021" spans="1:40" ht="15" customHeight="1">
      <c r="A1021" s="38">
        <v>13480</v>
      </c>
      <c r="B1021" s="34" t="s">
        <v>3512</v>
      </c>
      <c r="C1021" s="34">
        <v>30654257562</v>
      </c>
      <c r="D1021" s="34" t="s">
        <v>4053</v>
      </c>
      <c r="E1021" s="34" t="s">
        <v>47</v>
      </c>
      <c r="F1021" s="34" t="s">
        <v>1816</v>
      </c>
      <c r="G1021" s="34" t="s">
        <v>4054</v>
      </c>
      <c r="H1021" s="87" t="s">
        <v>5730</v>
      </c>
      <c r="I1021" s="87" t="s">
        <v>5731</v>
      </c>
      <c r="J1021" s="166" t="s">
        <v>20</v>
      </c>
      <c r="K1021" s="166" t="s">
        <v>8232</v>
      </c>
      <c r="L1021" s="166" t="s">
        <v>23</v>
      </c>
      <c r="M1021" s="89">
        <v>0</v>
      </c>
      <c r="N1021" s="89">
        <v>0</v>
      </c>
      <c r="O1021" s="89">
        <v>0</v>
      </c>
      <c r="P1021" s="89">
        <v>0</v>
      </c>
      <c r="Q1021" s="90">
        <v>187</v>
      </c>
      <c r="R1021" s="90">
        <f>Q1021-O1021-S1021-T1021-U1021</f>
        <v>175.79999999999998</v>
      </c>
      <c r="S1021" s="89">
        <v>9.83</v>
      </c>
      <c r="T1021" s="89">
        <v>0</v>
      </c>
      <c r="U1021" s="89">
        <v>1.37</v>
      </c>
      <c r="V1021" s="90">
        <f>Q1021-P1021-W1021-X1021-Y1021</f>
        <v>175.79999999999998</v>
      </c>
      <c r="W1021" s="89">
        <v>9.83</v>
      </c>
      <c r="X1021" s="443">
        <v>0</v>
      </c>
      <c r="Y1021" s="89">
        <v>1.37</v>
      </c>
      <c r="Z1021" s="167" t="s">
        <v>2123</v>
      </c>
      <c r="AA1021" s="87" t="s">
        <v>5732</v>
      </c>
      <c r="AB1021" s="34" t="str">
        <f>+_xlfn.CONCAT(MID(Z1021,24,2),"/",MID(Z1021,22,2),"/",MID(Z1021,18,4))</f>
        <v>23/06/2007</v>
      </c>
      <c r="AC1021" s="34" t="str">
        <f>+_xlfn.CONCAT(MID(AA1021,16,2),"/",MID(AA1021,14,2),"/",MID(AA1021,10,4))</f>
        <v>19/02/2023</v>
      </c>
      <c r="AD1021" s="23">
        <v>69.319999999999993</v>
      </c>
      <c r="AE1021" s="23">
        <v>69.319999999999993</v>
      </c>
      <c r="AF1021" s="823">
        <v>0</v>
      </c>
      <c r="AG1021" s="23"/>
      <c r="AH1021" s="23"/>
      <c r="AI1021" s="23"/>
      <c r="AJ1021" s="917">
        <v>45013</v>
      </c>
      <c r="AK1021" s="122">
        <v>45026</v>
      </c>
      <c r="AL1021" s="34">
        <f>NETWORKDAYS(AJ1021,AK1021)-1</f>
        <v>9</v>
      </c>
      <c r="AM1021" s="34">
        <v>4</v>
      </c>
      <c r="AN1021" s="34" t="s">
        <v>1223</v>
      </c>
    </row>
    <row r="1022" spans="1:40" ht="15" customHeight="1">
      <c r="A1022" s="38">
        <v>13481</v>
      </c>
      <c r="B1022" s="34" t="s">
        <v>3512</v>
      </c>
      <c r="C1022" s="34">
        <v>30654257562</v>
      </c>
      <c r="D1022" s="34" t="s">
        <v>4055</v>
      </c>
      <c r="E1022" s="34" t="s">
        <v>47</v>
      </c>
      <c r="F1022" s="34" t="s">
        <v>1816</v>
      </c>
      <c r="G1022" s="34" t="s">
        <v>4054</v>
      </c>
      <c r="H1022" s="261" t="s">
        <v>5989</v>
      </c>
      <c r="I1022" s="261" t="s">
        <v>5990</v>
      </c>
      <c r="J1022" s="262" t="s">
        <v>20</v>
      </c>
      <c r="K1022" s="262" t="s">
        <v>8232</v>
      </c>
      <c r="L1022" s="262" t="s">
        <v>23</v>
      </c>
      <c r="M1022" s="263">
        <v>0</v>
      </c>
      <c r="N1022" s="263">
        <v>0</v>
      </c>
      <c r="O1022" s="263">
        <v>0</v>
      </c>
      <c r="P1022" s="263">
        <v>0</v>
      </c>
      <c r="Q1022" s="264">
        <v>502.77</v>
      </c>
      <c r="R1022" s="264">
        <f>Q1022-O1022-S1022-T1022-U1022</f>
        <v>457.27</v>
      </c>
      <c r="S1022" s="263">
        <v>44.49</v>
      </c>
      <c r="T1022" s="348">
        <v>1.01</v>
      </c>
      <c r="U1022" s="263">
        <v>0</v>
      </c>
      <c r="V1022" s="264">
        <f>Q1022-P1022-W1022-X1022-Y1022</f>
        <v>445.38</v>
      </c>
      <c r="W1022" s="263">
        <v>56.38</v>
      </c>
      <c r="X1022" s="348">
        <v>1.01</v>
      </c>
      <c r="Y1022" s="263">
        <v>0</v>
      </c>
      <c r="Z1022" s="249" t="s">
        <v>2123</v>
      </c>
      <c r="AA1022" s="261" t="s">
        <v>5991</v>
      </c>
      <c r="AB1022" s="34" t="str">
        <f>+_xlfn.CONCAT(MID(Z1022,24,2),"/",MID(Z1022,22,2),"/",MID(Z1022,18,4))</f>
        <v>23/06/2007</v>
      </c>
      <c r="AC1022" s="34" t="str">
        <f>+_xlfn.CONCAT(MID(AA1022,16,2),"/",MID(AA1022,14,2),"/",MID(AA1022,10,4))</f>
        <v>21/03/2023</v>
      </c>
      <c r="AD1022" s="23">
        <v>0</v>
      </c>
      <c r="AE1022" s="23">
        <v>0</v>
      </c>
      <c r="AF1022" s="823">
        <v>0</v>
      </c>
      <c r="AG1022" s="23"/>
      <c r="AH1022" s="23"/>
      <c r="AI1022" s="23"/>
      <c r="AJ1022" s="917">
        <v>45013</v>
      </c>
      <c r="AK1022" s="122">
        <v>45029</v>
      </c>
      <c r="AL1022" s="34">
        <v>11</v>
      </c>
      <c r="AM1022" s="34">
        <v>4</v>
      </c>
      <c r="AN1022" s="34" t="s">
        <v>1223</v>
      </c>
    </row>
    <row r="1023" spans="1:40" ht="15" customHeight="1">
      <c r="A1023" s="748">
        <v>13482</v>
      </c>
      <c r="B1023" s="139" t="s">
        <v>3512</v>
      </c>
      <c r="C1023" s="139">
        <v>30654257562</v>
      </c>
      <c r="D1023" s="139" t="s">
        <v>4056</v>
      </c>
      <c r="E1023" s="139" t="s">
        <v>42</v>
      </c>
      <c r="F1023" s="139" t="s">
        <v>911</v>
      </c>
      <c r="G1023" s="139" t="s">
        <v>2959</v>
      </c>
      <c r="H1023" s="752"/>
      <c r="I1023" s="752"/>
      <c r="J1023" s="609" t="s">
        <v>6571</v>
      </c>
      <c r="K1023" s="609"/>
      <c r="L1023" s="609"/>
      <c r="M1023" s="749"/>
      <c r="N1023" s="749"/>
      <c r="O1023" s="749"/>
      <c r="P1023" s="749"/>
      <c r="Q1023" s="750"/>
      <c r="R1023" s="750"/>
      <c r="S1023" s="749"/>
      <c r="T1023" s="749"/>
      <c r="U1023" s="749"/>
      <c r="V1023" s="750"/>
      <c r="W1023" s="749"/>
      <c r="X1023" s="751"/>
      <c r="Y1023" s="749"/>
      <c r="Z1023" s="569"/>
      <c r="AA1023" s="752"/>
      <c r="AB1023" s="139"/>
      <c r="AC1023" s="139"/>
      <c r="AD1023" s="140"/>
      <c r="AE1023" s="140"/>
      <c r="AF1023" s="934"/>
      <c r="AG1023" s="140"/>
      <c r="AH1023" s="140"/>
      <c r="AI1023" s="140"/>
      <c r="AJ1023" s="964" t="s">
        <v>2443</v>
      </c>
      <c r="AK1023" s="141"/>
      <c r="AL1023" s="139"/>
      <c r="AM1023" s="139">
        <v>4</v>
      </c>
      <c r="AN1023" s="139" t="s">
        <v>1223</v>
      </c>
    </row>
    <row r="1024" spans="1:40" ht="15" customHeight="1">
      <c r="A1024" s="126">
        <v>13483</v>
      </c>
      <c r="B1024" s="18" t="s">
        <v>3512</v>
      </c>
      <c r="C1024" s="18">
        <v>30654257562</v>
      </c>
      <c r="D1024" s="18" t="s">
        <v>125</v>
      </c>
      <c r="E1024" s="18" t="s">
        <v>47</v>
      </c>
      <c r="F1024" s="18" t="s">
        <v>135</v>
      </c>
      <c r="G1024" s="18" t="s">
        <v>135</v>
      </c>
      <c r="H1024" s="71" t="s">
        <v>4372</v>
      </c>
      <c r="I1024" s="71" t="s">
        <v>4373</v>
      </c>
      <c r="J1024" s="72" t="s">
        <v>20</v>
      </c>
      <c r="K1024" s="72" t="s">
        <v>21</v>
      </c>
      <c r="L1024" s="72" t="s">
        <v>22</v>
      </c>
      <c r="M1024" s="73">
        <v>0</v>
      </c>
      <c r="N1024" s="73">
        <v>0</v>
      </c>
      <c r="O1024" s="73">
        <v>0</v>
      </c>
      <c r="P1024" s="73">
        <v>0</v>
      </c>
      <c r="Q1024" s="74">
        <v>445.63</v>
      </c>
      <c r="R1024" s="74">
        <v>428.86</v>
      </c>
      <c r="S1024" s="73">
        <v>2.61</v>
      </c>
      <c r="T1024" s="73">
        <v>8.1300000000000008</v>
      </c>
      <c r="U1024" s="73">
        <v>6.03</v>
      </c>
      <c r="V1024" s="74">
        <v>428.87</v>
      </c>
      <c r="W1024" s="73">
        <v>2.6</v>
      </c>
      <c r="X1024" s="254">
        <v>8.1300000000000008</v>
      </c>
      <c r="Y1024" s="73">
        <v>6.03</v>
      </c>
      <c r="Z1024" s="238" t="s">
        <v>3480</v>
      </c>
      <c r="AA1024" s="239" t="s">
        <v>2174</v>
      </c>
      <c r="AB1024" s="18" t="s">
        <v>2161</v>
      </c>
      <c r="AC1024" s="18" t="s">
        <v>794</v>
      </c>
      <c r="AD1024" s="40">
        <v>121.27</v>
      </c>
      <c r="AE1024" s="40">
        <v>121.27</v>
      </c>
      <c r="AF1024" s="920">
        <v>0</v>
      </c>
      <c r="AG1024" s="40"/>
      <c r="AH1024" s="40"/>
      <c r="AI1024" s="40"/>
      <c r="AJ1024" s="94">
        <v>45013</v>
      </c>
      <c r="AK1024" s="24">
        <v>45014</v>
      </c>
      <c r="AL1024" s="18">
        <v>2</v>
      </c>
      <c r="AM1024" s="18">
        <v>4</v>
      </c>
      <c r="AN1024" s="18" t="s">
        <v>1223</v>
      </c>
    </row>
    <row r="1025" spans="1:40" ht="15" customHeight="1">
      <c r="A1025" s="126">
        <v>13484</v>
      </c>
      <c r="B1025" s="18" t="s">
        <v>3512</v>
      </c>
      <c r="C1025" s="18">
        <v>30654257562</v>
      </c>
      <c r="D1025" s="18" t="s">
        <v>4057</v>
      </c>
      <c r="E1025" s="18" t="s">
        <v>47</v>
      </c>
      <c r="F1025" s="18" t="s">
        <v>135</v>
      </c>
      <c r="G1025" s="18" t="s">
        <v>135</v>
      </c>
      <c r="H1025" s="18" t="s">
        <v>4374</v>
      </c>
      <c r="I1025" s="18" t="s">
        <v>4375</v>
      </c>
      <c r="J1025" s="43" t="s">
        <v>20</v>
      </c>
      <c r="K1025" s="43" t="s">
        <v>21</v>
      </c>
      <c r="L1025" s="43" t="s">
        <v>22</v>
      </c>
      <c r="M1025" s="65">
        <v>0</v>
      </c>
      <c r="N1025" s="65">
        <v>0</v>
      </c>
      <c r="O1025" s="65">
        <v>0</v>
      </c>
      <c r="P1025" s="65">
        <v>0</v>
      </c>
      <c r="Q1025" s="39">
        <v>423.69</v>
      </c>
      <c r="R1025" s="39">
        <v>409.85</v>
      </c>
      <c r="S1025" s="65">
        <v>10.44</v>
      </c>
      <c r="T1025" s="65">
        <v>1.39</v>
      </c>
      <c r="U1025" s="65">
        <v>2.0099999999999998</v>
      </c>
      <c r="V1025" s="39">
        <v>414.41999999999996</v>
      </c>
      <c r="W1025" s="65">
        <v>7.86</v>
      </c>
      <c r="X1025" s="255">
        <v>1.41</v>
      </c>
      <c r="Y1025" s="65">
        <v>0</v>
      </c>
      <c r="Z1025" s="67" t="s">
        <v>136</v>
      </c>
      <c r="AA1025" s="18" t="s">
        <v>2724</v>
      </c>
      <c r="AB1025" s="18" t="s">
        <v>809</v>
      </c>
      <c r="AC1025" s="18" t="s">
        <v>794</v>
      </c>
      <c r="AD1025" s="18" t="s">
        <v>4663</v>
      </c>
      <c r="AE1025" s="40" t="s">
        <v>4663</v>
      </c>
      <c r="AF1025" s="920">
        <v>0</v>
      </c>
      <c r="AG1025" s="40"/>
      <c r="AH1025" s="40"/>
      <c r="AI1025" s="40"/>
      <c r="AJ1025" s="94">
        <v>45013</v>
      </c>
      <c r="AK1025" s="24">
        <v>45014</v>
      </c>
      <c r="AL1025" s="18">
        <v>2</v>
      </c>
      <c r="AM1025" s="18">
        <v>4</v>
      </c>
      <c r="AN1025" s="18" t="s">
        <v>1223</v>
      </c>
    </row>
    <row r="1026" spans="1:40" ht="15" customHeight="1">
      <c r="A1026" s="38">
        <v>13485</v>
      </c>
      <c r="B1026" s="34" t="s">
        <v>3516</v>
      </c>
      <c r="C1026" s="34">
        <v>30516970134</v>
      </c>
      <c r="D1026" s="34" t="s">
        <v>4058</v>
      </c>
      <c r="E1026" s="34" t="s">
        <v>47</v>
      </c>
      <c r="F1026" s="34" t="s">
        <v>1629</v>
      </c>
      <c r="G1026" s="34" t="s">
        <v>1629</v>
      </c>
      <c r="H1026" s="261"/>
      <c r="I1026" s="261"/>
      <c r="J1026" s="262" t="s">
        <v>20</v>
      </c>
      <c r="K1026" s="262" t="s">
        <v>21</v>
      </c>
      <c r="L1026" s="262" t="s">
        <v>23</v>
      </c>
      <c r="M1026" s="263">
        <v>0</v>
      </c>
      <c r="N1026" s="263">
        <v>21.26</v>
      </c>
      <c r="O1026" s="263">
        <v>0</v>
      </c>
      <c r="P1026" s="263">
        <v>0</v>
      </c>
      <c r="Q1026" s="264">
        <v>741.6</v>
      </c>
      <c r="R1026" s="264">
        <f>Q1026-O1026-S1026-T1026-U1026</f>
        <v>696.74</v>
      </c>
      <c r="S1026" s="263">
        <v>38.71</v>
      </c>
      <c r="T1026" s="263">
        <v>0.87</v>
      </c>
      <c r="U1026" s="263">
        <v>5.28</v>
      </c>
      <c r="V1026" s="264">
        <f>Q1026-P1026-W1026-X1026-Y1026</f>
        <v>678.9</v>
      </c>
      <c r="W1026" s="263">
        <v>61.83</v>
      </c>
      <c r="X1026" s="348">
        <v>0.87</v>
      </c>
      <c r="Y1026" s="263">
        <v>0</v>
      </c>
      <c r="Z1026" s="447" t="s">
        <v>893</v>
      </c>
      <c r="AA1026" s="447" t="s">
        <v>4530</v>
      </c>
      <c r="AB1026" s="34" t="str">
        <f>+_xlfn.CONCAT(MID(Z1026,24,2),"/",MID(Z1026,22,2),"/",MID(Z1026,18,4))</f>
        <v>24/08/2007</v>
      </c>
      <c r="AC1026" s="34" t="str">
        <f>+_xlfn.CONCAT(MID(AA1026,16,2),"/",MID(AA1026,14,2),"/",MID(AA1026,10,4))</f>
        <v>27/03/2023</v>
      </c>
      <c r="AD1026" s="23">
        <v>363.97</v>
      </c>
      <c r="AE1026" s="23">
        <v>516.59</v>
      </c>
      <c r="AF1026" s="823">
        <v>152.62</v>
      </c>
      <c r="AG1026" s="23"/>
      <c r="AH1026" s="23"/>
      <c r="AI1026" s="23"/>
      <c r="AJ1026" s="917">
        <v>45013</v>
      </c>
      <c r="AK1026" s="122">
        <v>45016</v>
      </c>
      <c r="AL1026" s="34">
        <f>NETWORKDAYS(AJ1026,AK1026)</f>
        <v>4</v>
      </c>
      <c r="AM1026" s="34">
        <v>4</v>
      </c>
      <c r="AN1026" s="34" t="s">
        <v>1223</v>
      </c>
    </row>
    <row r="1027" spans="1:40" ht="15" customHeight="1">
      <c r="A1027" s="126">
        <v>13715</v>
      </c>
      <c r="B1027" s="18" t="s">
        <v>3514</v>
      </c>
      <c r="C1027" s="18">
        <v>30509300700</v>
      </c>
      <c r="D1027" s="18" t="s">
        <v>4059</v>
      </c>
      <c r="E1027" s="18" t="s">
        <v>339</v>
      </c>
      <c r="F1027" s="18" t="s">
        <v>3554</v>
      </c>
      <c r="G1027" s="18" t="s">
        <v>3711</v>
      </c>
      <c r="H1027" s="18" t="s">
        <v>4376</v>
      </c>
      <c r="I1027" s="18" t="s">
        <v>4377</v>
      </c>
      <c r="J1027" s="43" t="s">
        <v>20</v>
      </c>
      <c r="K1027" s="43" t="s">
        <v>21</v>
      </c>
      <c r="L1027" s="43" t="s">
        <v>22</v>
      </c>
      <c r="M1027" s="65">
        <v>0</v>
      </c>
      <c r="N1027" s="65">
        <v>0</v>
      </c>
      <c r="O1027" s="65">
        <v>0</v>
      </c>
      <c r="P1027" s="65">
        <v>0</v>
      </c>
      <c r="Q1027" s="39">
        <v>2817.41</v>
      </c>
      <c r="R1027" s="39">
        <v>2489.98</v>
      </c>
      <c r="S1027" s="65">
        <v>284.49</v>
      </c>
      <c r="T1027" s="65">
        <v>28.88</v>
      </c>
      <c r="U1027" s="65">
        <v>14.06</v>
      </c>
      <c r="V1027" s="39">
        <v>2763.2999999999997</v>
      </c>
      <c r="W1027" s="65">
        <v>25.23</v>
      </c>
      <c r="X1027" s="255">
        <v>28.88</v>
      </c>
      <c r="Y1027" s="65">
        <v>0</v>
      </c>
      <c r="Z1027" s="67" t="s">
        <v>72</v>
      </c>
      <c r="AA1027" s="18" t="s">
        <v>4378</v>
      </c>
      <c r="AB1027" s="18" t="s">
        <v>41</v>
      </c>
      <c r="AC1027" s="18" t="s">
        <v>520</v>
      </c>
      <c r="AD1027" s="40">
        <v>1294.68</v>
      </c>
      <c r="AE1027" s="40">
        <v>1294.68</v>
      </c>
      <c r="AF1027" s="920">
        <v>0</v>
      </c>
      <c r="AG1027" s="40"/>
      <c r="AH1027" s="40"/>
      <c r="AI1027" s="40"/>
      <c r="AJ1027" s="94">
        <v>45013</v>
      </c>
      <c r="AK1027" s="24">
        <v>45014</v>
      </c>
      <c r="AL1027" s="18">
        <v>2</v>
      </c>
      <c r="AM1027" s="18">
        <v>4</v>
      </c>
      <c r="AN1027" s="18" t="s">
        <v>1223</v>
      </c>
    </row>
    <row r="1028" spans="1:40" ht="15" customHeight="1">
      <c r="A1028" s="37">
        <v>13716</v>
      </c>
      <c r="B1028" s="9" t="s">
        <v>3514</v>
      </c>
      <c r="C1028" s="9">
        <v>30509300700</v>
      </c>
      <c r="D1028" s="9" t="s">
        <v>4060</v>
      </c>
      <c r="E1028" s="9" t="s">
        <v>341</v>
      </c>
      <c r="F1028" s="9" t="s">
        <v>3545</v>
      </c>
      <c r="G1028" s="9" t="s">
        <v>3546</v>
      </c>
      <c r="H1028" s="177" t="s">
        <v>5733</v>
      </c>
      <c r="I1028" s="177" t="s">
        <v>5734</v>
      </c>
      <c r="J1028" s="180" t="s">
        <v>20</v>
      </c>
      <c r="K1028" s="180" t="s">
        <v>21</v>
      </c>
      <c r="L1028" s="180" t="s">
        <v>22</v>
      </c>
      <c r="M1028" s="181">
        <v>0</v>
      </c>
      <c r="N1028" s="181">
        <v>0</v>
      </c>
      <c r="O1028" s="181">
        <v>0</v>
      </c>
      <c r="P1028" s="181">
        <v>0</v>
      </c>
      <c r="Q1028" s="182">
        <v>1267.2</v>
      </c>
      <c r="R1028" s="182">
        <f>Q1028-O1028-S1028-X1028-U1028</f>
        <v>1225.0900000000001</v>
      </c>
      <c r="S1028" s="181">
        <v>0</v>
      </c>
      <c r="T1028" s="1029">
        <v>48.75</v>
      </c>
      <c r="U1028" s="181">
        <v>0</v>
      </c>
      <c r="V1028" s="182">
        <f t="shared" ref="V1028:V1035" si="153">Q1028-P1028-W1028-X1028-Y1028</f>
        <v>1225.0900000000001</v>
      </c>
      <c r="W1028" s="181">
        <v>0</v>
      </c>
      <c r="X1028" s="181">
        <v>42.11</v>
      </c>
      <c r="Y1028" s="181">
        <v>0</v>
      </c>
      <c r="Z1028" s="170" t="s">
        <v>4275</v>
      </c>
      <c r="AA1028" s="177" t="s">
        <v>4321</v>
      </c>
      <c r="AB1028" s="11" t="str">
        <f t="shared" ref="AB1028:AB1035" si="154">+_xlfn.CONCAT(MID(Z1028,24,2),"/",MID(Z1028,22,2),"/",MID(Z1028,18,4))</f>
        <v>30/07/2007</v>
      </c>
      <c r="AC1028" s="9" t="str">
        <f t="shared" ref="AC1028:AC1035" si="155">+_xlfn.CONCAT(MID(AA1028,16,2),"/",MID(AA1028,14,2),"/",MID(AA1028,10,4))</f>
        <v>24/01/2023</v>
      </c>
      <c r="AD1028" s="40">
        <v>289.05</v>
      </c>
      <c r="AE1028" s="40">
        <v>289.05</v>
      </c>
      <c r="AF1028" s="920">
        <v>0</v>
      </c>
      <c r="AG1028" s="40"/>
      <c r="AH1028" s="40"/>
      <c r="AI1028" s="40"/>
      <c r="AJ1028" s="960">
        <v>45013</v>
      </c>
      <c r="AK1028" s="124">
        <v>45026</v>
      </c>
      <c r="AL1028" s="9">
        <f>NETWORKDAYS(AJ1028,AK1028)-1</f>
        <v>9</v>
      </c>
      <c r="AM1028" s="9">
        <v>4</v>
      </c>
      <c r="AN1028" s="9" t="s">
        <v>1223</v>
      </c>
    </row>
    <row r="1029" spans="1:40" ht="15" customHeight="1">
      <c r="A1029" s="37">
        <v>13717</v>
      </c>
      <c r="B1029" s="9" t="s">
        <v>3514</v>
      </c>
      <c r="C1029" s="9">
        <v>30509300700</v>
      </c>
      <c r="D1029" s="9" t="s">
        <v>4061</v>
      </c>
      <c r="E1029" s="9" t="s">
        <v>47</v>
      </c>
      <c r="F1029" s="9" t="s">
        <v>1237</v>
      </c>
      <c r="G1029" s="9" t="s">
        <v>257</v>
      </c>
      <c r="H1029" s="177" t="s">
        <v>5735</v>
      </c>
      <c r="I1029" s="177" t="s">
        <v>5736</v>
      </c>
      <c r="J1029" s="180" t="s">
        <v>20</v>
      </c>
      <c r="K1029" s="180" t="s">
        <v>21</v>
      </c>
      <c r="L1029" s="180" t="s">
        <v>22</v>
      </c>
      <c r="M1029" s="181">
        <v>0</v>
      </c>
      <c r="N1029" s="181">
        <v>0</v>
      </c>
      <c r="O1029" s="181">
        <v>0</v>
      </c>
      <c r="P1029" s="181">
        <v>0</v>
      </c>
      <c r="Q1029" s="182">
        <v>995</v>
      </c>
      <c r="R1029" s="182">
        <f t="shared" ref="R1029:R1035" si="156">Q1029-O1029-S1029-T1029-U1029</f>
        <v>962.42000000000007</v>
      </c>
      <c r="S1029" s="181">
        <v>4.88</v>
      </c>
      <c r="T1029" s="181">
        <v>9.7899999999999991</v>
      </c>
      <c r="U1029" s="181">
        <v>17.91</v>
      </c>
      <c r="V1029" s="182">
        <f t="shared" si="153"/>
        <v>961.13000000000011</v>
      </c>
      <c r="W1029" s="181">
        <v>6.17</v>
      </c>
      <c r="X1029" s="376">
        <v>9.7899999999999991</v>
      </c>
      <c r="Y1029" s="181">
        <v>17.91</v>
      </c>
      <c r="Z1029" s="170" t="s">
        <v>1451</v>
      </c>
      <c r="AA1029" s="177" t="s">
        <v>327</v>
      </c>
      <c r="AB1029" s="11" t="str">
        <f t="shared" si="154"/>
        <v>20/05/2007</v>
      </c>
      <c r="AC1029" s="9" t="str">
        <f t="shared" si="155"/>
        <v>10/02/2023</v>
      </c>
      <c r="AD1029" s="40">
        <v>677.17</v>
      </c>
      <c r="AE1029" s="40">
        <v>677.17</v>
      </c>
      <c r="AF1029" s="920">
        <v>0</v>
      </c>
      <c r="AG1029" s="40"/>
      <c r="AH1029" s="40"/>
      <c r="AI1029" s="40"/>
      <c r="AJ1029" s="960">
        <v>45013</v>
      </c>
      <c r="AK1029" s="124">
        <v>45026</v>
      </c>
      <c r="AL1029" s="9">
        <f>NETWORKDAYS(AJ1029,AK1029)-1</f>
        <v>9</v>
      </c>
      <c r="AM1029" s="9">
        <v>4</v>
      </c>
      <c r="AN1029" s="9" t="s">
        <v>1223</v>
      </c>
    </row>
    <row r="1030" spans="1:40" ht="15" customHeight="1">
      <c r="A1030" s="37">
        <v>13719</v>
      </c>
      <c r="B1030" s="9" t="s">
        <v>3514</v>
      </c>
      <c r="C1030" s="9">
        <v>30509300700</v>
      </c>
      <c r="D1030" s="9" t="s">
        <v>4062</v>
      </c>
      <c r="E1030" s="9" t="s">
        <v>47</v>
      </c>
      <c r="F1030" s="9" t="s">
        <v>110</v>
      </c>
      <c r="G1030" s="9" t="s">
        <v>1056</v>
      </c>
      <c r="H1030" s="177" t="s">
        <v>5737</v>
      </c>
      <c r="I1030" s="177" t="s">
        <v>5738</v>
      </c>
      <c r="J1030" s="180" t="s">
        <v>20</v>
      </c>
      <c r="K1030" s="180" t="s">
        <v>21</v>
      </c>
      <c r="L1030" s="180" t="s">
        <v>22</v>
      </c>
      <c r="M1030" s="181">
        <v>0</v>
      </c>
      <c r="N1030" s="181">
        <v>0</v>
      </c>
      <c r="O1030" s="181">
        <v>0</v>
      </c>
      <c r="P1030" s="181">
        <v>0</v>
      </c>
      <c r="Q1030" s="182">
        <v>1633.7</v>
      </c>
      <c r="R1030" s="182">
        <f t="shared" si="156"/>
        <v>1379.5</v>
      </c>
      <c r="S1030" s="181">
        <v>232.3</v>
      </c>
      <c r="T1030" s="181">
        <v>10.73</v>
      </c>
      <c r="U1030" s="181">
        <v>11.17</v>
      </c>
      <c r="V1030" s="182">
        <f t="shared" si="153"/>
        <v>1602.8400000000001</v>
      </c>
      <c r="W1030" s="181">
        <v>17.239999999999998</v>
      </c>
      <c r="X1030" s="376">
        <v>2.5299999999999998</v>
      </c>
      <c r="Y1030" s="181">
        <v>11.09</v>
      </c>
      <c r="Z1030" s="170" t="s">
        <v>1451</v>
      </c>
      <c r="AA1030" s="177" t="s">
        <v>327</v>
      </c>
      <c r="AB1030" s="11" t="str">
        <f t="shared" si="154"/>
        <v>20/05/2007</v>
      </c>
      <c r="AC1030" s="9" t="str">
        <f t="shared" si="155"/>
        <v>10/02/2023</v>
      </c>
      <c r="AD1030" s="40">
        <v>461.63</v>
      </c>
      <c r="AE1030" s="40">
        <v>461.63</v>
      </c>
      <c r="AF1030" s="920">
        <v>0</v>
      </c>
      <c r="AG1030" s="40"/>
      <c r="AH1030" s="40"/>
      <c r="AI1030" s="40"/>
      <c r="AJ1030" s="960">
        <v>45013</v>
      </c>
      <c r="AK1030" s="124">
        <v>45026</v>
      </c>
      <c r="AL1030" s="9">
        <f>NETWORKDAYS(AJ1030,AK1030)-1</f>
        <v>9</v>
      </c>
      <c r="AM1030" s="9">
        <v>4</v>
      </c>
      <c r="AN1030" s="9" t="s">
        <v>1223</v>
      </c>
    </row>
    <row r="1031" spans="1:40" ht="15" customHeight="1">
      <c r="A1031" s="37">
        <v>13720</v>
      </c>
      <c r="B1031" s="9" t="s">
        <v>3514</v>
      </c>
      <c r="C1031" s="9">
        <v>30509300700</v>
      </c>
      <c r="D1031" s="9" t="s">
        <v>4063</v>
      </c>
      <c r="E1031" s="9" t="s">
        <v>42</v>
      </c>
      <c r="F1031" s="9" t="s">
        <v>911</v>
      </c>
      <c r="G1031" s="9" t="s">
        <v>912</v>
      </c>
      <c r="H1031" s="239" t="s">
        <v>5992</v>
      </c>
      <c r="I1031" s="239" t="s">
        <v>5993</v>
      </c>
      <c r="J1031" s="339" t="s">
        <v>20</v>
      </c>
      <c r="K1031" s="339" t="s">
        <v>21</v>
      </c>
      <c r="L1031" s="339" t="s">
        <v>22</v>
      </c>
      <c r="M1031" s="340">
        <v>0</v>
      </c>
      <c r="N1031" s="340">
        <v>0</v>
      </c>
      <c r="O1031" s="340">
        <v>154.65</v>
      </c>
      <c r="P1031" s="340">
        <v>247.16</v>
      </c>
      <c r="Q1031" s="341">
        <v>2186.4499999999998</v>
      </c>
      <c r="R1031" s="341">
        <f t="shared" si="156"/>
        <v>1390.78</v>
      </c>
      <c r="S1031" s="340">
        <v>623.16</v>
      </c>
      <c r="T1031" s="340">
        <v>17.57</v>
      </c>
      <c r="U1031" s="340">
        <v>0.28999999999999998</v>
      </c>
      <c r="V1031" s="341">
        <f t="shared" si="153"/>
        <v>1503.2599999999998</v>
      </c>
      <c r="W1031" s="340">
        <v>419.22</v>
      </c>
      <c r="X1031" s="403">
        <v>16.52</v>
      </c>
      <c r="Y1031" s="340">
        <v>0.28999999999999998</v>
      </c>
      <c r="Z1031" s="83" t="s">
        <v>855</v>
      </c>
      <c r="AA1031" s="239" t="s">
        <v>4644</v>
      </c>
      <c r="AB1031" s="11" t="str">
        <f t="shared" si="154"/>
        <v>20/05/2007</v>
      </c>
      <c r="AC1031" s="9" t="str">
        <f t="shared" si="155"/>
        <v>27/03/2023</v>
      </c>
      <c r="AD1031" s="40">
        <v>935.92</v>
      </c>
      <c r="AE1031" s="40">
        <v>935.92</v>
      </c>
      <c r="AF1031" s="920">
        <v>0</v>
      </c>
      <c r="AG1031" s="40"/>
      <c r="AH1031" s="40"/>
      <c r="AI1031" s="40"/>
      <c r="AJ1031" s="960">
        <v>45013</v>
      </c>
      <c r="AK1031" s="124">
        <v>45029</v>
      </c>
      <c r="AL1031" s="9">
        <v>11</v>
      </c>
      <c r="AM1031" s="9">
        <v>4</v>
      </c>
      <c r="AN1031" s="9" t="s">
        <v>1223</v>
      </c>
    </row>
    <row r="1032" spans="1:40" ht="15" customHeight="1">
      <c r="A1032" s="37">
        <v>13721</v>
      </c>
      <c r="B1032" s="9" t="s">
        <v>3514</v>
      </c>
      <c r="C1032" s="9">
        <v>30509300700</v>
      </c>
      <c r="D1032" s="9" t="s">
        <v>4064</v>
      </c>
      <c r="E1032" s="9" t="s">
        <v>47</v>
      </c>
      <c r="F1032" s="9" t="s">
        <v>1839</v>
      </c>
      <c r="G1032" s="9" t="s">
        <v>1839</v>
      </c>
      <c r="H1032" s="239" t="s">
        <v>5994</v>
      </c>
      <c r="I1032" s="239" t="s">
        <v>5995</v>
      </c>
      <c r="J1032" s="339" t="s">
        <v>20</v>
      </c>
      <c r="K1032" s="339" t="s">
        <v>21</v>
      </c>
      <c r="L1032" s="339" t="s">
        <v>22</v>
      </c>
      <c r="M1032" s="340">
        <v>0</v>
      </c>
      <c r="N1032" s="340">
        <v>0</v>
      </c>
      <c r="O1032" s="340">
        <v>0</v>
      </c>
      <c r="P1032" s="340">
        <v>0</v>
      </c>
      <c r="Q1032" s="341">
        <v>873.37</v>
      </c>
      <c r="R1032" s="341">
        <f t="shared" si="156"/>
        <v>871.96</v>
      </c>
      <c r="S1032" s="340">
        <v>0</v>
      </c>
      <c r="T1032" s="403">
        <v>0.9</v>
      </c>
      <c r="U1032" s="340">
        <v>0.51</v>
      </c>
      <c r="V1032" s="341">
        <f t="shared" si="153"/>
        <v>871.96</v>
      </c>
      <c r="W1032" s="340">
        <v>0</v>
      </c>
      <c r="X1032" s="403">
        <v>0.9</v>
      </c>
      <c r="Y1032" s="340">
        <v>0.51</v>
      </c>
      <c r="Z1032" s="83" t="s">
        <v>2125</v>
      </c>
      <c r="AA1032" s="239" t="s">
        <v>5996</v>
      </c>
      <c r="AB1032" s="11" t="str">
        <f t="shared" si="154"/>
        <v>23/06/2007</v>
      </c>
      <c r="AC1032" s="9" t="str">
        <f t="shared" si="155"/>
        <v>24/03/2023</v>
      </c>
      <c r="AD1032" s="40">
        <v>288.64</v>
      </c>
      <c r="AE1032" s="40">
        <v>288.64</v>
      </c>
      <c r="AF1032" s="920">
        <v>0</v>
      </c>
      <c r="AG1032" s="40"/>
      <c r="AH1032" s="40"/>
      <c r="AI1032" s="40"/>
      <c r="AJ1032" s="960">
        <v>45013</v>
      </c>
      <c r="AK1032" s="124">
        <v>45029</v>
      </c>
      <c r="AL1032" s="9">
        <v>11</v>
      </c>
      <c r="AM1032" s="9">
        <v>4</v>
      </c>
      <c r="AN1032" s="9" t="s">
        <v>1223</v>
      </c>
    </row>
    <row r="1033" spans="1:40" ht="15" customHeight="1">
      <c r="A1033" s="38">
        <v>13722</v>
      </c>
      <c r="B1033" s="34" t="s">
        <v>3514</v>
      </c>
      <c r="C1033" s="34">
        <v>30509300700</v>
      </c>
      <c r="D1033" s="34" t="s">
        <v>158</v>
      </c>
      <c r="E1033" s="34" t="s">
        <v>338</v>
      </c>
      <c r="F1033" s="34" t="s">
        <v>1191</v>
      </c>
      <c r="G1033" s="34" t="s">
        <v>4065</v>
      </c>
      <c r="H1033" s="261" t="s">
        <v>6144</v>
      </c>
      <c r="I1033" s="261" t="s">
        <v>6145</v>
      </c>
      <c r="J1033" s="262" t="s">
        <v>20</v>
      </c>
      <c r="K1033" s="262" t="s">
        <v>21</v>
      </c>
      <c r="L1033" s="262" t="s">
        <v>23</v>
      </c>
      <c r="M1033" s="263">
        <v>0</v>
      </c>
      <c r="N1033" s="263">
        <v>34.43</v>
      </c>
      <c r="O1033" s="263">
        <v>0</v>
      </c>
      <c r="P1033" s="263">
        <v>0</v>
      </c>
      <c r="Q1033" s="264">
        <v>5995.85</v>
      </c>
      <c r="R1033" s="264">
        <f t="shared" si="156"/>
        <v>4114.78</v>
      </c>
      <c r="S1033" s="263">
        <v>915.59</v>
      </c>
      <c r="T1033" s="263">
        <v>926.51</v>
      </c>
      <c r="U1033" s="263">
        <v>38.97</v>
      </c>
      <c r="V1033" s="264">
        <f t="shared" si="153"/>
        <v>4215.7300000000005</v>
      </c>
      <c r="W1033" s="263">
        <v>853.03</v>
      </c>
      <c r="X1033" s="263">
        <v>888.12</v>
      </c>
      <c r="Y1033" s="263">
        <v>38.97</v>
      </c>
      <c r="Z1033" s="249" t="s">
        <v>6146</v>
      </c>
      <c r="AA1033" s="261" t="s">
        <v>5486</v>
      </c>
      <c r="AB1033" s="34" t="str">
        <f t="shared" si="154"/>
        <v>19/03/2007</v>
      </c>
      <c r="AC1033" s="34" t="str">
        <f t="shared" si="155"/>
        <v>09/03/2023</v>
      </c>
      <c r="AD1033" s="23">
        <v>1461.31</v>
      </c>
      <c r="AE1033" s="23">
        <v>1540.04</v>
      </c>
      <c r="AF1033" s="823">
        <v>78.73</v>
      </c>
      <c r="AG1033" s="23"/>
      <c r="AH1033" s="23"/>
      <c r="AI1033" s="23"/>
      <c r="AJ1033" s="917">
        <v>45013</v>
      </c>
      <c r="AK1033" s="122">
        <v>45030</v>
      </c>
      <c r="AL1033" s="34">
        <f>NETWORKDAYS(AJ1033,AK1033)-1</f>
        <v>13</v>
      </c>
      <c r="AM1033" s="34">
        <v>4</v>
      </c>
      <c r="AN1033" s="34" t="s">
        <v>1223</v>
      </c>
    </row>
    <row r="1034" spans="1:40" ht="15" customHeight="1">
      <c r="A1034" s="38">
        <v>13775</v>
      </c>
      <c r="B1034" s="34" t="s">
        <v>3514</v>
      </c>
      <c r="C1034" s="34">
        <v>30509300700</v>
      </c>
      <c r="D1034" s="34" t="s">
        <v>4066</v>
      </c>
      <c r="E1034" s="34" t="s">
        <v>37</v>
      </c>
      <c r="F1034" s="34" t="s">
        <v>851</v>
      </c>
      <c r="G1034" s="34" t="s">
        <v>4067</v>
      </c>
      <c r="H1034" s="261" t="s">
        <v>6147</v>
      </c>
      <c r="I1034" s="261" t="s">
        <v>6148</v>
      </c>
      <c r="J1034" s="262" t="s">
        <v>20</v>
      </c>
      <c r="K1034" s="262" t="s">
        <v>21</v>
      </c>
      <c r="L1034" s="262" t="s">
        <v>23</v>
      </c>
      <c r="M1034" s="263">
        <v>111.58</v>
      </c>
      <c r="N1034" s="263">
        <v>306.08</v>
      </c>
      <c r="O1034" s="263">
        <v>0</v>
      </c>
      <c r="P1034" s="263">
        <v>0</v>
      </c>
      <c r="Q1034" s="264">
        <v>2795.55</v>
      </c>
      <c r="R1034" s="264">
        <f t="shared" si="156"/>
        <v>2059.44</v>
      </c>
      <c r="S1034" s="263">
        <v>158.44</v>
      </c>
      <c r="T1034" s="263">
        <v>566.34</v>
      </c>
      <c r="U1034" s="263">
        <v>11.33</v>
      </c>
      <c r="V1034" s="264">
        <f t="shared" si="153"/>
        <v>1683.2800000000002</v>
      </c>
      <c r="W1034" s="263">
        <v>714.37</v>
      </c>
      <c r="X1034" s="348">
        <v>391.92</v>
      </c>
      <c r="Y1034" s="263">
        <v>5.98</v>
      </c>
      <c r="Z1034" s="249" t="s">
        <v>5999</v>
      </c>
      <c r="AA1034" s="261" t="s">
        <v>6000</v>
      </c>
      <c r="AB1034" s="34" t="str">
        <f t="shared" si="154"/>
        <v>30/09/2007</v>
      </c>
      <c r="AC1034" s="34" t="str">
        <f t="shared" si="155"/>
        <v>18/03/2023</v>
      </c>
      <c r="AD1034" s="23">
        <v>487.15</v>
      </c>
      <c r="AE1034" s="23">
        <v>690.56</v>
      </c>
      <c r="AF1034" s="823">
        <v>203.41</v>
      </c>
      <c r="AG1034" s="23"/>
      <c r="AH1034" s="23"/>
      <c r="AI1034" s="23"/>
      <c r="AJ1034" s="917">
        <v>45013</v>
      </c>
      <c r="AK1034" s="122">
        <v>45030</v>
      </c>
      <c r="AL1034" s="34">
        <f>NETWORKDAYS(AJ1034,AK1034)-1</f>
        <v>13</v>
      </c>
      <c r="AM1034" s="34">
        <v>4</v>
      </c>
      <c r="AN1034" s="34" t="s">
        <v>1223</v>
      </c>
    </row>
    <row r="1035" spans="1:40" ht="15" customHeight="1">
      <c r="A1035" s="38">
        <v>13777</v>
      </c>
      <c r="B1035" s="34" t="s">
        <v>3514</v>
      </c>
      <c r="C1035" s="34">
        <v>30509300700</v>
      </c>
      <c r="D1035" s="34" t="s">
        <v>4068</v>
      </c>
      <c r="E1035" s="34" t="s">
        <v>37</v>
      </c>
      <c r="F1035" s="34" t="s">
        <v>851</v>
      </c>
      <c r="G1035" s="34" t="s">
        <v>4067</v>
      </c>
      <c r="H1035" s="261" t="s">
        <v>5997</v>
      </c>
      <c r="I1035" s="261" t="s">
        <v>5998</v>
      </c>
      <c r="J1035" s="262" t="s">
        <v>20</v>
      </c>
      <c r="K1035" s="832" t="s">
        <v>8563</v>
      </c>
      <c r="L1035" s="262" t="s">
        <v>23</v>
      </c>
      <c r="M1035" s="263">
        <v>0</v>
      </c>
      <c r="N1035" s="263">
        <v>0</v>
      </c>
      <c r="O1035" s="263">
        <v>0</v>
      </c>
      <c r="P1035" s="263">
        <v>0</v>
      </c>
      <c r="Q1035" s="264">
        <v>3677.54</v>
      </c>
      <c r="R1035" s="264">
        <f t="shared" si="156"/>
        <v>2624.9300000000003</v>
      </c>
      <c r="S1035" s="263">
        <v>25.16</v>
      </c>
      <c r="T1035" s="263">
        <v>1027.45</v>
      </c>
      <c r="U1035" s="263">
        <v>0</v>
      </c>
      <c r="V1035" s="264">
        <f t="shared" si="153"/>
        <v>2630.73</v>
      </c>
      <c r="W1035" s="263">
        <v>776.83</v>
      </c>
      <c r="X1035" s="348">
        <v>269.98</v>
      </c>
      <c r="Y1035" s="263">
        <v>0</v>
      </c>
      <c r="Z1035" s="249" t="s">
        <v>5999</v>
      </c>
      <c r="AA1035" s="261" t="s">
        <v>6000</v>
      </c>
      <c r="AB1035" s="34" t="str">
        <f t="shared" si="154"/>
        <v>30/09/2007</v>
      </c>
      <c r="AC1035" s="34" t="str">
        <f t="shared" si="155"/>
        <v>18/03/2023</v>
      </c>
      <c r="AD1035" s="23">
        <v>950.39</v>
      </c>
      <c r="AE1035" s="23">
        <v>950.39</v>
      </c>
      <c r="AF1035" s="823">
        <v>0</v>
      </c>
      <c r="AG1035" s="23"/>
      <c r="AH1035" s="23"/>
      <c r="AI1035" s="23"/>
      <c r="AJ1035" s="917">
        <v>45013</v>
      </c>
      <c r="AK1035" s="122">
        <v>45029</v>
      </c>
      <c r="AL1035" s="34">
        <v>11</v>
      </c>
      <c r="AM1035" s="34">
        <v>4</v>
      </c>
      <c r="AN1035" s="34" t="s">
        <v>1223</v>
      </c>
    </row>
    <row r="1036" spans="1:40" ht="15" customHeight="1">
      <c r="A1036" s="431">
        <v>13841</v>
      </c>
      <c r="B1036" s="23" t="s">
        <v>3514</v>
      </c>
      <c r="C1036" s="23">
        <v>30509300700</v>
      </c>
      <c r="D1036" s="23" t="s">
        <v>4069</v>
      </c>
      <c r="E1036" s="23" t="s">
        <v>38</v>
      </c>
      <c r="F1036" s="23" t="s">
        <v>1040</v>
      </c>
      <c r="G1036" s="23" t="s">
        <v>4070</v>
      </c>
      <c r="H1036" s="23" t="s">
        <v>4379</v>
      </c>
      <c r="I1036" s="23" t="s">
        <v>4380</v>
      </c>
      <c r="J1036" s="23" t="s">
        <v>20</v>
      </c>
      <c r="K1036" s="23" t="s">
        <v>21</v>
      </c>
      <c r="L1036" s="23" t="s">
        <v>23</v>
      </c>
      <c r="M1036" s="23">
        <v>0</v>
      </c>
      <c r="N1036" s="23">
        <v>79.34</v>
      </c>
      <c r="O1036" s="23">
        <v>0</v>
      </c>
      <c r="P1036" s="23">
        <v>0</v>
      </c>
      <c r="Q1036" s="23">
        <v>5906.34</v>
      </c>
      <c r="R1036" s="70">
        <v>5235.29</v>
      </c>
      <c r="S1036" s="23">
        <v>653.52</v>
      </c>
      <c r="T1036" s="23">
        <v>1.05</v>
      </c>
      <c r="U1036" s="23">
        <v>16.48</v>
      </c>
      <c r="V1036" s="23">
        <v>5156.2899999999991</v>
      </c>
      <c r="W1036" s="23">
        <v>732.69</v>
      </c>
      <c r="X1036" s="439">
        <v>1.05</v>
      </c>
      <c r="Y1036" s="23">
        <v>16.309999999999999</v>
      </c>
      <c r="Z1036" s="23" t="s">
        <v>4381</v>
      </c>
      <c r="AA1036" s="23" t="s">
        <v>923</v>
      </c>
      <c r="AB1036" s="27">
        <v>39220</v>
      </c>
      <c r="AC1036" s="27">
        <v>44940</v>
      </c>
      <c r="AD1036" s="23">
        <v>2789.9</v>
      </c>
      <c r="AE1036" s="23">
        <v>2979.1400000000003</v>
      </c>
      <c r="AF1036" s="823">
        <v>189.24</v>
      </c>
      <c r="AG1036" s="23"/>
      <c r="AH1036" s="23"/>
      <c r="AI1036" s="23"/>
      <c r="AJ1036" s="351">
        <v>45013</v>
      </c>
      <c r="AK1036" s="26">
        <v>45014</v>
      </c>
      <c r="AL1036" s="23">
        <v>2</v>
      </c>
      <c r="AM1036" s="23">
        <v>4</v>
      </c>
      <c r="AN1036" s="23" t="s">
        <v>1223</v>
      </c>
    </row>
    <row r="1037" spans="1:40" ht="15" customHeight="1">
      <c r="A1037" s="126">
        <v>13842</v>
      </c>
      <c r="B1037" s="18" t="s">
        <v>3514</v>
      </c>
      <c r="C1037" s="18">
        <v>30509300700</v>
      </c>
      <c r="D1037" s="18" t="s">
        <v>4071</v>
      </c>
      <c r="E1037" s="18" t="s">
        <v>38</v>
      </c>
      <c r="F1037" s="18" t="s">
        <v>87</v>
      </c>
      <c r="G1037" s="18" t="s">
        <v>4072</v>
      </c>
      <c r="H1037" s="18" t="s">
        <v>4382</v>
      </c>
      <c r="I1037" s="18" t="s">
        <v>4383</v>
      </c>
      <c r="J1037" s="43" t="s">
        <v>20</v>
      </c>
      <c r="K1037" s="43" t="s">
        <v>21</v>
      </c>
      <c r="L1037" s="43" t="s">
        <v>22</v>
      </c>
      <c r="M1037" s="65">
        <v>0</v>
      </c>
      <c r="N1037" s="65">
        <v>0</v>
      </c>
      <c r="O1037" s="65">
        <v>0</v>
      </c>
      <c r="P1037" s="65">
        <v>0</v>
      </c>
      <c r="Q1037" s="39">
        <v>881.24</v>
      </c>
      <c r="R1037" s="39">
        <v>818.82</v>
      </c>
      <c r="S1037" s="65">
        <v>40.56</v>
      </c>
      <c r="T1037" s="65">
        <v>0</v>
      </c>
      <c r="U1037" s="65">
        <v>21.86</v>
      </c>
      <c r="V1037" s="39">
        <v>827.73</v>
      </c>
      <c r="W1037" s="65">
        <v>31.65</v>
      </c>
      <c r="X1037" s="255">
        <v>0</v>
      </c>
      <c r="Y1037" s="65">
        <v>21.86</v>
      </c>
      <c r="Z1037" s="67" t="s">
        <v>860</v>
      </c>
      <c r="AA1037" s="18" t="s">
        <v>2807</v>
      </c>
      <c r="AB1037" s="18" t="s">
        <v>44</v>
      </c>
      <c r="AC1037" s="18" t="s">
        <v>520</v>
      </c>
      <c r="AD1037" s="40">
        <v>818.82</v>
      </c>
      <c r="AE1037" s="40">
        <v>818.82</v>
      </c>
      <c r="AF1037" s="920">
        <v>0</v>
      </c>
      <c r="AG1037" s="40"/>
      <c r="AH1037" s="40"/>
      <c r="AI1037" s="40"/>
      <c r="AJ1037" s="94">
        <v>45013</v>
      </c>
      <c r="AK1037" s="24">
        <v>45014</v>
      </c>
      <c r="AL1037" s="18">
        <v>2</v>
      </c>
      <c r="AM1037" s="18">
        <v>4</v>
      </c>
      <c r="AN1037" s="18" t="s">
        <v>1223</v>
      </c>
    </row>
    <row r="1038" spans="1:40" ht="15" customHeight="1">
      <c r="A1038" s="37">
        <v>13861</v>
      </c>
      <c r="B1038" s="9" t="s">
        <v>3514</v>
      </c>
      <c r="C1038" s="9">
        <v>30509300700</v>
      </c>
      <c r="D1038" s="9" t="s">
        <v>4073</v>
      </c>
      <c r="E1038" s="9" t="s">
        <v>339</v>
      </c>
      <c r="F1038" s="9" t="s">
        <v>1422</v>
      </c>
      <c r="G1038" s="9" t="s">
        <v>1422</v>
      </c>
      <c r="H1038" s="239" t="s">
        <v>6149</v>
      </c>
      <c r="I1038" s="239" t="s">
        <v>6150</v>
      </c>
      <c r="J1038" s="339" t="s">
        <v>20</v>
      </c>
      <c r="K1038" s="339" t="s">
        <v>21</v>
      </c>
      <c r="L1038" s="339" t="s">
        <v>22</v>
      </c>
      <c r="M1038" s="340">
        <v>0</v>
      </c>
      <c r="N1038" s="340">
        <v>0</v>
      </c>
      <c r="O1038" s="340">
        <v>107.04</v>
      </c>
      <c r="P1038" s="340">
        <v>9.0500000000000007</v>
      </c>
      <c r="Q1038" s="341">
        <v>8364.52</v>
      </c>
      <c r="R1038" s="341">
        <f>Q1038-O1038-S1038-T1038-U1038</f>
        <v>6716.65</v>
      </c>
      <c r="S1038" s="340">
        <v>751.08</v>
      </c>
      <c r="T1038" s="340">
        <v>665.71</v>
      </c>
      <c r="U1038" s="340">
        <v>124.04</v>
      </c>
      <c r="V1038" s="341">
        <f>Q1038-P1038-W1038-X1038-Y1038</f>
        <v>7272.8300000000008</v>
      </c>
      <c r="W1038" s="340">
        <v>324.98</v>
      </c>
      <c r="X1038" s="340">
        <v>674.77</v>
      </c>
      <c r="Y1038" s="340">
        <v>82.89</v>
      </c>
      <c r="Z1038" s="83" t="s">
        <v>4422</v>
      </c>
      <c r="AA1038" s="239" t="s">
        <v>5517</v>
      </c>
      <c r="AB1038" s="11" t="str">
        <f>+_xlfn.CONCAT(MID(Z1038,24,2),"/",MID(Z1038,22,2),"/",MID(Z1038,18,4))</f>
        <v>31/08/2007</v>
      </c>
      <c r="AC1038" s="9" t="str">
        <f>+_xlfn.CONCAT(MID(AA1038,16,2),"/",MID(AA1038,14,2),"/",MID(AA1038,10,4))</f>
        <v>25/03/2023</v>
      </c>
      <c r="AD1038" s="40">
        <v>3641.72</v>
      </c>
      <c r="AE1038" s="40">
        <v>3641.72</v>
      </c>
      <c r="AF1038" s="920">
        <v>0</v>
      </c>
      <c r="AG1038" s="40"/>
      <c r="AH1038" s="40"/>
      <c r="AI1038" s="40"/>
      <c r="AJ1038" s="960">
        <v>45013</v>
      </c>
      <c r="AK1038" s="124">
        <v>45030</v>
      </c>
      <c r="AL1038" s="9">
        <f>NETWORKDAYS(AJ1038,AK1038)-1</f>
        <v>13</v>
      </c>
      <c r="AM1038" s="9">
        <v>4</v>
      </c>
      <c r="AN1038" s="9" t="s">
        <v>1223</v>
      </c>
    </row>
    <row r="1039" spans="1:40" ht="15" customHeight="1">
      <c r="A1039" s="37">
        <v>14206</v>
      </c>
      <c r="B1039" s="9" t="s">
        <v>3501</v>
      </c>
      <c r="C1039" s="9">
        <v>30613985995</v>
      </c>
      <c r="D1039" s="9" t="s">
        <v>4074</v>
      </c>
      <c r="E1039" s="9" t="s">
        <v>38</v>
      </c>
      <c r="F1039" s="9" t="s">
        <v>87</v>
      </c>
      <c r="G1039" s="9" t="s">
        <v>4074</v>
      </c>
      <c r="H1039" s="7" t="s">
        <v>5951</v>
      </c>
      <c r="I1039" s="8" t="s">
        <v>5952</v>
      </c>
      <c r="J1039" s="339" t="s">
        <v>20</v>
      </c>
      <c r="K1039" s="10" t="s">
        <v>21</v>
      </c>
      <c r="L1039" s="12" t="s">
        <v>22</v>
      </c>
      <c r="M1039" s="13">
        <v>0</v>
      </c>
      <c r="N1039" s="13">
        <v>0</v>
      </c>
      <c r="O1039" s="13">
        <v>0</v>
      </c>
      <c r="P1039" s="13">
        <v>0</v>
      </c>
      <c r="Q1039" s="20">
        <v>1135.04</v>
      </c>
      <c r="R1039" s="20">
        <f>Q1039-O1039-S1039-T1039-U1039</f>
        <v>1118.28</v>
      </c>
      <c r="S1039" s="13">
        <v>1.21</v>
      </c>
      <c r="T1039" s="13">
        <v>10.94</v>
      </c>
      <c r="U1039" s="15">
        <v>4.6100000000000003</v>
      </c>
      <c r="V1039" s="20">
        <f>Q1039-P1039-W1039-X1039-Y1039</f>
        <v>1119.49</v>
      </c>
      <c r="W1039" s="13">
        <v>0</v>
      </c>
      <c r="X1039" s="13">
        <v>10.94</v>
      </c>
      <c r="Y1039" s="15">
        <v>4.6100000000000003</v>
      </c>
      <c r="Z1039" s="507" t="s">
        <v>163</v>
      </c>
      <c r="AA1039" s="9" t="s">
        <v>2431</v>
      </c>
      <c r="AB1039" s="11" t="str">
        <f>+_xlfn.CONCAT(MID(Z1039,24,2),"/",MID(Z1039,22,2),"/",MID(Z1039,18,4))</f>
        <v>21/07/2007</v>
      </c>
      <c r="AC1039" s="9" t="str">
        <f>+_xlfn.CONCAT(MID(AA1039,16,2),"/",MID(AA1039,14,2),"/",MID(AA1039,10,4))</f>
        <v>10/03/2023</v>
      </c>
      <c r="AD1039" s="40">
        <v>276.37</v>
      </c>
      <c r="AE1039" s="40">
        <v>276.37</v>
      </c>
      <c r="AF1039" s="920">
        <v>0</v>
      </c>
      <c r="AG1039" s="40"/>
      <c r="AH1039" s="40"/>
      <c r="AI1039" s="40"/>
      <c r="AJ1039" s="960">
        <v>45013</v>
      </c>
      <c r="AK1039" s="124">
        <v>45027</v>
      </c>
      <c r="AL1039" s="9">
        <f>NETWORKDAYS(AJ1039,AK1039)-1</f>
        <v>10</v>
      </c>
      <c r="AM1039" s="9">
        <v>4</v>
      </c>
      <c r="AN1039" s="9" t="s">
        <v>1223</v>
      </c>
    </row>
    <row r="1040" spans="1:40" ht="15" customHeight="1">
      <c r="A1040" s="126">
        <v>14208</v>
      </c>
      <c r="B1040" s="18" t="s">
        <v>3501</v>
      </c>
      <c r="C1040" s="18">
        <v>30613985995</v>
      </c>
      <c r="D1040" s="18" t="s">
        <v>4075</v>
      </c>
      <c r="E1040" s="18" t="s">
        <v>339</v>
      </c>
      <c r="F1040" s="18" t="s">
        <v>3554</v>
      </c>
      <c r="G1040" s="18" t="s">
        <v>3554</v>
      </c>
      <c r="H1040" s="18" t="s">
        <v>4384</v>
      </c>
      <c r="I1040" s="18" t="s">
        <v>4385</v>
      </c>
      <c r="J1040" s="43" t="s">
        <v>20</v>
      </c>
      <c r="K1040" s="43" t="s">
        <v>21</v>
      </c>
      <c r="L1040" s="43" t="s">
        <v>22</v>
      </c>
      <c r="M1040" s="65">
        <v>0</v>
      </c>
      <c r="N1040" s="65">
        <v>0</v>
      </c>
      <c r="O1040" s="65">
        <v>0</v>
      </c>
      <c r="P1040" s="65">
        <v>0</v>
      </c>
      <c r="Q1040" s="66">
        <v>924.29</v>
      </c>
      <c r="R1040" s="74">
        <v>657.27999999999986</v>
      </c>
      <c r="S1040" s="65">
        <v>263.67</v>
      </c>
      <c r="T1040" s="65">
        <v>2.82</v>
      </c>
      <c r="U1040" s="65">
        <v>0.52</v>
      </c>
      <c r="V1040" s="74">
        <v>884.62</v>
      </c>
      <c r="W1040" s="18">
        <v>39.67</v>
      </c>
      <c r="X1040" s="100">
        <v>0</v>
      </c>
      <c r="Y1040" s="18">
        <v>0</v>
      </c>
      <c r="Z1040" s="18" t="s">
        <v>829</v>
      </c>
      <c r="AA1040" s="40" t="s">
        <v>4386</v>
      </c>
      <c r="AB1040" s="75">
        <v>39277</v>
      </c>
      <c r="AC1040" s="40" t="s">
        <v>4261</v>
      </c>
      <c r="AD1040" s="40">
        <v>216.47</v>
      </c>
      <c r="AE1040" s="40">
        <v>216.47</v>
      </c>
      <c r="AF1040" s="920">
        <v>0</v>
      </c>
      <c r="AG1040" s="40"/>
      <c r="AH1040" s="40"/>
      <c r="AI1040" s="40"/>
      <c r="AJ1040" s="94">
        <v>45013</v>
      </c>
      <c r="AK1040" s="24">
        <v>45014</v>
      </c>
      <c r="AL1040" s="18">
        <v>2</v>
      </c>
      <c r="AM1040" s="18">
        <v>4</v>
      </c>
      <c r="AN1040" s="18" t="s">
        <v>1223</v>
      </c>
    </row>
    <row r="1041" spans="1:40" ht="15" customHeight="1">
      <c r="A1041" s="37">
        <v>14209</v>
      </c>
      <c r="B1041" s="9" t="s">
        <v>3501</v>
      </c>
      <c r="C1041" s="9">
        <v>30613985995</v>
      </c>
      <c r="D1041" s="9" t="s">
        <v>4076</v>
      </c>
      <c r="E1041" s="9" t="s">
        <v>339</v>
      </c>
      <c r="F1041" s="9" t="s">
        <v>3559</v>
      </c>
      <c r="G1041" s="9" t="s">
        <v>3559</v>
      </c>
      <c r="H1041" s="177" t="s">
        <v>5739</v>
      </c>
      <c r="I1041" s="448" t="s">
        <v>5740</v>
      </c>
      <c r="J1041" s="339" t="s">
        <v>20</v>
      </c>
      <c r="K1041" s="339" t="s">
        <v>21</v>
      </c>
      <c r="L1041" s="339" t="s">
        <v>22</v>
      </c>
      <c r="M1041" s="181">
        <v>0</v>
      </c>
      <c r="N1041" s="181">
        <v>0</v>
      </c>
      <c r="O1041" s="181">
        <v>0</v>
      </c>
      <c r="P1041" s="181">
        <v>0</v>
      </c>
      <c r="Q1041" s="182">
        <v>171.41</v>
      </c>
      <c r="R1041" s="182">
        <f t="shared" ref="R1041:R1054" si="157">Q1041-O1041-S1041-T1041-U1041</f>
        <v>162.82999999999998</v>
      </c>
      <c r="S1041" s="181">
        <v>7.97</v>
      </c>
      <c r="T1041" s="181">
        <v>0.28000000000000003</v>
      </c>
      <c r="U1041" s="181">
        <v>0.33</v>
      </c>
      <c r="V1041" s="182">
        <f t="shared" ref="V1041:V1054" si="158">Q1041-P1041-W1041-X1041-Y1041</f>
        <v>169.64</v>
      </c>
      <c r="W1041" s="181">
        <v>1.47</v>
      </c>
      <c r="X1041" s="181">
        <v>0</v>
      </c>
      <c r="Y1041" s="377">
        <v>0.3</v>
      </c>
      <c r="Z1041" s="83" t="s">
        <v>829</v>
      </c>
      <c r="AA1041" s="239" t="s">
        <v>4440</v>
      </c>
      <c r="AB1041" s="364" t="str">
        <f>+_xlfn.CONCAT(MID(Z1041,24,2),"/",MID(Z1041,22,2),"/",MID(Z1041,18,4))</f>
        <v>14/07/2007</v>
      </c>
      <c r="AC1041" s="9" t="str">
        <f t="shared" ref="AC1041:AC1054" si="159">+_xlfn.CONCAT(MID(AA1041,16,2),"/",MID(AA1041,14,2),"/",MID(AA1041,10,4))</f>
        <v>27/03/2023</v>
      </c>
      <c r="AD1041" s="40">
        <v>60.59</v>
      </c>
      <c r="AE1041" s="40">
        <v>60.59</v>
      </c>
      <c r="AF1041" s="920">
        <v>0</v>
      </c>
      <c r="AG1041" s="40"/>
      <c r="AH1041" s="40"/>
      <c r="AI1041" s="40"/>
      <c r="AJ1041" s="960">
        <v>45013</v>
      </c>
      <c r="AK1041" s="124">
        <v>45026</v>
      </c>
      <c r="AL1041" s="9">
        <f t="shared" ref="AL1041:AL1054" si="160">NETWORKDAYS(AJ1041,AK1041)-1</f>
        <v>9</v>
      </c>
      <c r="AM1041" s="9">
        <v>4</v>
      </c>
      <c r="AN1041" s="9" t="s">
        <v>1223</v>
      </c>
    </row>
    <row r="1042" spans="1:40" ht="15" customHeight="1">
      <c r="A1042" s="38">
        <v>14218</v>
      </c>
      <c r="B1042" s="34" t="s">
        <v>3504</v>
      </c>
      <c r="C1042" s="34">
        <v>30635322140</v>
      </c>
      <c r="D1042" s="34" t="s">
        <v>3604</v>
      </c>
      <c r="E1042" s="34" t="s">
        <v>47</v>
      </c>
      <c r="F1042" s="34" t="s">
        <v>1366</v>
      </c>
      <c r="G1042" s="34" t="s">
        <v>3596</v>
      </c>
      <c r="H1042" s="261" t="s">
        <v>5741</v>
      </c>
      <c r="I1042" s="261" t="s">
        <v>5742</v>
      </c>
      <c r="J1042" s="262" t="s">
        <v>20</v>
      </c>
      <c r="K1042" s="262" t="s">
        <v>21</v>
      </c>
      <c r="L1042" s="262" t="s">
        <v>23</v>
      </c>
      <c r="M1042" s="263">
        <v>3.95</v>
      </c>
      <c r="N1042" s="263">
        <v>0</v>
      </c>
      <c r="O1042" s="263">
        <v>0</v>
      </c>
      <c r="P1042" s="263">
        <v>0</v>
      </c>
      <c r="Q1042" s="264">
        <v>1471.76</v>
      </c>
      <c r="R1042" s="264">
        <f t="shared" si="157"/>
        <v>1140.3800000000001</v>
      </c>
      <c r="S1042" s="263">
        <v>264.82</v>
      </c>
      <c r="T1042" s="263">
        <v>42.29</v>
      </c>
      <c r="U1042" s="263">
        <v>24.27</v>
      </c>
      <c r="V1042" s="264">
        <f t="shared" si="158"/>
        <v>1311.95</v>
      </c>
      <c r="W1042" s="263">
        <v>93.19</v>
      </c>
      <c r="X1042" s="348">
        <v>43.62</v>
      </c>
      <c r="Y1042" s="263">
        <v>23</v>
      </c>
      <c r="Z1042" s="249" t="s">
        <v>1451</v>
      </c>
      <c r="AA1042" s="261" t="s">
        <v>4629</v>
      </c>
      <c r="AB1042" s="34" t="str">
        <f>+_xlfn.CONCAT(MID(Z1042,24,2),"/",MID(Z1042,22,2),"/",MID(Z1042,18,4))</f>
        <v>20/05/2007</v>
      </c>
      <c r="AC1042" s="34" t="str">
        <f t="shared" si="159"/>
        <v>27/03/2023</v>
      </c>
      <c r="AD1042" s="23">
        <v>618.62</v>
      </c>
      <c r="AE1042" s="23">
        <v>618.62</v>
      </c>
      <c r="AF1042" s="823">
        <v>0</v>
      </c>
      <c r="AG1042" s="23"/>
      <c r="AH1042" s="23"/>
      <c r="AI1042" s="23"/>
      <c r="AJ1042" s="917">
        <v>45013</v>
      </c>
      <c r="AK1042" s="122">
        <v>45026</v>
      </c>
      <c r="AL1042" s="34">
        <f t="shared" si="160"/>
        <v>9</v>
      </c>
      <c r="AM1042" s="34">
        <v>4</v>
      </c>
      <c r="AN1042" s="34" t="s">
        <v>1223</v>
      </c>
    </row>
    <row r="1043" spans="1:40" ht="15" customHeight="1">
      <c r="A1043" s="37">
        <v>14240</v>
      </c>
      <c r="B1043" s="9" t="s">
        <v>3512</v>
      </c>
      <c r="C1043" s="9">
        <v>30654257562</v>
      </c>
      <c r="D1043" s="9" t="s">
        <v>4077</v>
      </c>
      <c r="E1043" s="9" t="s">
        <v>339</v>
      </c>
      <c r="F1043" s="9" t="s">
        <v>1143</v>
      </c>
      <c r="G1043" s="9" t="s">
        <v>1971</v>
      </c>
      <c r="H1043" s="18" t="s">
        <v>4078</v>
      </c>
      <c r="I1043" s="18" t="s">
        <v>4079</v>
      </c>
      <c r="J1043" s="339" t="s">
        <v>20</v>
      </c>
      <c r="K1043" s="339" t="s">
        <v>21</v>
      </c>
      <c r="L1043" s="339" t="s">
        <v>22</v>
      </c>
      <c r="M1043" s="340">
        <v>0</v>
      </c>
      <c r="N1043" s="340">
        <v>0</v>
      </c>
      <c r="O1043" s="340">
        <v>0</v>
      </c>
      <c r="P1043" s="340">
        <v>11.45</v>
      </c>
      <c r="Q1043" s="341">
        <v>1739.98</v>
      </c>
      <c r="R1043" s="341">
        <f t="shared" si="157"/>
        <v>1373.22</v>
      </c>
      <c r="S1043" s="340">
        <v>302.43</v>
      </c>
      <c r="T1043" s="340">
        <v>54.29</v>
      </c>
      <c r="U1043" s="340">
        <v>10.039999999999999</v>
      </c>
      <c r="V1043" s="341">
        <f t="shared" si="158"/>
        <v>1531.1299999999999</v>
      </c>
      <c r="W1043" s="340">
        <v>141.71</v>
      </c>
      <c r="X1043" s="403">
        <v>40.69</v>
      </c>
      <c r="Y1043" s="340">
        <v>15</v>
      </c>
      <c r="Z1043" s="83" t="s">
        <v>1293</v>
      </c>
      <c r="AA1043" s="239" t="s">
        <v>2364</v>
      </c>
      <c r="AB1043" s="24">
        <v>39325</v>
      </c>
      <c r="AC1043" s="9" t="str">
        <f t="shared" si="159"/>
        <v>15/03/2023</v>
      </c>
      <c r="AD1043" s="40">
        <v>428.81</v>
      </c>
      <c r="AE1043" s="40">
        <v>428.81</v>
      </c>
      <c r="AF1043" s="920">
        <v>0</v>
      </c>
      <c r="AG1043" s="40"/>
      <c r="AH1043" s="40"/>
      <c r="AI1043" s="40"/>
      <c r="AJ1043" s="960">
        <v>45013</v>
      </c>
      <c r="AK1043" s="124">
        <v>45026</v>
      </c>
      <c r="AL1043" s="9">
        <f t="shared" si="160"/>
        <v>9</v>
      </c>
      <c r="AM1043" s="9">
        <v>4</v>
      </c>
      <c r="AN1043" s="239" t="s">
        <v>503</v>
      </c>
    </row>
    <row r="1044" spans="1:40" ht="15" customHeight="1">
      <c r="A1044" s="37">
        <v>14253</v>
      </c>
      <c r="B1044" s="9" t="s">
        <v>3514</v>
      </c>
      <c r="C1044" s="9">
        <v>30509300700</v>
      </c>
      <c r="D1044" s="9" t="s">
        <v>4080</v>
      </c>
      <c r="E1044" s="9" t="s">
        <v>47</v>
      </c>
      <c r="F1044" s="9" t="s">
        <v>1762</v>
      </c>
      <c r="G1044" s="9" t="s">
        <v>1762</v>
      </c>
      <c r="H1044" s="18" t="s">
        <v>4081</v>
      </c>
      <c r="I1044" s="18" t="s">
        <v>4082</v>
      </c>
      <c r="J1044" s="339" t="s">
        <v>20</v>
      </c>
      <c r="K1044" s="339" t="s">
        <v>21</v>
      </c>
      <c r="L1044" s="339" t="s">
        <v>22</v>
      </c>
      <c r="M1044" s="340">
        <v>0</v>
      </c>
      <c r="N1044" s="340">
        <v>0</v>
      </c>
      <c r="O1044" s="340">
        <v>0</v>
      </c>
      <c r="P1044" s="340">
        <v>0</v>
      </c>
      <c r="Q1044" s="341">
        <v>1135.0899999999999</v>
      </c>
      <c r="R1044" s="341">
        <f t="shared" si="157"/>
        <v>991.25</v>
      </c>
      <c r="S1044" s="340">
        <v>62.55</v>
      </c>
      <c r="T1044" s="340">
        <v>35.479999999999997</v>
      </c>
      <c r="U1044" s="340">
        <v>45.81</v>
      </c>
      <c r="V1044" s="341">
        <f t="shared" si="158"/>
        <v>1093.0179999999998</v>
      </c>
      <c r="W1044" s="340">
        <v>12.39</v>
      </c>
      <c r="X1044" s="403">
        <v>23.35</v>
      </c>
      <c r="Y1044" s="340">
        <v>6.3319999999999999</v>
      </c>
      <c r="Z1044" s="83" t="s">
        <v>5743</v>
      </c>
      <c r="AA1044" s="239" t="s">
        <v>4543</v>
      </c>
      <c r="AB1044" s="22">
        <v>39199</v>
      </c>
      <c r="AC1044" s="9" t="str">
        <f t="shared" si="159"/>
        <v>27/03/2023</v>
      </c>
      <c r="AD1044" s="40">
        <v>373.57</v>
      </c>
      <c r="AE1044" s="40">
        <v>373.57</v>
      </c>
      <c r="AF1044" s="920">
        <v>0</v>
      </c>
      <c r="AG1044" s="40"/>
      <c r="AH1044" s="40"/>
      <c r="AI1044" s="40"/>
      <c r="AJ1044" s="960">
        <v>45013</v>
      </c>
      <c r="AK1044" s="124">
        <v>45026</v>
      </c>
      <c r="AL1044" s="9">
        <f t="shared" si="160"/>
        <v>9</v>
      </c>
      <c r="AM1044" s="9">
        <v>4</v>
      </c>
      <c r="AN1044" s="239" t="s">
        <v>503</v>
      </c>
    </row>
    <row r="1045" spans="1:40" ht="15" customHeight="1">
      <c r="A1045" s="37">
        <v>14269</v>
      </c>
      <c r="B1045" s="9" t="s">
        <v>3514</v>
      </c>
      <c r="C1045" s="9">
        <v>30509300700</v>
      </c>
      <c r="D1045" s="9" t="s">
        <v>4083</v>
      </c>
      <c r="E1045" s="9" t="s">
        <v>338</v>
      </c>
      <c r="F1045" s="9" t="s">
        <v>1629</v>
      </c>
      <c r="G1045" s="9" t="s">
        <v>4084</v>
      </c>
      <c r="H1045" s="239" t="s">
        <v>5744</v>
      </c>
      <c r="I1045" s="239" t="s">
        <v>5745</v>
      </c>
      <c r="J1045" s="339" t="s">
        <v>20</v>
      </c>
      <c r="K1045" s="339" t="s">
        <v>21</v>
      </c>
      <c r="L1045" s="339" t="s">
        <v>22</v>
      </c>
      <c r="M1045" s="340">
        <v>0</v>
      </c>
      <c r="N1045" s="340">
        <v>0</v>
      </c>
      <c r="O1045" s="340">
        <v>0</v>
      </c>
      <c r="P1045" s="340">
        <v>0</v>
      </c>
      <c r="Q1045" s="341">
        <v>502.58</v>
      </c>
      <c r="R1045" s="341">
        <f t="shared" si="157"/>
        <v>442.84</v>
      </c>
      <c r="S1045" s="340">
        <v>25.25</v>
      </c>
      <c r="T1045" s="340">
        <v>15.93</v>
      </c>
      <c r="U1045" s="340">
        <v>18.559999999999999</v>
      </c>
      <c r="V1045" s="341">
        <f t="shared" si="158"/>
        <v>456.08</v>
      </c>
      <c r="W1045" s="340">
        <v>18.440000000000001</v>
      </c>
      <c r="X1045" s="403">
        <v>9.5</v>
      </c>
      <c r="Y1045" s="340">
        <v>18.559999999999999</v>
      </c>
      <c r="Z1045" s="83" t="s">
        <v>2672</v>
      </c>
      <c r="AA1045" s="239" t="s">
        <v>754</v>
      </c>
      <c r="AB1045" s="11" t="str">
        <f t="shared" ref="AB1045:AB1054" si="161">+_xlfn.CONCAT(MID(Z1045,24,2),"/",MID(Z1045,22,2),"/",MID(Z1045,18,4))</f>
        <v>04/04/2007</v>
      </c>
      <c r="AC1045" s="9" t="str">
        <f t="shared" si="159"/>
        <v>09/03/2023</v>
      </c>
      <c r="AD1045" s="40">
        <v>396.52</v>
      </c>
      <c r="AE1045" s="40">
        <v>396.52</v>
      </c>
      <c r="AF1045" s="920">
        <v>0</v>
      </c>
      <c r="AG1045" s="40"/>
      <c r="AH1045" s="40"/>
      <c r="AI1045" s="40"/>
      <c r="AJ1045" s="960">
        <v>45013</v>
      </c>
      <c r="AK1045" s="124">
        <v>45026</v>
      </c>
      <c r="AL1045" s="9">
        <f t="shared" si="160"/>
        <v>9</v>
      </c>
      <c r="AM1045" s="9">
        <v>4</v>
      </c>
      <c r="AN1045" s="9" t="s">
        <v>1223</v>
      </c>
    </row>
    <row r="1046" spans="1:40" ht="15" customHeight="1">
      <c r="A1046" s="37">
        <v>14364</v>
      </c>
      <c r="B1046" s="9" t="s">
        <v>3501</v>
      </c>
      <c r="C1046" s="9">
        <v>30613985995</v>
      </c>
      <c r="D1046" s="9" t="s">
        <v>4085</v>
      </c>
      <c r="E1046" s="9" t="s">
        <v>47</v>
      </c>
      <c r="F1046" s="9" t="s">
        <v>1629</v>
      </c>
      <c r="G1046" s="9" t="s">
        <v>3520</v>
      </c>
      <c r="H1046" s="239" t="s">
        <v>5746</v>
      </c>
      <c r="I1046" s="239" t="s">
        <v>5747</v>
      </c>
      <c r="J1046" s="339" t="s">
        <v>20</v>
      </c>
      <c r="K1046" s="339" t="s">
        <v>21</v>
      </c>
      <c r="L1046" s="339" t="s">
        <v>22</v>
      </c>
      <c r="M1046" s="340">
        <v>0</v>
      </c>
      <c r="N1046" s="340">
        <v>0</v>
      </c>
      <c r="O1046" s="340">
        <v>0</v>
      </c>
      <c r="P1046" s="340">
        <v>0</v>
      </c>
      <c r="Q1046" s="341">
        <v>982.71</v>
      </c>
      <c r="R1046" s="341">
        <f t="shared" si="157"/>
        <v>852.54000000000008</v>
      </c>
      <c r="S1046" s="340">
        <v>114.58</v>
      </c>
      <c r="T1046" s="340">
        <v>2.81</v>
      </c>
      <c r="U1046" s="340">
        <v>12.78</v>
      </c>
      <c r="V1046" s="341">
        <f t="shared" si="158"/>
        <v>853.43000000000006</v>
      </c>
      <c r="W1046" s="340">
        <v>113.69</v>
      </c>
      <c r="X1046" s="403">
        <v>2.81</v>
      </c>
      <c r="Y1046" s="340">
        <v>12.78</v>
      </c>
      <c r="Z1046" s="83" t="s">
        <v>1387</v>
      </c>
      <c r="AA1046" s="239" t="s">
        <v>4530</v>
      </c>
      <c r="AB1046" s="11" t="str">
        <f t="shared" si="161"/>
        <v>08/08/2007</v>
      </c>
      <c r="AC1046" s="9" t="str">
        <f t="shared" si="159"/>
        <v>27/03/2023</v>
      </c>
      <c r="AD1046" s="40">
        <v>240.29</v>
      </c>
      <c r="AE1046" s="40">
        <v>240.29</v>
      </c>
      <c r="AF1046" s="920">
        <v>0</v>
      </c>
      <c r="AG1046" s="40"/>
      <c r="AH1046" s="40"/>
      <c r="AI1046" s="40"/>
      <c r="AJ1046" s="960">
        <v>45013</v>
      </c>
      <c r="AK1046" s="124">
        <v>45026</v>
      </c>
      <c r="AL1046" s="9">
        <f t="shared" si="160"/>
        <v>9</v>
      </c>
      <c r="AM1046" s="9">
        <v>4</v>
      </c>
      <c r="AN1046" s="9" t="s">
        <v>1223</v>
      </c>
    </row>
    <row r="1047" spans="1:40" ht="15" customHeight="1">
      <c r="A1047" s="37">
        <v>14364</v>
      </c>
      <c r="B1047" s="9" t="s">
        <v>3504</v>
      </c>
      <c r="C1047" s="9">
        <v>30635322140</v>
      </c>
      <c r="D1047" s="9" t="s">
        <v>4085</v>
      </c>
      <c r="E1047" s="9" t="s">
        <v>47</v>
      </c>
      <c r="F1047" s="9" t="s">
        <v>1629</v>
      </c>
      <c r="G1047" s="9" t="s">
        <v>1629</v>
      </c>
      <c r="H1047" s="239" t="s">
        <v>5746</v>
      </c>
      <c r="I1047" s="239" t="s">
        <v>5747</v>
      </c>
      <c r="J1047" s="339" t="s">
        <v>20</v>
      </c>
      <c r="K1047" s="339" t="s">
        <v>21</v>
      </c>
      <c r="L1047" s="339" t="s">
        <v>22</v>
      </c>
      <c r="M1047" s="340">
        <v>0</v>
      </c>
      <c r="N1047" s="340">
        <v>0</v>
      </c>
      <c r="O1047" s="340">
        <v>0</v>
      </c>
      <c r="P1047" s="340">
        <v>0</v>
      </c>
      <c r="Q1047" s="341">
        <v>982.71</v>
      </c>
      <c r="R1047" s="182">
        <f t="shared" si="157"/>
        <v>852.54000000000008</v>
      </c>
      <c r="S1047" s="340">
        <v>114.58</v>
      </c>
      <c r="T1047" s="340">
        <v>2.81</v>
      </c>
      <c r="U1047" s="340">
        <v>12.78</v>
      </c>
      <c r="V1047" s="182">
        <f t="shared" si="158"/>
        <v>853.43000000000006</v>
      </c>
      <c r="W1047" s="340">
        <v>113.69</v>
      </c>
      <c r="X1047" s="403">
        <v>2.81</v>
      </c>
      <c r="Y1047" s="340">
        <v>12.78</v>
      </c>
      <c r="Z1047" s="83" t="s">
        <v>1387</v>
      </c>
      <c r="AA1047" s="239" t="s">
        <v>4530</v>
      </c>
      <c r="AB1047" s="364" t="str">
        <f t="shared" si="161"/>
        <v>08/08/2007</v>
      </c>
      <c r="AC1047" s="9" t="str">
        <f t="shared" si="159"/>
        <v>27/03/2023</v>
      </c>
      <c r="AD1047" s="40">
        <v>240.29</v>
      </c>
      <c r="AE1047" s="40">
        <v>240.29</v>
      </c>
      <c r="AF1047" s="920">
        <v>0</v>
      </c>
      <c r="AG1047" s="40"/>
      <c r="AH1047" s="40"/>
      <c r="AI1047" s="40"/>
      <c r="AJ1047" s="960">
        <v>45013</v>
      </c>
      <c r="AK1047" s="124">
        <v>45026</v>
      </c>
      <c r="AL1047" s="9">
        <f t="shared" si="160"/>
        <v>9</v>
      </c>
      <c r="AM1047" s="9">
        <v>4</v>
      </c>
      <c r="AN1047" s="9" t="s">
        <v>1223</v>
      </c>
    </row>
    <row r="1048" spans="1:40" ht="15" customHeight="1">
      <c r="A1048" s="38">
        <v>14405</v>
      </c>
      <c r="B1048" s="34" t="s">
        <v>3504</v>
      </c>
      <c r="C1048" s="34">
        <v>30635322140</v>
      </c>
      <c r="D1048" s="34" t="s">
        <v>4086</v>
      </c>
      <c r="E1048" s="34" t="s">
        <v>47</v>
      </c>
      <c r="F1048" s="34" t="s">
        <v>806</v>
      </c>
      <c r="G1048" s="34" t="s">
        <v>3590</v>
      </c>
      <c r="H1048" s="261" t="s">
        <v>5748</v>
      </c>
      <c r="I1048" s="261" t="s">
        <v>5749</v>
      </c>
      <c r="J1048" s="262" t="s">
        <v>20</v>
      </c>
      <c r="K1048" s="262" t="s">
        <v>21</v>
      </c>
      <c r="L1048" s="262" t="s">
        <v>23</v>
      </c>
      <c r="M1048" s="263">
        <v>1.03</v>
      </c>
      <c r="N1048" s="263">
        <v>195.51</v>
      </c>
      <c r="O1048" s="263">
        <v>0</v>
      </c>
      <c r="P1048" s="263">
        <v>0</v>
      </c>
      <c r="Q1048" s="264">
        <v>2726.32</v>
      </c>
      <c r="R1048" s="462">
        <f t="shared" si="157"/>
        <v>1539.88</v>
      </c>
      <c r="S1048" s="263">
        <v>1117.56</v>
      </c>
      <c r="T1048" s="263">
        <v>40.630000000000003</v>
      </c>
      <c r="U1048" s="263">
        <v>28.25</v>
      </c>
      <c r="V1048" s="462">
        <f t="shared" si="158"/>
        <v>1248.75</v>
      </c>
      <c r="W1048" s="263">
        <v>1405.24</v>
      </c>
      <c r="X1048" s="263">
        <v>41.65</v>
      </c>
      <c r="Y1048" s="263">
        <v>30.68</v>
      </c>
      <c r="Z1048" s="249" t="s">
        <v>855</v>
      </c>
      <c r="AA1048" s="261" t="s">
        <v>4443</v>
      </c>
      <c r="AB1048" s="365" t="str">
        <f t="shared" si="161"/>
        <v>20/05/2007</v>
      </c>
      <c r="AC1048" s="34" t="str">
        <f t="shared" si="159"/>
        <v>27/03/2023</v>
      </c>
      <c r="AD1048" s="23">
        <v>871.7</v>
      </c>
      <c r="AE1048" s="23">
        <v>991.75</v>
      </c>
      <c r="AF1048" s="823">
        <v>120.05</v>
      </c>
      <c r="AG1048" s="23"/>
      <c r="AH1048" s="23"/>
      <c r="AI1048" s="23"/>
      <c r="AJ1048" s="917">
        <v>45013</v>
      </c>
      <c r="AK1048" s="122">
        <v>45026</v>
      </c>
      <c r="AL1048" s="34">
        <f t="shared" si="160"/>
        <v>9</v>
      </c>
      <c r="AM1048" s="34">
        <v>4</v>
      </c>
      <c r="AN1048" s="34" t="s">
        <v>1223</v>
      </c>
    </row>
    <row r="1049" spans="1:40" ht="15" customHeight="1">
      <c r="A1049" s="37">
        <v>14408</v>
      </c>
      <c r="B1049" s="9" t="s">
        <v>3514</v>
      </c>
      <c r="C1049" s="9">
        <v>30509300700</v>
      </c>
      <c r="D1049" s="9" t="s">
        <v>4087</v>
      </c>
      <c r="E1049" s="9" t="s">
        <v>47</v>
      </c>
      <c r="F1049" s="9" t="s">
        <v>1790</v>
      </c>
      <c r="G1049" s="9" t="s">
        <v>3841</v>
      </c>
      <c r="H1049" s="239" t="s">
        <v>5750</v>
      </c>
      <c r="I1049" s="239" t="s">
        <v>5751</v>
      </c>
      <c r="J1049" s="339" t="s">
        <v>20</v>
      </c>
      <c r="K1049" s="339" t="s">
        <v>21</v>
      </c>
      <c r="L1049" s="339" t="s">
        <v>22</v>
      </c>
      <c r="M1049" s="340">
        <v>0</v>
      </c>
      <c r="N1049" s="340">
        <v>0</v>
      </c>
      <c r="O1049" s="340">
        <v>0</v>
      </c>
      <c r="P1049" s="340">
        <v>0</v>
      </c>
      <c r="Q1049" s="341">
        <v>479.35</v>
      </c>
      <c r="R1049" s="341">
        <f t="shared" si="157"/>
        <v>449.40000000000003</v>
      </c>
      <c r="S1049" s="340">
        <v>3.31</v>
      </c>
      <c r="T1049" s="340">
        <v>4.76</v>
      </c>
      <c r="U1049" s="340">
        <v>21.88</v>
      </c>
      <c r="V1049" s="341">
        <f t="shared" si="158"/>
        <v>446.77000000000004</v>
      </c>
      <c r="W1049" s="340">
        <v>6.15</v>
      </c>
      <c r="X1049" s="403">
        <v>4.55</v>
      </c>
      <c r="Y1049" s="340">
        <v>21.88</v>
      </c>
      <c r="Z1049" s="83" t="s">
        <v>511</v>
      </c>
      <c r="AA1049" s="239" t="s">
        <v>2130</v>
      </c>
      <c r="AB1049" s="11" t="str">
        <f t="shared" si="161"/>
        <v>29/05/2007</v>
      </c>
      <c r="AC1049" s="9" t="str">
        <f t="shared" si="159"/>
        <v>09/03/2023</v>
      </c>
      <c r="AD1049" s="40">
        <v>153.72999999999999</v>
      </c>
      <c r="AE1049" s="40">
        <v>153.72999999999999</v>
      </c>
      <c r="AF1049" s="920">
        <v>0</v>
      </c>
      <c r="AG1049" s="40"/>
      <c r="AH1049" s="40"/>
      <c r="AI1049" s="40"/>
      <c r="AJ1049" s="960">
        <v>45013</v>
      </c>
      <c r="AK1049" s="124">
        <v>45026</v>
      </c>
      <c r="AL1049" s="9">
        <f t="shared" si="160"/>
        <v>9</v>
      </c>
      <c r="AM1049" s="9">
        <v>4</v>
      </c>
      <c r="AN1049" s="9" t="s">
        <v>1223</v>
      </c>
    </row>
    <row r="1050" spans="1:40" ht="15" customHeight="1">
      <c r="A1050" s="37">
        <v>14449</v>
      </c>
      <c r="B1050" s="9" t="s">
        <v>3512</v>
      </c>
      <c r="C1050" s="9">
        <v>30654257562</v>
      </c>
      <c r="D1050" s="9" t="s">
        <v>4088</v>
      </c>
      <c r="E1050" s="9" t="s">
        <v>47</v>
      </c>
      <c r="F1050" s="9" t="s">
        <v>3045</v>
      </c>
      <c r="G1050" s="9" t="s">
        <v>3045</v>
      </c>
      <c r="H1050" s="239" t="s">
        <v>5752</v>
      </c>
      <c r="I1050" s="239" t="s">
        <v>5753</v>
      </c>
      <c r="J1050" s="339" t="s">
        <v>20</v>
      </c>
      <c r="K1050" s="339" t="s">
        <v>21</v>
      </c>
      <c r="L1050" s="339" t="s">
        <v>22</v>
      </c>
      <c r="M1050" s="340">
        <v>0</v>
      </c>
      <c r="N1050" s="340">
        <v>0</v>
      </c>
      <c r="O1050" s="340">
        <v>0</v>
      </c>
      <c r="P1050" s="340">
        <v>0</v>
      </c>
      <c r="Q1050" s="341">
        <v>932.29</v>
      </c>
      <c r="R1050" s="341">
        <f t="shared" si="157"/>
        <v>885.81999999999994</v>
      </c>
      <c r="S1050" s="340">
        <v>38.270000000000003</v>
      </c>
      <c r="T1050" s="340">
        <v>0.87</v>
      </c>
      <c r="U1050" s="340">
        <v>7.33</v>
      </c>
      <c r="V1050" s="341">
        <f t="shared" si="158"/>
        <v>906.27</v>
      </c>
      <c r="W1050" s="340">
        <v>17.25</v>
      </c>
      <c r="X1050" s="403">
        <v>0.87</v>
      </c>
      <c r="Y1050" s="340">
        <v>7.9</v>
      </c>
      <c r="Z1050" s="83" t="s">
        <v>510</v>
      </c>
      <c r="AA1050" s="239" t="s">
        <v>4586</v>
      </c>
      <c r="AB1050" s="11" t="str">
        <f t="shared" si="161"/>
        <v>16/07/2007</v>
      </c>
      <c r="AC1050" s="9" t="str">
        <f t="shared" si="159"/>
        <v>27/03/2023</v>
      </c>
      <c r="AD1050" s="40">
        <v>682.75</v>
      </c>
      <c r="AE1050" s="40">
        <v>682.75</v>
      </c>
      <c r="AF1050" s="920">
        <v>0</v>
      </c>
      <c r="AG1050" s="40"/>
      <c r="AH1050" s="40"/>
      <c r="AI1050" s="40"/>
      <c r="AJ1050" s="960">
        <v>45013</v>
      </c>
      <c r="AK1050" s="124">
        <v>45026</v>
      </c>
      <c r="AL1050" s="9">
        <f t="shared" si="160"/>
        <v>9</v>
      </c>
      <c r="AM1050" s="9">
        <v>4</v>
      </c>
      <c r="AN1050" s="9" t="s">
        <v>1223</v>
      </c>
    </row>
    <row r="1051" spans="1:40" ht="15" customHeight="1">
      <c r="A1051" s="37">
        <v>14450</v>
      </c>
      <c r="B1051" s="9" t="s">
        <v>3512</v>
      </c>
      <c r="C1051" s="9">
        <v>30654257562</v>
      </c>
      <c r="D1051" s="9" t="s">
        <v>4089</v>
      </c>
      <c r="E1051" s="9" t="s">
        <v>47</v>
      </c>
      <c r="F1051" s="9" t="s">
        <v>1021</v>
      </c>
      <c r="G1051" s="9" t="s">
        <v>1021</v>
      </c>
      <c r="H1051" s="239" t="s">
        <v>5754</v>
      </c>
      <c r="I1051" s="239" t="s">
        <v>5755</v>
      </c>
      <c r="J1051" s="339" t="s">
        <v>20</v>
      </c>
      <c r="K1051" s="339" t="s">
        <v>21</v>
      </c>
      <c r="L1051" s="339" t="s">
        <v>22</v>
      </c>
      <c r="M1051" s="340">
        <v>0</v>
      </c>
      <c r="N1051" s="340">
        <v>0</v>
      </c>
      <c r="O1051" s="340">
        <v>0</v>
      </c>
      <c r="P1051" s="340">
        <v>0</v>
      </c>
      <c r="Q1051" s="341">
        <v>945.06</v>
      </c>
      <c r="R1051" s="182">
        <f t="shared" si="157"/>
        <v>692.59999999999991</v>
      </c>
      <c r="S1051" s="181">
        <v>236.93</v>
      </c>
      <c r="T1051" s="181">
        <v>4.97</v>
      </c>
      <c r="U1051" s="181">
        <v>10.56</v>
      </c>
      <c r="V1051" s="182">
        <f t="shared" si="158"/>
        <v>726.76</v>
      </c>
      <c r="W1051" s="340">
        <v>202.77</v>
      </c>
      <c r="X1051" s="181">
        <v>4.97</v>
      </c>
      <c r="Y1051" s="340">
        <v>10.56</v>
      </c>
      <c r="Z1051" s="83" t="s">
        <v>511</v>
      </c>
      <c r="AA1051" s="239" t="s">
        <v>4586</v>
      </c>
      <c r="AB1051" s="364" t="str">
        <f t="shared" si="161"/>
        <v>29/05/2007</v>
      </c>
      <c r="AC1051" s="9" t="str">
        <f t="shared" si="159"/>
        <v>27/03/2023</v>
      </c>
      <c r="AD1051" s="40">
        <v>604.29</v>
      </c>
      <c r="AE1051" s="40">
        <v>604.29</v>
      </c>
      <c r="AF1051" s="920">
        <v>0</v>
      </c>
      <c r="AG1051" s="40"/>
      <c r="AH1051" s="40"/>
      <c r="AI1051" s="40"/>
      <c r="AJ1051" s="960">
        <v>45013</v>
      </c>
      <c r="AK1051" s="124">
        <v>45026</v>
      </c>
      <c r="AL1051" s="9">
        <f t="shared" si="160"/>
        <v>9</v>
      </c>
      <c r="AM1051" s="9">
        <v>4</v>
      </c>
      <c r="AN1051" s="9" t="s">
        <v>1223</v>
      </c>
    </row>
    <row r="1052" spans="1:40" ht="15" customHeight="1">
      <c r="A1052" s="38">
        <v>14452</v>
      </c>
      <c r="B1052" s="34" t="s">
        <v>3512</v>
      </c>
      <c r="C1052" s="34">
        <v>30654257562</v>
      </c>
      <c r="D1052" s="34" t="s">
        <v>1725</v>
      </c>
      <c r="E1052" s="34" t="s">
        <v>47</v>
      </c>
      <c r="F1052" s="34" t="s">
        <v>1207</v>
      </c>
      <c r="G1052" s="34" t="s">
        <v>1207</v>
      </c>
      <c r="H1052" s="261" t="s">
        <v>5756</v>
      </c>
      <c r="I1052" s="261" t="s">
        <v>5757</v>
      </c>
      <c r="J1052" s="262" t="s">
        <v>20</v>
      </c>
      <c r="K1052" s="262" t="s">
        <v>21</v>
      </c>
      <c r="L1052" s="262" t="s">
        <v>23</v>
      </c>
      <c r="M1052" s="263">
        <v>0</v>
      </c>
      <c r="N1052" s="263">
        <v>4.8</v>
      </c>
      <c r="O1052" s="263">
        <v>0</v>
      </c>
      <c r="P1052" s="263">
        <v>0</v>
      </c>
      <c r="Q1052" s="264">
        <v>165.85</v>
      </c>
      <c r="R1052" s="462">
        <f t="shared" si="157"/>
        <v>153.80999999999997</v>
      </c>
      <c r="S1052" s="263">
        <v>5.63</v>
      </c>
      <c r="T1052" s="447">
        <v>6.11</v>
      </c>
      <c r="U1052" s="447">
        <v>0.3</v>
      </c>
      <c r="V1052" s="462">
        <f t="shared" si="158"/>
        <v>141.32999999999998</v>
      </c>
      <c r="W1052" s="263">
        <v>18.41</v>
      </c>
      <c r="X1052" s="263">
        <v>6.11</v>
      </c>
      <c r="Y1052" s="263">
        <v>0</v>
      </c>
      <c r="Z1052" s="261" t="s">
        <v>511</v>
      </c>
      <c r="AA1052" s="261" t="s">
        <v>4586</v>
      </c>
      <c r="AB1052" s="365" t="str">
        <f t="shared" si="161"/>
        <v>29/05/2007</v>
      </c>
      <c r="AC1052" s="34" t="str">
        <f t="shared" si="159"/>
        <v>27/03/2023</v>
      </c>
      <c r="AD1052" s="23">
        <v>149.86000000000001</v>
      </c>
      <c r="AE1052" s="23">
        <v>149.86000000000001</v>
      </c>
      <c r="AF1052" s="823">
        <v>0</v>
      </c>
      <c r="AG1052" s="23"/>
      <c r="AH1052" s="23"/>
      <c r="AI1052" s="23"/>
      <c r="AJ1052" s="917">
        <v>45013</v>
      </c>
      <c r="AK1052" s="122">
        <v>45026</v>
      </c>
      <c r="AL1052" s="34">
        <f t="shared" si="160"/>
        <v>9</v>
      </c>
      <c r="AM1052" s="34">
        <v>4</v>
      </c>
      <c r="AN1052" s="34" t="s">
        <v>1223</v>
      </c>
    </row>
    <row r="1053" spans="1:40" ht="15" customHeight="1">
      <c r="A1053" s="37">
        <v>14453</v>
      </c>
      <c r="B1053" s="9" t="s">
        <v>3512</v>
      </c>
      <c r="C1053" s="9">
        <v>30654257562</v>
      </c>
      <c r="D1053" s="9" t="s">
        <v>4090</v>
      </c>
      <c r="E1053" s="9" t="s">
        <v>47</v>
      </c>
      <c r="F1053" s="9" t="s">
        <v>831</v>
      </c>
      <c r="G1053" s="9" t="s">
        <v>4091</v>
      </c>
      <c r="H1053" s="239" t="s">
        <v>5758</v>
      </c>
      <c r="I1053" s="239" t="s">
        <v>5759</v>
      </c>
      <c r="J1053" s="339" t="s">
        <v>20</v>
      </c>
      <c r="K1053" s="339" t="s">
        <v>21</v>
      </c>
      <c r="L1053" s="339" t="s">
        <v>22</v>
      </c>
      <c r="M1053" s="340">
        <v>0</v>
      </c>
      <c r="N1053" s="340">
        <v>0</v>
      </c>
      <c r="O1053" s="340">
        <v>0</v>
      </c>
      <c r="P1053" s="340">
        <v>0</v>
      </c>
      <c r="Q1053" s="341">
        <v>598.88</v>
      </c>
      <c r="R1053" s="182">
        <f t="shared" si="157"/>
        <v>447.1</v>
      </c>
      <c r="S1053" s="340">
        <v>146.54</v>
      </c>
      <c r="T1053" s="340">
        <v>5.24</v>
      </c>
      <c r="U1053" s="340">
        <v>0</v>
      </c>
      <c r="V1053" s="182">
        <f t="shared" si="158"/>
        <v>526.99</v>
      </c>
      <c r="W1053" s="340">
        <v>66.790000000000006</v>
      </c>
      <c r="X1053" s="340">
        <v>5.0999999999999996</v>
      </c>
      <c r="Y1053" s="340">
        <v>0</v>
      </c>
      <c r="Z1053" s="83" t="s">
        <v>2120</v>
      </c>
      <c r="AA1053" s="239" t="s">
        <v>5663</v>
      </c>
      <c r="AB1053" s="11" t="str">
        <f t="shared" si="161"/>
        <v>16/07/2007</v>
      </c>
      <c r="AC1053" s="9" t="str">
        <f t="shared" si="159"/>
        <v>27/03/2023</v>
      </c>
      <c r="AD1053" s="40">
        <v>350.61</v>
      </c>
      <c r="AE1053" s="40">
        <v>350.61</v>
      </c>
      <c r="AF1053" s="920">
        <v>0</v>
      </c>
      <c r="AG1053" s="40"/>
      <c r="AH1053" s="40"/>
      <c r="AI1053" s="40"/>
      <c r="AJ1053" s="960">
        <v>45013</v>
      </c>
      <c r="AK1053" s="124">
        <v>45026</v>
      </c>
      <c r="AL1053" s="9">
        <f t="shared" si="160"/>
        <v>9</v>
      </c>
      <c r="AM1053" s="9">
        <v>4</v>
      </c>
      <c r="AN1053" s="9" t="s">
        <v>1223</v>
      </c>
    </row>
    <row r="1054" spans="1:40" ht="15" customHeight="1">
      <c r="A1054" s="37">
        <v>14455</v>
      </c>
      <c r="B1054" s="9" t="s">
        <v>3512</v>
      </c>
      <c r="C1054" s="9">
        <v>30654257562</v>
      </c>
      <c r="D1054" s="9" t="s">
        <v>4092</v>
      </c>
      <c r="E1054" s="9" t="s">
        <v>47</v>
      </c>
      <c r="F1054" s="9" t="s">
        <v>3226</v>
      </c>
      <c r="G1054" s="9" t="s">
        <v>3226</v>
      </c>
      <c r="H1054" s="239" t="s">
        <v>5760</v>
      </c>
      <c r="I1054" s="239" t="s">
        <v>5761</v>
      </c>
      <c r="J1054" s="339" t="s">
        <v>20</v>
      </c>
      <c r="K1054" s="339" t="s">
        <v>21</v>
      </c>
      <c r="L1054" s="339" t="s">
        <v>22</v>
      </c>
      <c r="M1054" s="340">
        <v>0</v>
      </c>
      <c r="N1054" s="340">
        <v>0</v>
      </c>
      <c r="O1054" s="340">
        <v>0</v>
      </c>
      <c r="P1054" s="340">
        <v>0</v>
      </c>
      <c r="Q1054" s="341">
        <v>283.07</v>
      </c>
      <c r="R1054" s="341">
        <f t="shared" si="157"/>
        <v>273.43</v>
      </c>
      <c r="S1054" s="340">
        <v>6.89</v>
      </c>
      <c r="T1054" s="340">
        <v>0</v>
      </c>
      <c r="U1054" s="340">
        <v>2.75</v>
      </c>
      <c r="V1054" s="341">
        <f t="shared" si="158"/>
        <v>276.42</v>
      </c>
      <c r="W1054" s="340">
        <v>6.65</v>
      </c>
      <c r="X1054" s="403">
        <v>0</v>
      </c>
      <c r="Y1054" s="340">
        <v>0</v>
      </c>
      <c r="Z1054" s="83" t="s">
        <v>855</v>
      </c>
      <c r="AA1054" s="239" t="s">
        <v>4443</v>
      </c>
      <c r="AB1054" s="11" t="str">
        <f t="shared" si="161"/>
        <v>20/05/2007</v>
      </c>
      <c r="AC1054" s="9" t="str">
        <f t="shared" si="159"/>
        <v>27/03/2023</v>
      </c>
      <c r="AD1054" s="40">
        <v>254.03</v>
      </c>
      <c r="AE1054" s="40">
        <v>254.03</v>
      </c>
      <c r="AF1054" s="920">
        <v>0</v>
      </c>
      <c r="AG1054" s="40"/>
      <c r="AH1054" s="40"/>
      <c r="AI1054" s="40"/>
      <c r="AJ1054" s="960">
        <v>45013</v>
      </c>
      <c r="AK1054" s="124">
        <v>45026</v>
      </c>
      <c r="AL1054" s="9">
        <f t="shared" si="160"/>
        <v>9</v>
      </c>
      <c r="AM1054" s="9">
        <v>4</v>
      </c>
      <c r="AN1054" s="9" t="s">
        <v>1223</v>
      </c>
    </row>
    <row r="1055" spans="1:40" ht="15" customHeight="1">
      <c r="A1055" s="126">
        <v>14457</v>
      </c>
      <c r="B1055" s="18" t="s">
        <v>3512</v>
      </c>
      <c r="C1055" s="18">
        <v>30654257562</v>
      </c>
      <c r="D1055" s="18" t="s">
        <v>4093</v>
      </c>
      <c r="E1055" s="18" t="s">
        <v>47</v>
      </c>
      <c r="F1055" s="18" t="s">
        <v>1207</v>
      </c>
      <c r="G1055" s="18" t="s">
        <v>4091</v>
      </c>
      <c r="H1055" s="18" t="s">
        <v>4387</v>
      </c>
      <c r="I1055" s="18" t="s">
        <v>4388</v>
      </c>
      <c r="J1055" s="43" t="s">
        <v>20</v>
      </c>
      <c r="K1055" s="43" t="s">
        <v>21</v>
      </c>
      <c r="L1055" s="43" t="s">
        <v>22</v>
      </c>
      <c r="M1055" s="65">
        <v>0</v>
      </c>
      <c r="N1055" s="65">
        <v>0</v>
      </c>
      <c r="O1055" s="65">
        <v>0</v>
      </c>
      <c r="P1055" s="65">
        <v>0</v>
      </c>
      <c r="Q1055" s="66">
        <v>159.35</v>
      </c>
      <c r="R1055" s="39">
        <v>134.99</v>
      </c>
      <c r="S1055" s="65">
        <v>23.42</v>
      </c>
      <c r="T1055" s="65">
        <v>0.94</v>
      </c>
      <c r="U1055" s="65">
        <v>0</v>
      </c>
      <c r="V1055" s="39">
        <v>142.41999999999999</v>
      </c>
      <c r="W1055" s="65">
        <v>15.94</v>
      </c>
      <c r="X1055" s="255">
        <v>0.99</v>
      </c>
      <c r="Y1055" s="65">
        <v>0</v>
      </c>
      <c r="Z1055" s="53" t="s">
        <v>4389</v>
      </c>
      <c r="AA1055" s="40" t="s">
        <v>4390</v>
      </c>
      <c r="AB1055" s="24">
        <v>39263</v>
      </c>
      <c r="AC1055" s="40" t="s">
        <v>4391</v>
      </c>
      <c r="AD1055" s="40">
        <v>43.62</v>
      </c>
      <c r="AE1055" s="40">
        <v>43.62</v>
      </c>
      <c r="AF1055" s="920">
        <v>0</v>
      </c>
      <c r="AG1055" s="40"/>
      <c r="AH1055" s="40"/>
      <c r="AI1055" s="40"/>
      <c r="AJ1055" s="94">
        <v>45013</v>
      </c>
      <c r="AK1055" s="24">
        <v>45014</v>
      </c>
      <c r="AL1055" s="18">
        <v>2</v>
      </c>
      <c r="AM1055" s="18">
        <v>4</v>
      </c>
      <c r="AN1055" s="18" t="s">
        <v>1223</v>
      </c>
    </row>
    <row r="1056" spans="1:40" ht="15" customHeight="1">
      <c r="A1056" s="37">
        <v>14459</v>
      </c>
      <c r="B1056" s="9" t="s">
        <v>3512</v>
      </c>
      <c r="C1056" s="9">
        <v>30654257562</v>
      </c>
      <c r="D1056" s="9" t="s">
        <v>1531</v>
      </c>
      <c r="E1056" s="9" t="s">
        <v>47</v>
      </c>
      <c r="F1056" s="9" t="s">
        <v>3226</v>
      </c>
      <c r="G1056" s="9" t="s">
        <v>3226</v>
      </c>
      <c r="H1056" s="239" t="s">
        <v>5762</v>
      </c>
      <c r="I1056" s="239" t="s">
        <v>5763</v>
      </c>
      <c r="J1056" s="339" t="s">
        <v>20</v>
      </c>
      <c r="K1056" s="339" t="s">
        <v>21</v>
      </c>
      <c r="L1056" s="339" t="s">
        <v>22</v>
      </c>
      <c r="M1056" s="340">
        <v>0</v>
      </c>
      <c r="N1056" s="340">
        <v>0</v>
      </c>
      <c r="O1056" s="340">
        <v>0</v>
      </c>
      <c r="P1056" s="340">
        <v>0</v>
      </c>
      <c r="Q1056" s="341">
        <v>653.59</v>
      </c>
      <c r="R1056" s="341">
        <f>Q1056-O1056-S1056-T1056-U1056</f>
        <v>315.53000000000003</v>
      </c>
      <c r="S1056" s="340">
        <v>326.31</v>
      </c>
      <c r="T1056" s="340">
        <v>2.85</v>
      </c>
      <c r="U1056" s="340">
        <v>8.9</v>
      </c>
      <c r="V1056" s="341">
        <f>Q1056-P1056-W1056-X1056-Y1056</f>
        <v>468.45000000000005</v>
      </c>
      <c r="W1056" s="340">
        <v>176.7</v>
      </c>
      <c r="X1056" s="403">
        <v>2.85</v>
      </c>
      <c r="Y1056" s="340">
        <v>5.59</v>
      </c>
      <c r="Z1056" s="83" t="s">
        <v>312</v>
      </c>
      <c r="AA1056" s="239" t="s">
        <v>2364</v>
      </c>
      <c r="AB1056" s="11" t="str">
        <f>+_xlfn.CONCAT(MID(Z1056,24,2),"/",MID(Z1056,22,2),"/",MID(Z1056,18,4))</f>
        <v>14/07/2007</v>
      </c>
      <c r="AC1056" s="9" t="str">
        <f>+_xlfn.CONCAT(MID(AA1056,16,2),"/",MID(AA1056,14,2),"/",MID(AA1056,10,4))</f>
        <v>15/03/2023</v>
      </c>
      <c r="AD1056" s="40">
        <v>37.130000000000003</v>
      </c>
      <c r="AE1056" s="40">
        <v>37.130000000000003</v>
      </c>
      <c r="AF1056" s="920">
        <v>0</v>
      </c>
      <c r="AG1056" s="40"/>
      <c r="AH1056" s="40"/>
      <c r="AI1056" s="40"/>
      <c r="AJ1056" s="960">
        <v>45013</v>
      </c>
      <c r="AK1056" s="124">
        <v>45026</v>
      </c>
      <c r="AL1056" s="9">
        <f>NETWORKDAYS(AJ1056,AK1056)-1</f>
        <v>9</v>
      </c>
      <c r="AM1056" s="9">
        <v>4</v>
      </c>
      <c r="AN1056" s="9" t="s">
        <v>1223</v>
      </c>
    </row>
    <row r="1057" spans="1:40" ht="15" customHeight="1">
      <c r="A1057" s="37">
        <v>14462</v>
      </c>
      <c r="B1057" s="9" t="s">
        <v>3512</v>
      </c>
      <c r="C1057" s="9">
        <v>30654257562</v>
      </c>
      <c r="D1057" s="9" t="s">
        <v>4094</v>
      </c>
      <c r="E1057" s="9" t="s">
        <v>47</v>
      </c>
      <c r="F1057" s="9" t="s">
        <v>3045</v>
      </c>
      <c r="G1057" s="9" t="s">
        <v>3045</v>
      </c>
      <c r="H1057" s="239" t="s">
        <v>5764</v>
      </c>
      <c r="I1057" s="239" t="s">
        <v>5765</v>
      </c>
      <c r="J1057" s="339" t="s">
        <v>20</v>
      </c>
      <c r="K1057" s="339" t="s">
        <v>21</v>
      </c>
      <c r="L1057" s="339" t="s">
        <v>22</v>
      </c>
      <c r="M1057" s="340">
        <v>0</v>
      </c>
      <c r="N1057" s="340">
        <v>0</v>
      </c>
      <c r="O1057" s="340">
        <v>0</v>
      </c>
      <c r="P1057" s="340">
        <v>0</v>
      </c>
      <c r="Q1057" s="341">
        <v>1222.04</v>
      </c>
      <c r="R1057" s="341">
        <f>Q1057-O1057-S1057-T1057-U1057</f>
        <v>711.26</v>
      </c>
      <c r="S1057" s="340">
        <v>493.6</v>
      </c>
      <c r="T1057" s="340">
        <v>6.38</v>
      </c>
      <c r="U1057" s="340">
        <v>10.8</v>
      </c>
      <c r="V1057" s="341">
        <f>Q1057-P1057-W1057-X1057-Y1057</f>
        <v>785.59</v>
      </c>
      <c r="W1057" s="340">
        <v>417.09</v>
      </c>
      <c r="X1057" s="403">
        <v>6.01</v>
      </c>
      <c r="Y1057" s="340">
        <v>13.35</v>
      </c>
      <c r="Z1057" s="83" t="s">
        <v>510</v>
      </c>
      <c r="AA1057" s="239" t="s">
        <v>4586</v>
      </c>
      <c r="AB1057" s="11" t="str">
        <f>+_xlfn.CONCAT(MID(Z1057,24,2),"/",MID(Z1057,22,2),"/",MID(Z1057,18,4))</f>
        <v>16/07/2007</v>
      </c>
      <c r="AC1057" s="9" t="str">
        <f>+_xlfn.CONCAT(MID(AA1057,16,2),"/",MID(AA1057,14,2),"/",MID(AA1057,10,4))</f>
        <v>27/03/2023</v>
      </c>
      <c r="AD1057" s="40">
        <v>374.88</v>
      </c>
      <c r="AE1057" s="40">
        <v>374.88</v>
      </c>
      <c r="AF1057" s="920">
        <v>0</v>
      </c>
      <c r="AG1057" s="40"/>
      <c r="AH1057" s="40"/>
      <c r="AI1057" s="40"/>
      <c r="AJ1057" s="960">
        <v>45013</v>
      </c>
      <c r="AK1057" s="124">
        <v>45026</v>
      </c>
      <c r="AL1057" s="9">
        <f>NETWORKDAYS(AJ1057,AK1057)-1</f>
        <v>9</v>
      </c>
      <c r="AM1057" s="9">
        <v>4</v>
      </c>
      <c r="AN1057" s="9" t="s">
        <v>1223</v>
      </c>
    </row>
    <row r="1058" spans="1:40" ht="15" customHeight="1">
      <c r="A1058" s="37">
        <v>14463</v>
      </c>
      <c r="B1058" s="9" t="s">
        <v>3512</v>
      </c>
      <c r="C1058" s="9">
        <v>30654257562</v>
      </c>
      <c r="D1058" s="9" t="s">
        <v>4095</v>
      </c>
      <c r="E1058" s="9" t="s">
        <v>339</v>
      </c>
      <c r="F1058" s="9" t="s">
        <v>344</v>
      </c>
      <c r="G1058" s="9" t="s">
        <v>3241</v>
      </c>
      <c r="H1058" s="239" t="s">
        <v>5766</v>
      </c>
      <c r="I1058" s="239" t="s">
        <v>5767</v>
      </c>
      <c r="J1058" s="339" t="s">
        <v>20</v>
      </c>
      <c r="K1058" s="339" t="s">
        <v>21</v>
      </c>
      <c r="L1058" s="339" t="s">
        <v>22</v>
      </c>
      <c r="M1058" s="340">
        <v>0</v>
      </c>
      <c r="N1058" s="340">
        <v>0</v>
      </c>
      <c r="O1058" s="340">
        <v>0</v>
      </c>
      <c r="P1058" s="340">
        <v>0</v>
      </c>
      <c r="Q1058" s="341">
        <v>214.46</v>
      </c>
      <c r="R1058" s="341">
        <f>Q1058-O1058-S1058-T1058-U1058</f>
        <v>203.98000000000002</v>
      </c>
      <c r="S1058" s="340">
        <v>5.88</v>
      </c>
      <c r="T1058" s="340">
        <v>1.25</v>
      </c>
      <c r="U1058" s="340">
        <v>3.35</v>
      </c>
      <c r="V1058" s="341">
        <f>Q1058-P1058-W1058-X1058-Y1058</f>
        <v>205</v>
      </c>
      <c r="W1058" s="340">
        <v>4.8600000000000003</v>
      </c>
      <c r="X1058" s="340">
        <v>1.25</v>
      </c>
      <c r="Y1058" s="340">
        <v>3.35</v>
      </c>
      <c r="Z1058" s="83" t="s">
        <v>829</v>
      </c>
      <c r="AA1058" s="239" t="s">
        <v>3398</v>
      </c>
      <c r="AB1058" s="11" t="str">
        <f>+_xlfn.CONCAT(MID(Z1058,24,2),"/",MID(Z1058,22,2),"/",MID(Z1058,18,4))</f>
        <v>14/07/2007</v>
      </c>
      <c r="AC1058" s="9" t="str">
        <f>+_xlfn.CONCAT(MID(AA1058,16,2),"/",MID(AA1058,14,2),"/",MID(AA1058,10,4))</f>
        <v>15/03/2023</v>
      </c>
      <c r="AD1058" s="66">
        <v>203.98000000000002</v>
      </c>
      <c r="AE1058" s="66">
        <v>203.98000000000002</v>
      </c>
      <c r="AF1058" s="920">
        <v>0</v>
      </c>
      <c r="AG1058" s="40"/>
      <c r="AH1058" s="40"/>
      <c r="AI1058" s="40"/>
      <c r="AJ1058" s="960">
        <v>45013</v>
      </c>
      <c r="AK1058" s="124">
        <v>45026</v>
      </c>
      <c r="AL1058" s="9">
        <f>NETWORKDAYS(AJ1058,AK1058)-1</f>
        <v>9</v>
      </c>
      <c r="AM1058" s="9">
        <v>4</v>
      </c>
      <c r="AN1058" s="9" t="s">
        <v>1223</v>
      </c>
    </row>
    <row r="1059" spans="1:40" ht="15" customHeight="1">
      <c r="A1059" s="126">
        <v>14496</v>
      </c>
      <c r="B1059" s="18" t="s">
        <v>3514</v>
      </c>
      <c r="C1059" s="18">
        <v>30509300700</v>
      </c>
      <c r="D1059" s="18" t="s">
        <v>4096</v>
      </c>
      <c r="E1059" s="18" t="s">
        <v>38</v>
      </c>
      <c r="F1059" s="18" t="s">
        <v>66</v>
      </c>
      <c r="G1059" s="18" t="s">
        <v>4097</v>
      </c>
      <c r="H1059" s="71" t="s">
        <v>4392</v>
      </c>
      <c r="I1059" s="71" t="s">
        <v>4393</v>
      </c>
      <c r="J1059" s="72" t="s">
        <v>20</v>
      </c>
      <c r="K1059" s="72" t="s">
        <v>21</v>
      </c>
      <c r="L1059" s="72" t="s">
        <v>22</v>
      </c>
      <c r="M1059" s="73">
        <v>0</v>
      </c>
      <c r="N1059" s="73">
        <v>0</v>
      </c>
      <c r="O1059" s="73">
        <v>0</v>
      </c>
      <c r="P1059" s="73">
        <v>0</v>
      </c>
      <c r="Q1059" s="74">
        <v>586.97</v>
      </c>
      <c r="R1059" s="74">
        <v>501.44000000000011</v>
      </c>
      <c r="S1059" s="73">
        <v>61.54</v>
      </c>
      <c r="T1059" s="73">
        <v>13.65</v>
      </c>
      <c r="U1059" s="73">
        <v>10.34</v>
      </c>
      <c r="V1059" s="74">
        <v>557.06000000000006</v>
      </c>
      <c r="W1059" s="73">
        <v>18.339999999999996</v>
      </c>
      <c r="X1059" s="254">
        <v>11.15</v>
      </c>
      <c r="Y1059" s="73">
        <v>0.42</v>
      </c>
      <c r="Z1059" s="83" t="s">
        <v>43</v>
      </c>
      <c r="AA1059" s="84" t="s">
        <v>1076</v>
      </c>
      <c r="AB1059" s="85">
        <v>39284</v>
      </c>
      <c r="AC1059" s="40" t="s">
        <v>523</v>
      </c>
      <c r="AD1059" s="40">
        <v>241.31</v>
      </c>
      <c r="AE1059" s="40">
        <v>241.31</v>
      </c>
      <c r="AF1059" s="920">
        <v>0</v>
      </c>
      <c r="AG1059" s="40"/>
      <c r="AH1059" s="40"/>
      <c r="AI1059" s="40"/>
      <c r="AJ1059" s="94">
        <v>45013</v>
      </c>
      <c r="AK1059" s="24">
        <v>45014</v>
      </c>
      <c r="AL1059" s="18">
        <v>2</v>
      </c>
      <c r="AM1059" s="18">
        <v>4</v>
      </c>
      <c r="AN1059" s="18" t="s">
        <v>1223</v>
      </c>
    </row>
    <row r="1060" spans="1:40" ht="15" customHeight="1">
      <c r="A1060" s="37">
        <v>14575</v>
      </c>
      <c r="B1060" s="9" t="s">
        <v>3514</v>
      </c>
      <c r="C1060" s="9">
        <v>30509300700</v>
      </c>
      <c r="D1060" s="9" t="s">
        <v>4098</v>
      </c>
      <c r="E1060" s="9" t="s">
        <v>47</v>
      </c>
      <c r="F1060" s="9" t="s">
        <v>1392</v>
      </c>
      <c r="G1060" s="9" t="s">
        <v>1393</v>
      </c>
      <c r="H1060" s="239" t="s">
        <v>5768</v>
      </c>
      <c r="I1060" s="239" t="s">
        <v>5769</v>
      </c>
      <c r="J1060" s="339" t="s">
        <v>20</v>
      </c>
      <c r="K1060" s="339" t="s">
        <v>21</v>
      </c>
      <c r="L1060" s="339" t="s">
        <v>22</v>
      </c>
      <c r="M1060" s="340">
        <v>0</v>
      </c>
      <c r="N1060" s="340">
        <v>0</v>
      </c>
      <c r="O1060" s="340">
        <v>0</v>
      </c>
      <c r="P1060" s="340">
        <v>0</v>
      </c>
      <c r="Q1060" s="341">
        <v>107.02</v>
      </c>
      <c r="R1060" s="341">
        <f>Q1060-O1060-S1060-T1060-U1060</f>
        <v>100.36</v>
      </c>
      <c r="S1060" s="340">
        <v>2.71</v>
      </c>
      <c r="T1060" s="340">
        <v>2.69</v>
      </c>
      <c r="U1060" s="340">
        <v>1.26</v>
      </c>
      <c r="V1060" s="341">
        <f>Q1060-P1060-W1060-X1060-Y1060</f>
        <v>101.97</v>
      </c>
      <c r="W1060" s="340">
        <v>1.1000000000000001</v>
      </c>
      <c r="X1060" s="340">
        <v>2.69</v>
      </c>
      <c r="Y1060" s="340">
        <v>1.26</v>
      </c>
      <c r="Z1060" s="83" t="s">
        <v>510</v>
      </c>
      <c r="AA1060" s="239" t="s">
        <v>2130</v>
      </c>
      <c r="AB1060" s="11" t="str">
        <f>+_xlfn.CONCAT(MID(Z1060,24,2),"/",MID(Z1060,22,2),"/",MID(Z1060,18,4))</f>
        <v>16/07/2007</v>
      </c>
      <c r="AC1060" s="9" t="str">
        <f>+_xlfn.CONCAT(MID(AA1060,16,2),"/",MID(AA1060,14,2),"/",MID(AA1060,10,4))</f>
        <v>09/03/2023</v>
      </c>
      <c r="AD1060" s="40">
        <v>79.95</v>
      </c>
      <c r="AE1060" s="40">
        <v>79.95</v>
      </c>
      <c r="AF1060" s="920">
        <v>0</v>
      </c>
      <c r="AG1060" s="40"/>
      <c r="AH1060" s="40"/>
      <c r="AI1060" s="40"/>
      <c r="AJ1060" s="960">
        <v>45013</v>
      </c>
      <c r="AK1060" s="124">
        <v>45026</v>
      </c>
      <c r="AL1060" s="9">
        <f>NETWORKDAYS(AJ1060,AK1060)-1</f>
        <v>9</v>
      </c>
      <c r="AM1060" s="9">
        <v>4</v>
      </c>
      <c r="AN1060" s="9" t="s">
        <v>1223</v>
      </c>
    </row>
    <row r="1061" spans="1:40" ht="15" customHeight="1">
      <c r="A1061" s="38">
        <v>14717</v>
      </c>
      <c r="B1061" s="34" t="s">
        <v>3514</v>
      </c>
      <c r="C1061" s="34">
        <v>30509300700</v>
      </c>
      <c r="D1061" s="34" t="s">
        <v>4099</v>
      </c>
      <c r="E1061" s="34" t="s">
        <v>341</v>
      </c>
      <c r="F1061" s="34" t="s">
        <v>1624</v>
      </c>
      <c r="G1061" s="34" t="s">
        <v>2988</v>
      </c>
      <c r="H1061" s="261" t="s">
        <v>5770</v>
      </c>
      <c r="I1061" s="261" t="s">
        <v>5771</v>
      </c>
      <c r="J1061" s="262" t="s">
        <v>20</v>
      </c>
      <c r="K1061" s="262" t="s">
        <v>21</v>
      </c>
      <c r="L1061" s="262" t="s">
        <v>23</v>
      </c>
      <c r="M1061" s="263">
        <v>0</v>
      </c>
      <c r="N1061" s="263">
        <v>13.8</v>
      </c>
      <c r="O1061" s="263">
        <v>0</v>
      </c>
      <c r="P1061" s="263">
        <v>0</v>
      </c>
      <c r="Q1061" s="264">
        <v>964.02</v>
      </c>
      <c r="R1061" s="264">
        <f>Q1061-O1061-S1061-T1061-U1061</f>
        <v>778.5100000000001</v>
      </c>
      <c r="S1061" s="263">
        <v>9.0500000000000007</v>
      </c>
      <c r="T1061" s="263">
        <v>176.16</v>
      </c>
      <c r="U1061" s="263">
        <v>0.3</v>
      </c>
      <c r="V1061" s="264">
        <f>Q1061-P1061-W1061-X1061-Y1061</f>
        <v>740.42</v>
      </c>
      <c r="W1061" s="263">
        <v>47.44</v>
      </c>
      <c r="X1061" s="263">
        <v>176.16</v>
      </c>
      <c r="Y1061" s="263">
        <v>0</v>
      </c>
      <c r="Z1061" s="249" t="s">
        <v>2283</v>
      </c>
      <c r="AA1061" s="261" t="s">
        <v>5772</v>
      </c>
      <c r="AB1061" s="34" t="str">
        <f>+_xlfn.CONCAT(MID(Z1061,24,2),"/",MID(Z1061,22,2),"/",MID(Z1061,18,4))</f>
        <v>14/07/2007</v>
      </c>
      <c r="AC1061" s="34" t="str">
        <f>+_xlfn.CONCAT(MID(AA1061,16,2),"/",MID(AA1061,14,2),"/",MID(AA1061,10,4))</f>
        <v>15/03/2023</v>
      </c>
      <c r="AD1061" s="23">
        <v>442.3</v>
      </c>
      <c r="AE1061" s="23">
        <v>544.38</v>
      </c>
      <c r="AF1061" s="823">
        <v>102.08</v>
      </c>
      <c r="AG1061" s="23"/>
      <c r="AH1061" s="23"/>
      <c r="AI1061" s="23"/>
      <c r="AJ1061" s="917">
        <v>45013</v>
      </c>
      <c r="AK1061" s="122">
        <v>45026</v>
      </c>
      <c r="AL1061" s="34">
        <f>NETWORKDAYS(AJ1061,AK1061)-1</f>
        <v>9</v>
      </c>
      <c r="AM1061" s="34">
        <v>4</v>
      </c>
      <c r="AN1061" s="34" t="s">
        <v>1223</v>
      </c>
    </row>
    <row r="1062" spans="1:40" ht="15" customHeight="1">
      <c r="A1062" s="37">
        <v>14818</v>
      </c>
      <c r="B1062" s="9" t="s">
        <v>3501</v>
      </c>
      <c r="C1062" s="9">
        <v>30613985995</v>
      </c>
      <c r="D1062" s="9" t="s">
        <v>2998</v>
      </c>
      <c r="E1062" s="9" t="s">
        <v>339</v>
      </c>
      <c r="F1062" s="9" t="s">
        <v>3559</v>
      </c>
      <c r="G1062" s="9" t="s">
        <v>3559</v>
      </c>
      <c r="H1062" s="18" t="s">
        <v>4100</v>
      </c>
      <c r="I1062" s="18" t="s">
        <v>4101</v>
      </c>
      <c r="J1062" s="339" t="s">
        <v>20</v>
      </c>
      <c r="K1062" s="339" t="s">
        <v>21</v>
      </c>
      <c r="L1062" s="339" t="s">
        <v>22</v>
      </c>
      <c r="M1062" s="340">
        <v>0</v>
      </c>
      <c r="N1062" s="340">
        <v>0</v>
      </c>
      <c r="O1062" s="340">
        <v>0</v>
      </c>
      <c r="P1062" s="340">
        <v>5.99</v>
      </c>
      <c r="Q1062" s="341">
        <v>320.45</v>
      </c>
      <c r="R1062" s="341">
        <f>Q1062-O1062-S1062-T1062-U1062</f>
        <v>235.63</v>
      </c>
      <c r="S1062" s="340">
        <v>84.52</v>
      </c>
      <c r="T1062" s="340">
        <v>0.3</v>
      </c>
      <c r="U1062" s="340">
        <v>0</v>
      </c>
      <c r="V1062" s="341">
        <f>Q1062-P1062-W1062-X1062-Y1062</f>
        <v>262.79000000000002</v>
      </c>
      <c r="W1062" s="340">
        <v>51.46</v>
      </c>
      <c r="X1062" s="403">
        <v>0.21</v>
      </c>
      <c r="Y1062" s="340">
        <v>0</v>
      </c>
      <c r="Z1062" s="83" t="s">
        <v>829</v>
      </c>
      <c r="AA1062" s="239" t="s">
        <v>2127</v>
      </c>
      <c r="AB1062" s="24">
        <v>39277</v>
      </c>
      <c r="AC1062" s="9" t="str">
        <f>+_xlfn.CONCAT(MID(AA1062,16,2),"/",MID(AA1062,14,2),"/",MID(AA1062,10,4))</f>
        <v>05/03/2023</v>
      </c>
      <c r="AD1062" s="40">
        <v>84.92</v>
      </c>
      <c r="AE1062" s="40">
        <v>84.92</v>
      </c>
      <c r="AF1062" s="920">
        <v>0</v>
      </c>
      <c r="AG1062" s="40"/>
      <c r="AH1062" s="40"/>
      <c r="AI1062" s="40"/>
      <c r="AJ1062" s="960">
        <v>45013</v>
      </c>
      <c r="AK1062" s="124">
        <v>45026</v>
      </c>
      <c r="AL1062" s="9">
        <f>NETWORKDAYS(AJ1062,AK1062)-1</f>
        <v>9</v>
      </c>
      <c r="AM1062" s="9">
        <v>4</v>
      </c>
      <c r="AN1062" s="239" t="s">
        <v>503</v>
      </c>
    </row>
    <row r="1063" spans="1:40" ht="15" customHeight="1">
      <c r="A1063" s="38">
        <v>14826</v>
      </c>
      <c r="B1063" s="34" t="s">
        <v>3514</v>
      </c>
      <c r="C1063" s="34">
        <v>30509300700</v>
      </c>
      <c r="D1063" s="34" t="s">
        <v>3960</v>
      </c>
      <c r="E1063" s="34" t="s">
        <v>3167</v>
      </c>
      <c r="F1063" s="34" t="s">
        <v>3960</v>
      </c>
      <c r="G1063" s="34" t="s">
        <v>3582</v>
      </c>
      <c r="H1063" s="261" t="s">
        <v>5773</v>
      </c>
      <c r="I1063" s="261" t="s">
        <v>5774</v>
      </c>
      <c r="J1063" s="262" t="s">
        <v>20</v>
      </c>
      <c r="K1063" s="262" t="s">
        <v>8232</v>
      </c>
      <c r="L1063" s="262" t="s">
        <v>23</v>
      </c>
      <c r="M1063" s="263">
        <v>17619.89</v>
      </c>
      <c r="N1063" s="263">
        <v>0</v>
      </c>
      <c r="O1063" s="263">
        <v>0</v>
      </c>
      <c r="P1063" s="263">
        <v>0</v>
      </c>
      <c r="Q1063" s="264">
        <v>161484.06</v>
      </c>
      <c r="R1063" s="264">
        <f>Q1063-O1063-S1063-T1063-U1063</f>
        <v>38161.419999999984</v>
      </c>
      <c r="S1063" s="263">
        <v>706.89</v>
      </c>
      <c r="T1063" s="263">
        <v>121736.16</v>
      </c>
      <c r="U1063" s="263">
        <v>879.59</v>
      </c>
      <c r="V1063" s="264">
        <f>Q1063-P1063-W1063-X1063-Y1063</f>
        <v>21067.530000000002</v>
      </c>
      <c r="W1063" s="263">
        <v>398.16</v>
      </c>
      <c r="X1063" s="264">
        <v>139585.46</v>
      </c>
      <c r="Y1063" s="263">
        <v>432.91</v>
      </c>
      <c r="Z1063" s="249" t="s">
        <v>5775</v>
      </c>
      <c r="AA1063" s="261" t="s">
        <v>5776</v>
      </c>
      <c r="AB1063" s="34" t="str">
        <f>+_xlfn.CONCAT(MID(Z1063,24,2),"/",MID(Z1063,22,2),"/",MID(Z1063,18,4))</f>
        <v>12/07/2007</v>
      </c>
      <c r="AC1063" s="34" t="str">
        <f>+_xlfn.CONCAT(MID(AA1063,16,2),"/",MID(AA1063,14,2),"/",MID(AA1063,10,4))</f>
        <v>17/01/2023</v>
      </c>
      <c r="AD1063" s="23">
        <v>10284.57</v>
      </c>
      <c r="AE1063" s="23">
        <v>18571.04</v>
      </c>
      <c r="AF1063" s="823">
        <v>8286.4699999999993</v>
      </c>
      <c r="AG1063" s="23"/>
      <c r="AH1063" s="23"/>
      <c r="AI1063" s="23"/>
      <c r="AJ1063" s="917">
        <v>45013</v>
      </c>
      <c r="AK1063" s="122">
        <v>45026</v>
      </c>
      <c r="AL1063" s="34">
        <f>NETWORKDAYS(AJ1063,AK1063)-1</f>
        <v>9</v>
      </c>
      <c r="AM1063" s="34">
        <v>4</v>
      </c>
      <c r="AN1063" s="34" t="s">
        <v>1223</v>
      </c>
    </row>
    <row r="1064" spans="1:40" ht="15" customHeight="1">
      <c r="A1064" s="126">
        <v>14827</v>
      </c>
      <c r="B1064" s="18" t="s">
        <v>3514</v>
      </c>
      <c r="C1064" s="18">
        <v>30509300700</v>
      </c>
      <c r="D1064" s="18" t="s">
        <v>4102</v>
      </c>
      <c r="E1064" s="18" t="s">
        <v>47</v>
      </c>
      <c r="F1064" s="18" t="s">
        <v>129</v>
      </c>
      <c r="G1064" s="18" t="s">
        <v>129</v>
      </c>
      <c r="H1064" s="71" t="s">
        <v>4394</v>
      </c>
      <c r="I1064" s="71" t="s">
        <v>4395</v>
      </c>
      <c r="J1064" s="72" t="s">
        <v>20</v>
      </c>
      <c r="K1064" s="72" t="s">
        <v>21</v>
      </c>
      <c r="L1064" s="72" t="s">
        <v>22</v>
      </c>
      <c r="M1064" s="73">
        <v>0</v>
      </c>
      <c r="N1064" s="73">
        <v>0</v>
      </c>
      <c r="O1064" s="73">
        <v>0</v>
      </c>
      <c r="P1064" s="73">
        <v>0</v>
      </c>
      <c r="Q1064" s="74">
        <v>272.02</v>
      </c>
      <c r="R1064" s="74">
        <v>266.08999999999997</v>
      </c>
      <c r="S1064" s="73">
        <v>4.5199999999999996</v>
      </c>
      <c r="T1064" s="73">
        <v>0.97</v>
      </c>
      <c r="U1064" s="73">
        <v>0.44</v>
      </c>
      <c r="V1064" s="74">
        <v>267.57</v>
      </c>
      <c r="W1064" s="73">
        <v>2.71</v>
      </c>
      <c r="X1064" s="254">
        <v>1.55</v>
      </c>
      <c r="Y1064" s="73">
        <v>0.19</v>
      </c>
      <c r="Z1064" s="83" t="s">
        <v>85</v>
      </c>
      <c r="AA1064" s="84" t="s">
        <v>567</v>
      </c>
      <c r="AB1064" s="85">
        <v>39199</v>
      </c>
      <c r="AC1064" s="40" t="s">
        <v>568</v>
      </c>
      <c r="AD1064" s="40">
        <v>36.39</v>
      </c>
      <c r="AE1064" s="40">
        <v>36.39</v>
      </c>
      <c r="AF1064" s="920">
        <v>0</v>
      </c>
      <c r="AG1064" s="40"/>
      <c r="AH1064" s="40"/>
      <c r="AI1064" s="40"/>
      <c r="AJ1064" s="94">
        <v>45013</v>
      </c>
      <c r="AK1064" s="24">
        <v>45014</v>
      </c>
      <c r="AL1064" s="18">
        <v>2</v>
      </c>
      <c r="AM1064" s="18">
        <v>4</v>
      </c>
      <c r="AN1064" s="18" t="s">
        <v>1223</v>
      </c>
    </row>
    <row r="1065" spans="1:40" ht="15" customHeight="1">
      <c r="A1065" s="126">
        <v>14830</v>
      </c>
      <c r="B1065" s="18" t="s">
        <v>3514</v>
      </c>
      <c r="C1065" s="18">
        <v>30509300700</v>
      </c>
      <c r="D1065" s="18" t="s">
        <v>4103</v>
      </c>
      <c r="E1065" s="18" t="s">
        <v>341</v>
      </c>
      <c r="F1065" s="18" t="s">
        <v>3545</v>
      </c>
      <c r="G1065" s="18" t="s">
        <v>4104</v>
      </c>
      <c r="H1065" s="18" t="s">
        <v>4396</v>
      </c>
      <c r="I1065" s="18" t="s">
        <v>4397</v>
      </c>
      <c r="J1065" s="43" t="s">
        <v>20</v>
      </c>
      <c r="K1065" s="43" t="s">
        <v>21</v>
      </c>
      <c r="L1065" s="43" t="s">
        <v>22</v>
      </c>
      <c r="M1065" s="65">
        <v>0</v>
      </c>
      <c r="N1065" s="65">
        <v>0</v>
      </c>
      <c r="O1065" s="65">
        <v>0</v>
      </c>
      <c r="P1065" s="65">
        <v>0</v>
      </c>
      <c r="Q1065" s="39">
        <v>666</v>
      </c>
      <c r="R1065" s="39">
        <v>661.47</v>
      </c>
      <c r="S1065" s="65">
        <v>0</v>
      </c>
      <c r="T1065" s="65">
        <v>0</v>
      </c>
      <c r="U1065" s="65">
        <v>4.53</v>
      </c>
      <c r="V1065" s="39">
        <v>666</v>
      </c>
      <c r="W1065" s="65">
        <v>0</v>
      </c>
      <c r="X1065" s="255">
        <v>0</v>
      </c>
      <c r="Y1065" s="65">
        <v>0</v>
      </c>
      <c r="Z1065" s="67" t="s">
        <v>4275</v>
      </c>
      <c r="AA1065" s="18" t="s">
        <v>4398</v>
      </c>
      <c r="AB1065" s="18" t="s">
        <v>4276</v>
      </c>
      <c r="AC1065" s="18" t="s">
        <v>520</v>
      </c>
      <c r="AD1065" s="40">
        <v>414.98</v>
      </c>
      <c r="AE1065" s="40">
        <v>414.98</v>
      </c>
      <c r="AF1065" s="920">
        <v>0</v>
      </c>
      <c r="AG1065" s="40"/>
      <c r="AH1065" s="40"/>
      <c r="AI1065" s="40"/>
      <c r="AJ1065" s="94">
        <v>45013</v>
      </c>
      <c r="AK1065" s="24">
        <v>45014</v>
      </c>
      <c r="AL1065" s="18">
        <v>2</v>
      </c>
      <c r="AM1065" s="18">
        <v>4</v>
      </c>
      <c r="AN1065" s="18" t="s">
        <v>1223</v>
      </c>
    </row>
    <row r="1066" spans="1:40" ht="15" customHeight="1">
      <c r="A1066" s="37">
        <v>14924</v>
      </c>
      <c r="B1066" s="9" t="s">
        <v>3514</v>
      </c>
      <c r="C1066" s="9">
        <v>30509300700</v>
      </c>
      <c r="D1066" s="9" t="s">
        <v>4105</v>
      </c>
      <c r="E1066" s="9" t="s">
        <v>47</v>
      </c>
      <c r="F1066" s="9" t="s">
        <v>158</v>
      </c>
      <c r="G1066" s="9" t="s">
        <v>158</v>
      </c>
      <c r="H1066" s="239" t="s">
        <v>5777</v>
      </c>
      <c r="I1066" s="239" t="s">
        <v>5778</v>
      </c>
      <c r="J1066" s="339" t="s">
        <v>20</v>
      </c>
      <c r="K1066" s="339" t="s">
        <v>21</v>
      </c>
      <c r="L1066" s="339" t="s">
        <v>22</v>
      </c>
      <c r="M1066" s="340">
        <v>0</v>
      </c>
      <c r="N1066" s="340">
        <v>0</v>
      </c>
      <c r="O1066" s="340">
        <v>0</v>
      </c>
      <c r="P1066" s="340">
        <v>0</v>
      </c>
      <c r="Q1066" s="341">
        <v>317.37</v>
      </c>
      <c r="R1066" s="341">
        <f>Q1066-O1066-S1066-T1066-U1066</f>
        <v>300.25</v>
      </c>
      <c r="S1066" s="340">
        <v>1.19</v>
      </c>
      <c r="T1066" s="340">
        <v>6.79</v>
      </c>
      <c r="U1066" s="340">
        <v>9.14</v>
      </c>
      <c r="V1066" s="341">
        <f>Q1066-P1066-W1066-X1066-Y1066</f>
        <v>293.23</v>
      </c>
      <c r="W1066" s="340">
        <v>8.8800000000000008</v>
      </c>
      <c r="X1066" s="340">
        <v>6.67</v>
      </c>
      <c r="Y1066" s="340">
        <v>8.59</v>
      </c>
      <c r="Z1066" s="83" t="s">
        <v>5703</v>
      </c>
      <c r="AA1066" s="239" t="s">
        <v>4543</v>
      </c>
      <c r="AB1066" s="11" t="str">
        <f>+_xlfn.CONCAT(MID(Z1066,24,2),"/",MID(Z1066,22,2),"/",MID(Z1066,18,4))</f>
        <v>29/05/2007</v>
      </c>
      <c r="AC1066" s="9" t="str">
        <f>+_xlfn.CONCAT(MID(AA1066,16,2),"/",MID(AA1066,14,2),"/",MID(AA1066,10,4))</f>
        <v>27/03/2023</v>
      </c>
      <c r="AD1066" s="40">
        <v>98.93</v>
      </c>
      <c r="AE1066" s="40">
        <v>98.93</v>
      </c>
      <c r="AF1066" s="920">
        <v>0</v>
      </c>
      <c r="AG1066" s="40"/>
      <c r="AH1066" s="40"/>
      <c r="AI1066" s="40"/>
      <c r="AJ1066" s="960">
        <v>45013</v>
      </c>
      <c r="AK1066" s="124">
        <v>45026</v>
      </c>
      <c r="AL1066" s="9">
        <f>NETWORKDAYS(AJ1066,AK1066)-1</f>
        <v>9</v>
      </c>
      <c r="AM1066" s="9">
        <v>4</v>
      </c>
      <c r="AN1066" s="9" t="s">
        <v>1223</v>
      </c>
    </row>
    <row r="1067" spans="1:40" ht="15" customHeight="1">
      <c r="A1067" s="38">
        <v>14926</v>
      </c>
      <c r="B1067" s="34" t="s">
        <v>3514</v>
      </c>
      <c r="C1067" s="34">
        <v>30509300700</v>
      </c>
      <c r="D1067" s="34" t="s">
        <v>1085</v>
      </c>
      <c r="E1067" s="34" t="s">
        <v>47</v>
      </c>
      <c r="F1067" s="34" t="s">
        <v>158</v>
      </c>
      <c r="G1067" s="34" t="s">
        <v>158</v>
      </c>
      <c r="H1067" s="261" t="s">
        <v>5779</v>
      </c>
      <c r="I1067" s="261" t="s">
        <v>5780</v>
      </c>
      <c r="J1067" s="262" t="s">
        <v>20</v>
      </c>
      <c r="K1067" s="262" t="s">
        <v>21</v>
      </c>
      <c r="L1067" s="262" t="s">
        <v>23</v>
      </c>
      <c r="M1067" s="263">
        <v>0.78</v>
      </c>
      <c r="N1067" s="263">
        <v>8.56</v>
      </c>
      <c r="O1067" s="263">
        <v>0</v>
      </c>
      <c r="P1067" s="263">
        <v>0</v>
      </c>
      <c r="Q1067" s="264">
        <v>729.58</v>
      </c>
      <c r="R1067" s="264">
        <f>Q1067-O1067-S1067-T1067-U1067</f>
        <v>584.11</v>
      </c>
      <c r="S1067" s="263">
        <v>111.87</v>
      </c>
      <c r="T1067" s="263">
        <v>19.440000000000001</v>
      </c>
      <c r="U1067" s="263">
        <v>14.16</v>
      </c>
      <c r="V1067" s="264">
        <f>Q1067-P1067-W1067-X1067-Y1067</f>
        <v>574.95000000000005</v>
      </c>
      <c r="W1067" s="263">
        <v>120.25</v>
      </c>
      <c r="X1067" s="263">
        <v>20.22</v>
      </c>
      <c r="Y1067" s="263">
        <v>14.16</v>
      </c>
      <c r="Z1067" s="249" t="s">
        <v>5703</v>
      </c>
      <c r="AA1067" s="261" t="s">
        <v>4543</v>
      </c>
      <c r="AB1067" s="34" t="str">
        <f>+_xlfn.CONCAT(MID(Z1067,24,2),"/",MID(Z1067,22,2),"/",MID(Z1067,18,4))</f>
        <v>29/05/2007</v>
      </c>
      <c r="AC1067" s="34" t="str">
        <f>+_xlfn.CONCAT(MID(AA1067,16,2),"/",MID(AA1067,14,2),"/",MID(AA1067,10,4))</f>
        <v>27/03/2023</v>
      </c>
      <c r="AD1067" s="23">
        <v>152.21</v>
      </c>
      <c r="AE1067" s="23">
        <v>178.08</v>
      </c>
      <c r="AF1067" s="823">
        <v>25.87</v>
      </c>
      <c r="AG1067" s="23"/>
      <c r="AH1067" s="23"/>
      <c r="AI1067" s="23"/>
      <c r="AJ1067" s="917">
        <v>45013</v>
      </c>
      <c r="AK1067" s="122">
        <v>45026</v>
      </c>
      <c r="AL1067" s="34">
        <f>NETWORKDAYS(AJ1067,AK1067)-1</f>
        <v>9</v>
      </c>
      <c r="AM1067" s="34">
        <v>4</v>
      </c>
      <c r="AN1067" s="34" t="s">
        <v>1223</v>
      </c>
    </row>
    <row r="1068" spans="1:40" ht="15" customHeight="1">
      <c r="A1068" s="37">
        <v>14950</v>
      </c>
      <c r="B1068" s="9" t="s">
        <v>3504</v>
      </c>
      <c r="C1068" s="9">
        <v>30635322140</v>
      </c>
      <c r="D1068" s="9" t="s">
        <v>1512</v>
      </c>
      <c r="E1068" s="9" t="s">
        <v>9377</v>
      </c>
      <c r="F1068" s="9" t="s">
        <v>9378</v>
      </c>
      <c r="G1068" s="9" t="s">
        <v>9379</v>
      </c>
      <c r="H1068" s="18" t="s">
        <v>4106</v>
      </c>
      <c r="I1068" s="18" t="s">
        <v>4107</v>
      </c>
      <c r="J1068" s="83" t="s">
        <v>20</v>
      </c>
      <c r="K1068" s="83" t="s">
        <v>21</v>
      </c>
      <c r="L1068" s="83" t="s">
        <v>22</v>
      </c>
      <c r="M1068" s="1011">
        <v>0</v>
      </c>
      <c r="N1068" s="1011">
        <v>0</v>
      </c>
      <c r="O1068" s="1011">
        <v>0</v>
      </c>
      <c r="P1068" s="1011">
        <v>11.7</v>
      </c>
      <c r="Q1068" s="341">
        <v>486.1</v>
      </c>
      <c r="R1068" s="341">
        <v>450.13</v>
      </c>
      <c r="S1068" s="1011">
        <v>28.97</v>
      </c>
      <c r="T1068" s="1011">
        <v>1.72</v>
      </c>
      <c r="U1068" s="1011">
        <v>5.28</v>
      </c>
      <c r="V1068" s="341">
        <v>443.30000000000007</v>
      </c>
      <c r="W1068" s="1011">
        <v>24.04</v>
      </c>
      <c r="X1068" s="1018">
        <v>1.53</v>
      </c>
      <c r="Y1068" s="1011">
        <v>5.53</v>
      </c>
      <c r="Z1068" s="83" t="s">
        <v>2684</v>
      </c>
      <c r="AA1068" s="239" t="s">
        <v>754</v>
      </c>
      <c r="AB1068" s="24">
        <v>39256</v>
      </c>
      <c r="AC1068" s="9" t="s">
        <v>793</v>
      </c>
      <c r="AD1068" s="40">
        <v>165.67</v>
      </c>
      <c r="AE1068" s="40">
        <v>165.67</v>
      </c>
      <c r="AF1068" s="920">
        <v>0</v>
      </c>
      <c r="AG1068" s="40"/>
      <c r="AH1068" s="40"/>
      <c r="AI1068" s="40"/>
      <c r="AJ1068" s="960">
        <v>45013</v>
      </c>
      <c r="AK1068" s="124">
        <v>45026</v>
      </c>
      <c r="AL1068" s="9">
        <f>NETWORKDAYS(AJ1068,AK1068)-1</f>
        <v>9</v>
      </c>
      <c r="AM1068" s="9">
        <v>4</v>
      </c>
      <c r="AN1068" s="239" t="s">
        <v>503</v>
      </c>
    </row>
    <row r="1069" spans="1:40" ht="15" customHeight="1">
      <c r="A1069" s="38">
        <v>14963</v>
      </c>
      <c r="B1069" s="34" t="s">
        <v>3504</v>
      </c>
      <c r="C1069" s="34">
        <v>30635322140</v>
      </c>
      <c r="D1069" s="34" t="s">
        <v>1118</v>
      </c>
      <c r="E1069" s="34" t="s">
        <v>47</v>
      </c>
      <c r="F1069" s="34" t="s">
        <v>2935</v>
      </c>
      <c r="G1069" s="34" t="s">
        <v>2935</v>
      </c>
      <c r="H1069" s="261" t="s">
        <v>5781</v>
      </c>
      <c r="I1069" s="261" t="s">
        <v>5782</v>
      </c>
      <c r="J1069" s="262" t="s">
        <v>20</v>
      </c>
      <c r="K1069" s="262" t="s">
        <v>8232</v>
      </c>
      <c r="L1069" s="262" t="s">
        <v>23</v>
      </c>
      <c r="M1069" s="263">
        <v>1.29</v>
      </c>
      <c r="N1069" s="263">
        <v>0</v>
      </c>
      <c r="O1069" s="263">
        <v>0</v>
      </c>
      <c r="P1069" s="263">
        <v>0</v>
      </c>
      <c r="Q1069" s="264">
        <v>842.57</v>
      </c>
      <c r="R1069" s="264">
        <f>Q1069-O1069-S1069-T1069-U1069</f>
        <v>807.32</v>
      </c>
      <c r="S1069" s="263">
        <v>13.51</v>
      </c>
      <c r="T1069" s="263">
        <v>9.3000000000000007</v>
      </c>
      <c r="U1069" s="263">
        <v>12.44</v>
      </c>
      <c r="V1069" s="264">
        <f>Q1069-P1069-W1069-X1069-Y1069</f>
        <v>806.82999999999993</v>
      </c>
      <c r="W1069" s="263">
        <v>12.58</v>
      </c>
      <c r="X1069" s="348">
        <v>10.59</v>
      </c>
      <c r="Y1069" s="263">
        <v>12.57</v>
      </c>
      <c r="Z1069" s="249" t="s">
        <v>511</v>
      </c>
      <c r="AA1069" s="261" t="s">
        <v>4586</v>
      </c>
      <c r="AB1069" s="34" t="str">
        <f>+_xlfn.CONCAT(MID(Z1069,24,2),"/",MID(Z1069,22,2),"/",MID(Z1069,18,4))</f>
        <v>29/05/2007</v>
      </c>
      <c r="AC1069" s="34" t="str">
        <f>+_xlfn.CONCAT(MID(AA1069,16,2),"/",MID(AA1069,14,2),"/",MID(AA1069,10,4))</f>
        <v>27/03/2023</v>
      </c>
      <c r="AD1069" s="23">
        <v>359.53</v>
      </c>
      <c r="AE1069" s="23">
        <v>359.53</v>
      </c>
      <c r="AF1069" s="823">
        <v>0</v>
      </c>
      <c r="AG1069" s="23"/>
      <c r="AH1069" s="23"/>
      <c r="AI1069" s="23"/>
      <c r="AJ1069" s="917">
        <v>45013</v>
      </c>
      <c r="AK1069" s="122">
        <v>45026</v>
      </c>
      <c r="AL1069" s="34">
        <f>NETWORKDAYS(AJ1069,AK1069)-1</f>
        <v>9</v>
      </c>
      <c r="AM1069" s="34">
        <v>4</v>
      </c>
      <c r="AN1069" s="34" t="s">
        <v>1223</v>
      </c>
    </row>
    <row r="1070" spans="1:40" ht="15" customHeight="1">
      <c r="A1070" s="37">
        <v>15079</v>
      </c>
      <c r="B1070" s="9" t="s">
        <v>3514</v>
      </c>
      <c r="C1070" s="9">
        <v>30509300700</v>
      </c>
      <c r="D1070" s="9" t="s">
        <v>4108</v>
      </c>
      <c r="E1070" s="9" t="s">
        <v>338</v>
      </c>
      <c r="F1070" s="9" t="s">
        <v>1191</v>
      </c>
      <c r="G1070" s="9" t="s">
        <v>1192</v>
      </c>
      <c r="H1070" s="18" t="s">
        <v>6572</v>
      </c>
      <c r="I1070" s="18" t="s">
        <v>6573</v>
      </c>
      <c r="J1070" s="43" t="s">
        <v>20</v>
      </c>
      <c r="K1070" s="43" t="s">
        <v>21</v>
      </c>
      <c r="L1070" s="43" t="s">
        <v>22</v>
      </c>
      <c r="M1070" s="9">
        <v>0</v>
      </c>
      <c r="N1070" s="9">
        <v>0</v>
      </c>
      <c r="O1070" s="9">
        <v>0</v>
      </c>
      <c r="P1070" s="9">
        <v>0</v>
      </c>
      <c r="Q1070" s="39">
        <v>2413.35</v>
      </c>
      <c r="R1070" s="39">
        <f>Q1070-O1070-S1070-T1070-U1070</f>
        <v>2220.8499999999995</v>
      </c>
      <c r="S1070" s="11">
        <v>180.24</v>
      </c>
      <c r="T1070" s="11">
        <v>12.26</v>
      </c>
      <c r="U1070" s="11">
        <v>0</v>
      </c>
      <c r="V1070" s="63">
        <f>Q1070-W1070-X1070-Y1070-P1070</f>
        <v>2220.8499999999995</v>
      </c>
      <c r="W1070" s="11">
        <v>180.24</v>
      </c>
      <c r="X1070" s="11">
        <v>12.26</v>
      </c>
      <c r="Y1070" s="11">
        <v>0</v>
      </c>
      <c r="Z1070" s="53" t="s">
        <v>6574</v>
      </c>
      <c r="AA1070" s="40" t="s">
        <v>6575</v>
      </c>
      <c r="AB1070" s="488" t="str">
        <f>+_xlfn.CONCAT(MID(Z1070,24,2),"/",MID(Z1070,22,2),"/",MID(Z1070,18,4))</f>
        <v>29/12/2006</v>
      </c>
      <c r="AC1070" s="9" t="str">
        <f>+_xlfn.CONCAT(MID(AA1070,16,2),"/",MID(AA1070,14,2),"/",MID(AA1070,10,4))</f>
        <v>12/02/2023</v>
      </c>
      <c r="AD1070" s="40">
        <v>749.27</v>
      </c>
      <c r="AE1070" s="40">
        <v>749.27</v>
      </c>
      <c r="AF1070" s="920">
        <v>0</v>
      </c>
      <c r="AG1070" s="40"/>
      <c r="AH1070" s="40"/>
      <c r="AI1070" s="40"/>
      <c r="AJ1070" s="960" t="s">
        <v>2443</v>
      </c>
      <c r="AK1070" s="124">
        <v>45034</v>
      </c>
      <c r="AL1070" s="9"/>
      <c r="AM1070" s="9">
        <v>4</v>
      </c>
      <c r="AN1070" s="9" t="s">
        <v>1223</v>
      </c>
    </row>
    <row r="1071" spans="1:40" ht="15" customHeight="1">
      <c r="A1071" s="37">
        <v>15096</v>
      </c>
      <c r="B1071" s="9" t="s">
        <v>3514</v>
      </c>
      <c r="C1071" s="9">
        <v>30509300700</v>
      </c>
      <c r="D1071" s="9" t="s">
        <v>4109</v>
      </c>
      <c r="E1071" s="9" t="s">
        <v>341</v>
      </c>
      <c r="F1071" s="9" t="s">
        <v>3545</v>
      </c>
      <c r="G1071" s="9" t="s">
        <v>3546</v>
      </c>
      <c r="H1071" s="18" t="s">
        <v>4434</v>
      </c>
      <c r="I1071" s="18" t="s">
        <v>4435</v>
      </c>
      <c r="J1071" s="339" t="s">
        <v>20</v>
      </c>
      <c r="K1071" s="339" t="s">
        <v>21</v>
      </c>
      <c r="L1071" s="339" t="s">
        <v>22</v>
      </c>
      <c r="M1071" s="340">
        <v>0</v>
      </c>
      <c r="N1071" s="340">
        <v>0</v>
      </c>
      <c r="O1071" s="340">
        <v>0</v>
      </c>
      <c r="P1071" s="340">
        <v>0</v>
      </c>
      <c r="Q1071" s="341">
        <v>252.02</v>
      </c>
      <c r="R1071" s="341">
        <f>Q1071-O1071-S1071-T1071-U1071</f>
        <v>246.01000000000002</v>
      </c>
      <c r="S1071" s="340">
        <v>0</v>
      </c>
      <c r="T1071" s="340">
        <v>6.01</v>
      </c>
      <c r="U1071" s="340">
        <v>0</v>
      </c>
      <c r="V1071" s="341">
        <f>Q1071-P1071-W1071-X1071-Y1071</f>
        <v>246.01000000000002</v>
      </c>
      <c r="W1071" s="340">
        <v>0</v>
      </c>
      <c r="X1071" s="340">
        <v>6.01</v>
      </c>
      <c r="Y1071" s="340">
        <v>0</v>
      </c>
      <c r="Z1071" s="83" t="s">
        <v>4436</v>
      </c>
      <c r="AA1071" s="239" t="s">
        <v>4437</v>
      </c>
      <c r="AB1071" s="11" t="str">
        <f>+_xlfn.CONCAT(MID(Z1071,24,2),"/",MID(Z1071,22,2),"/",MID(Z1071,18,4))</f>
        <v>31/08/2007</v>
      </c>
      <c r="AC1071" s="33">
        <v>45005</v>
      </c>
      <c r="AD1071" s="40">
        <v>117.25</v>
      </c>
      <c r="AE1071" s="40">
        <v>117.25</v>
      </c>
      <c r="AF1071" s="920">
        <v>0</v>
      </c>
      <c r="AG1071" s="40"/>
      <c r="AH1071" s="40"/>
      <c r="AI1071" s="40"/>
      <c r="AJ1071" s="960">
        <v>45013</v>
      </c>
      <c r="AK1071" s="124">
        <v>45015</v>
      </c>
      <c r="AL1071" s="9">
        <f>NETWORKDAYS(AJ1071,AK1071)</f>
        <v>3</v>
      </c>
      <c r="AM1071" s="9">
        <v>4</v>
      </c>
      <c r="AN1071" s="9" t="s">
        <v>1223</v>
      </c>
    </row>
    <row r="1072" spans="1:40" ht="15" customHeight="1">
      <c r="A1072" s="126">
        <v>15527</v>
      </c>
      <c r="B1072" s="18" t="s">
        <v>3501</v>
      </c>
      <c r="C1072" s="18">
        <v>30613985995</v>
      </c>
      <c r="D1072" s="18" t="s">
        <v>4110</v>
      </c>
      <c r="E1072" s="18" t="s">
        <v>47</v>
      </c>
      <c r="F1072" s="18" t="s">
        <v>1629</v>
      </c>
      <c r="G1072" s="18" t="s">
        <v>3520</v>
      </c>
      <c r="H1072" s="18" t="s">
        <v>4111</v>
      </c>
      <c r="I1072" s="18" t="s">
        <v>4112</v>
      </c>
      <c r="J1072" s="72" t="s">
        <v>20</v>
      </c>
      <c r="K1072" s="72" t="s">
        <v>21</v>
      </c>
      <c r="L1072" s="72" t="s">
        <v>22</v>
      </c>
      <c r="M1072" s="73">
        <v>0</v>
      </c>
      <c r="N1072" s="73">
        <v>0</v>
      </c>
      <c r="O1072" s="73">
        <v>0</v>
      </c>
      <c r="P1072" s="73">
        <v>0</v>
      </c>
      <c r="Q1072" s="74">
        <v>277</v>
      </c>
      <c r="R1072" s="74">
        <v>275.22000000000003</v>
      </c>
      <c r="S1072" s="73">
        <v>0</v>
      </c>
      <c r="T1072" s="73">
        <v>0</v>
      </c>
      <c r="U1072" s="73">
        <v>1.78</v>
      </c>
      <c r="V1072" s="74">
        <v>276.77</v>
      </c>
      <c r="W1072" s="73">
        <v>0.23</v>
      </c>
      <c r="X1072" s="254">
        <v>0</v>
      </c>
      <c r="Y1072" s="73">
        <v>0</v>
      </c>
      <c r="Z1072" s="238" t="s">
        <v>511</v>
      </c>
      <c r="AA1072" s="71" t="s">
        <v>2419</v>
      </c>
      <c r="AB1072" s="22">
        <v>39231</v>
      </c>
      <c r="AC1072" s="18" t="s">
        <v>4399</v>
      </c>
      <c r="AD1072" s="18">
        <v>142.93</v>
      </c>
      <c r="AE1072" s="18">
        <v>142.93</v>
      </c>
      <c r="AF1072" s="68">
        <v>0</v>
      </c>
      <c r="AG1072" s="18"/>
      <c r="AH1072" s="18"/>
      <c r="AI1072" s="18"/>
      <c r="AJ1072" s="94">
        <v>45013</v>
      </c>
      <c r="AK1072" s="24">
        <v>45014</v>
      </c>
      <c r="AL1072" s="18">
        <v>2</v>
      </c>
      <c r="AM1072" s="18">
        <v>4</v>
      </c>
      <c r="AN1072" s="239" t="s">
        <v>503</v>
      </c>
    </row>
    <row r="1073" spans="1:40" ht="15" customHeight="1">
      <c r="A1073" s="126">
        <v>15527</v>
      </c>
      <c r="B1073" s="18" t="s">
        <v>3504</v>
      </c>
      <c r="C1073" s="18">
        <v>30635322140</v>
      </c>
      <c r="D1073" s="18" t="s">
        <v>4110</v>
      </c>
      <c r="E1073" s="18" t="s">
        <v>47</v>
      </c>
      <c r="F1073" s="18" t="s">
        <v>1629</v>
      </c>
      <c r="G1073" s="18" t="s">
        <v>1629</v>
      </c>
      <c r="H1073" s="18" t="s">
        <v>4111</v>
      </c>
      <c r="I1073" s="18" t="s">
        <v>4112</v>
      </c>
      <c r="J1073" s="72" t="s">
        <v>20</v>
      </c>
      <c r="K1073" s="72" t="s">
        <v>21</v>
      </c>
      <c r="L1073" s="72" t="s">
        <v>22</v>
      </c>
      <c r="M1073" s="73">
        <v>0</v>
      </c>
      <c r="N1073" s="73">
        <v>0</v>
      </c>
      <c r="O1073" s="73">
        <v>0</v>
      </c>
      <c r="P1073" s="73">
        <v>0</v>
      </c>
      <c r="Q1073" s="74">
        <v>277</v>
      </c>
      <c r="R1073" s="74">
        <v>275.22000000000003</v>
      </c>
      <c r="S1073" s="73">
        <v>0</v>
      </c>
      <c r="T1073" s="73">
        <v>0</v>
      </c>
      <c r="U1073" s="73">
        <v>1.78</v>
      </c>
      <c r="V1073" s="74">
        <v>276.77</v>
      </c>
      <c r="W1073" s="73">
        <v>0.23</v>
      </c>
      <c r="X1073" s="254">
        <v>0</v>
      </c>
      <c r="Y1073" s="73">
        <v>0</v>
      </c>
      <c r="Z1073" s="238" t="s">
        <v>511</v>
      </c>
      <c r="AA1073" s="71" t="s">
        <v>2419</v>
      </c>
      <c r="AB1073" s="22">
        <v>39231</v>
      </c>
      <c r="AC1073" s="18" t="s">
        <v>4399</v>
      </c>
      <c r="AD1073" s="18">
        <v>142.93</v>
      </c>
      <c r="AE1073" s="18">
        <v>142.93</v>
      </c>
      <c r="AF1073" s="68">
        <v>0</v>
      </c>
      <c r="AG1073" s="18"/>
      <c r="AH1073" s="18"/>
      <c r="AI1073" s="18"/>
      <c r="AJ1073" s="94">
        <v>45013</v>
      </c>
      <c r="AK1073" s="24">
        <v>45014</v>
      </c>
      <c r="AL1073" s="18">
        <v>2</v>
      </c>
      <c r="AM1073" s="18">
        <v>4</v>
      </c>
      <c r="AN1073" s="239" t="s">
        <v>503</v>
      </c>
    </row>
    <row r="1074" spans="1:40" ht="15" customHeight="1">
      <c r="A1074" s="37">
        <v>16800</v>
      </c>
      <c r="B1074" s="9" t="s">
        <v>3514</v>
      </c>
      <c r="C1074" s="9">
        <v>30509300700</v>
      </c>
      <c r="D1074" s="9" t="s">
        <v>4113</v>
      </c>
      <c r="E1074" s="9" t="s">
        <v>47</v>
      </c>
      <c r="F1074" s="9" t="s">
        <v>797</v>
      </c>
      <c r="G1074" s="9" t="s">
        <v>797</v>
      </c>
      <c r="H1074" s="239" t="s">
        <v>4438</v>
      </c>
      <c r="I1074" s="239" t="s">
        <v>4439</v>
      </c>
      <c r="J1074" s="339" t="s">
        <v>20</v>
      </c>
      <c r="K1074" s="339" t="s">
        <v>21</v>
      </c>
      <c r="L1074" s="339" t="s">
        <v>22</v>
      </c>
      <c r="M1074" s="340">
        <v>0</v>
      </c>
      <c r="N1074" s="340">
        <v>0</v>
      </c>
      <c r="O1074" s="340">
        <v>0</v>
      </c>
      <c r="P1074" s="340">
        <v>0</v>
      </c>
      <c r="Q1074" s="341">
        <v>542</v>
      </c>
      <c r="R1074" s="341">
        <f>Q1074-O1074-S1074-T1074-U1074</f>
        <v>492.8</v>
      </c>
      <c r="S1074" s="340">
        <v>36.93</v>
      </c>
      <c r="T1074" s="340">
        <v>12.27</v>
      </c>
      <c r="U1074" s="340">
        <v>0</v>
      </c>
      <c r="V1074" s="341">
        <f>Q1074-P1074-W1074-X1074-Y1074</f>
        <v>507.11</v>
      </c>
      <c r="W1074" s="340">
        <v>22.62</v>
      </c>
      <c r="X1074" s="340">
        <v>12.27</v>
      </c>
      <c r="Y1074" s="340">
        <v>0</v>
      </c>
      <c r="Z1074" s="83" t="s">
        <v>4422</v>
      </c>
      <c r="AA1074" s="239" t="s">
        <v>4440</v>
      </c>
      <c r="AB1074" s="11" t="str">
        <f>+_xlfn.CONCAT(MID(Z1074,24,2),"/",MID(Z1074,22,2),"/",MID(Z1074,18,4))</f>
        <v>31/08/2007</v>
      </c>
      <c r="AC1074" s="9" t="str">
        <f>+_xlfn.CONCAT(MID(AA1074,16,2),"/",MID(AA1074,14,2),"/",MID(AA1074,10,4))</f>
        <v>27/03/2023</v>
      </c>
      <c r="AD1074" s="40">
        <v>214.64</v>
      </c>
      <c r="AE1074" s="40">
        <v>214.64</v>
      </c>
      <c r="AF1074" s="920">
        <v>0</v>
      </c>
      <c r="AG1074" s="40"/>
      <c r="AH1074" s="40"/>
      <c r="AI1074" s="40"/>
      <c r="AJ1074" s="960">
        <v>45013</v>
      </c>
      <c r="AK1074" s="124">
        <v>45015</v>
      </c>
      <c r="AL1074" s="9">
        <f>NETWORKDAYS(AJ1074,AK1074)</f>
        <v>3</v>
      </c>
      <c r="AM1074" s="9">
        <v>4</v>
      </c>
      <c r="AN1074" s="9" t="s">
        <v>1223</v>
      </c>
    </row>
    <row r="1075" spans="1:40" ht="15" customHeight="1">
      <c r="A1075" s="38">
        <v>16801</v>
      </c>
      <c r="B1075" s="34" t="s">
        <v>3514</v>
      </c>
      <c r="C1075" s="34">
        <v>30509300700</v>
      </c>
      <c r="D1075" s="34" t="s">
        <v>4114</v>
      </c>
      <c r="E1075" s="34" t="s">
        <v>37</v>
      </c>
      <c r="F1075" s="34" t="s">
        <v>952</v>
      </c>
      <c r="G1075" s="34" t="s">
        <v>3515</v>
      </c>
      <c r="H1075" s="250" t="s">
        <v>4664</v>
      </c>
      <c r="I1075" s="250" t="s">
        <v>4665</v>
      </c>
      <c r="J1075" s="467" t="s">
        <v>20</v>
      </c>
      <c r="K1075" s="80" t="s">
        <v>8233</v>
      </c>
      <c r="L1075" s="467" t="s">
        <v>23</v>
      </c>
      <c r="M1075" s="1017">
        <v>0</v>
      </c>
      <c r="N1075" s="1017">
        <v>0</v>
      </c>
      <c r="O1075" s="1017">
        <v>0</v>
      </c>
      <c r="P1075" s="1017">
        <v>0</v>
      </c>
      <c r="Q1075" s="247">
        <v>472.45</v>
      </c>
      <c r="R1075" s="247">
        <v>438.41999999999996</v>
      </c>
      <c r="S1075" s="1017">
        <v>0</v>
      </c>
      <c r="T1075" s="1017">
        <v>34.03</v>
      </c>
      <c r="U1075" s="1017">
        <v>0</v>
      </c>
      <c r="V1075" s="247">
        <v>450.64</v>
      </c>
      <c r="W1075" s="1017">
        <v>0</v>
      </c>
      <c r="X1075" s="1031">
        <v>21.81</v>
      </c>
      <c r="Y1075" s="1017">
        <v>0</v>
      </c>
      <c r="Z1075" s="467" t="s">
        <v>1496</v>
      </c>
      <c r="AA1075" s="250" t="s">
        <v>2426</v>
      </c>
      <c r="AB1075" s="34" t="s">
        <v>44</v>
      </c>
      <c r="AC1075" s="34" t="s">
        <v>9373</v>
      </c>
      <c r="AD1075" s="23">
        <v>41</v>
      </c>
      <c r="AE1075" s="23">
        <v>438.42</v>
      </c>
      <c r="AF1075" s="823">
        <f>AE1075-AD1075</f>
        <v>397.42</v>
      </c>
      <c r="AG1075" s="23"/>
      <c r="AH1075" s="23"/>
      <c r="AI1075" s="23"/>
      <c r="AJ1075" s="917">
        <v>45013</v>
      </c>
      <c r="AK1075" s="122">
        <v>45019</v>
      </c>
      <c r="AL1075" s="34">
        <f>NETWORKDAYS(AJ1075,AK1075)</f>
        <v>5</v>
      </c>
      <c r="AM1075" s="34">
        <v>4</v>
      </c>
      <c r="AN1075" s="34" t="s">
        <v>1223</v>
      </c>
    </row>
    <row r="1076" spans="1:40" ht="15" customHeight="1">
      <c r="A1076" s="37">
        <v>16802</v>
      </c>
      <c r="B1076" s="9" t="s">
        <v>3514</v>
      </c>
      <c r="C1076" s="9">
        <v>30509300700</v>
      </c>
      <c r="D1076" s="9" t="s">
        <v>4115</v>
      </c>
      <c r="E1076" s="9" t="s">
        <v>47</v>
      </c>
      <c r="F1076" s="9" t="s">
        <v>4116</v>
      </c>
      <c r="G1076" s="9" t="s">
        <v>4117</v>
      </c>
      <c r="H1076" s="239" t="s">
        <v>6142</v>
      </c>
      <c r="I1076" s="239" t="s">
        <v>6143</v>
      </c>
      <c r="J1076" s="339" t="s">
        <v>20</v>
      </c>
      <c r="K1076" s="339" t="s">
        <v>21</v>
      </c>
      <c r="L1076" s="339" t="s">
        <v>22</v>
      </c>
      <c r="M1076" s="340">
        <v>0</v>
      </c>
      <c r="N1076" s="340">
        <v>0</v>
      </c>
      <c r="O1076" s="340">
        <v>16.29</v>
      </c>
      <c r="P1076" s="340">
        <v>51.69</v>
      </c>
      <c r="Q1076" s="341">
        <v>1009.88</v>
      </c>
      <c r="R1076" s="341">
        <f>Q1076-S1076-T1076-U1076-O1076</f>
        <v>698.31999999999994</v>
      </c>
      <c r="S1076" s="340">
        <v>294.05</v>
      </c>
      <c r="T1076" s="340">
        <v>0.25</v>
      </c>
      <c r="U1076" s="340">
        <v>0.97</v>
      </c>
      <c r="V1076" s="341">
        <f>Q1076-W1076-X1076-Y1076-P1076</f>
        <v>747.6099999999999</v>
      </c>
      <c r="W1076" s="340">
        <v>209.36</v>
      </c>
      <c r="X1076" s="340">
        <v>0.25</v>
      </c>
      <c r="Y1076" s="340">
        <v>0.97</v>
      </c>
      <c r="Z1076" s="83" t="s">
        <v>550</v>
      </c>
      <c r="AA1076" s="239" t="s">
        <v>1281</v>
      </c>
      <c r="AB1076" s="105">
        <v>39277</v>
      </c>
      <c r="AC1076" s="124">
        <v>44985</v>
      </c>
      <c r="AD1076" s="40">
        <v>601.41999999999996</v>
      </c>
      <c r="AE1076" s="40">
        <v>601.41999999999996</v>
      </c>
      <c r="AF1076" s="920">
        <v>0</v>
      </c>
      <c r="AG1076" s="40"/>
      <c r="AH1076" s="40"/>
      <c r="AI1076" s="40"/>
      <c r="AJ1076" s="960">
        <v>45013</v>
      </c>
      <c r="AK1076" s="124">
        <v>45019</v>
      </c>
      <c r="AL1076" s="9">
        <f>NETWORKDAYS(AJ1076,AK1076)</f>
        <v>5</v>
      </c>
      <c r="AM1076" s="9">
        <v>4</v>
      </c>
      <c r="AN1076" s="9" t="s">
        <v>1223</v>
      </c>
    </row>
    <row r="1077" spans="1:40" ht="15" customHeight="1">
      <c r="A1077" s="126">
        <v>16803</v>
      </c>
      <c r="B1077" s="18" t="s">
        <v>3514</v>
      </c>
      <c r="C1077" s="18">
        <v>30509300700</v>
      </c>
      <c r="D1077" s="18" t="s">
        <v>4118</v>
      </c>
      <c r="E1077" s="18" t="s">
        <v>38</v>
      </c>
      <c r="F1077" s="18" t="s">
        <v>1040</v>
      </c>
      <c r="G1077" s="18" t="s">
        <v>1667</v>
      </c>
      <c r="H1077" s="18" t="s">
        <v>4400</v>
      </c>
      <c r="I1077" s="18" t="s">
        <v>4401</v>
      </c>
      <c r="J1077" s="43" t="s">
        <v>20</v>
      </c>
      <c r="K1077" s="43" t="s">
        <v>21</v>
      </c>
      <c r="L1077" s="43" t="s">
        <v>22</v>
      </c>
      <c r="M1077" s="65">
        <v>0</v>
      </c>
      <c r="N1077" s="65">
        <v>0</v>
      </c>
      <c r="O1077" s="65">
        <v>0</v>
      </c>
      <c r="P1077" s="65">
        <v>0</v>
      </c>
      <c r="Q1077" s="39">
        <v>1262.07</v>
      </c>
      <c r="R1077" s="39">
        <v>1142.4199999999998</v>
      </c>
      <c r="S1077" s="65">
        <v>116.03</v>
      </c>
      <c r="T1077" s="65">
        <v>2.42</v>
      </c>
      <c r="U1077" s="65">
        <v>1.2</v>
      </c>
      <c r="V1077" s="39">
        <v>1208.0899999999999</v>
      </c>
      <c r="W1077" s="65">
        <v>50.43</v>
      </c>
      <c r="X1077" s="255">
        <v>2.6</v>
      </c>
      <c r="Y1077" s="65">
        <v>0.95</v>
      </c>
      <c r="Z1077" s="67" t="s">
        <v>312</v>
      </c>
      <c r="AA1077" s="18" t="s">
        <v>1950</v>
      </c>
      <c r="AB1077" s="18" t="s">
        <v>41</v>
      </c>
      <c r="AC1077" s="18" t="s">
        <v>520</v>
      </c>
      <c r="AD1077" s="40">
        <v>813.85</v>
      </c>
      <c r="AE1077" s="40">
        <v>813.85</v>
      </c>
      <c r="AF1077" s="920">
        <v>0</v>
      </c>
      <c r="AG1077" s="40"/>
      <c r="AH1077" s="40"/>
      <c r="AI1077" s="40"/>
      <c r="AJ1077" s="94">
        <v>45013</v>
      </c>
      <c r="AK1077" s="24">
        <v>45014</v>
      </c>
      <c r="AL1077" s="18">
        <v>2</v>
      </c>
      <c r="AM1077" s="18">
        <v>4</v>
      </c>
      <c r="AN1077" s="18" t="s">
        <v>1223</v>
      </c>
    </row>
    <row r="1078" spans="1:40" ht="15" customHeight="1">
      <c r="A1078" s="37">
        <v>16804</v>
      </c>
      <c r="B1078" s="9" t="s">
        <v>3514</v>
      </c>
      <c r="C1078" s="9">
        <v>30509300700</v>
      </c>
      <c r="D1078" s="9" t="s">
        <v>1085</v>
      </c>
      <c r="E1078" s="9" t="s">
        <v>339</v>
      </c>
      <c r="F1078" s="9" t="s">
        <v>1143</v>
      </c>
      <c r="G1078" s="9" t="s">
        <v>3714</v>
      </c>
      <c r="H1078" s="239" t="s">
        <v>4441</v>
      </c>
      <c r="I1078" s="239" t="s">
        <v>4442</v>
      </c>
      <c r="J1078" s="83" t="s">
        <v>20</v>
      </c>
      <c r="K1078" s="83" t="s">
        <v>21</v>
      </c>
      <c r="L1078" s="83" t="s">
        <v>22</v>
      </c>
      <c r="M1078" s="1011">
        <v>0</v>
      </c>
      <c r="N1078" s="1011">
        <v>0</v>
      </c>
      <c r="O1078" s="1011">
        <v>0</v>
      </c>
      <c r="P1078" s="1011">
        <v>0</v>
      </c>
      <c r="Q1078" s="341">
        <v>591.82000000000005</v>
      </c>
      <c r="R1078" s="341">
        <v>499.83000000000004</v>
      </c>
      <c r="S1078" s="1011">
        <v>91.99</v>
      </c>
      <c r="T1078" s="1011">
        <v>0</v>
      </c>
      <c r="U1078" s="1011">
        <v>0</v>
      </c>
      <c r="V1078" s="341">
        <v>545.62</v>
      </c>
      <c r="W1078" s="1011">
        <v>46.2</v>
      </c>
      <c r="X1078" s="1018">
        <v>0</v>
      </c>
      <c r="Y1078" s="1011">
        <v>0</v>
      </c>
      <c r="Z1078" s="83" t="s">
        <v>829</v>
      </c>
      <c r="AA1078" s="239" t="s">
        <v>3398</v>
      </c>
      <c r="AB1078" s="11" t="s">
        <v>41</v>
      </c>
      <c r="AC1078" s="9" t="s">
        <v>4261</v>
      </c>
      <c r="AD1078" s="40">
        <v>388.65</v>
      </c>
      <c r="AE1078" s="40">
        <v>388.65</v>
      </c>
      <c r="AF1078" s="920">
        <v>0</v>
      </c>
      <c r="AG1078" s="40"/>
      <c r="AH1078" s="40"/>
      <c r="AI1078" s="40"/>
      <c r="AJ1078" s="960">
        <v>45013</v>
      </c>
      <c r="AK1078" s="124">
        <v>45015</v>
      </c>
      <c r="AL1078" s="9">
        <f>NETWORKDAYS(AJ1078,AK1078)</f>
        <v>3</v>
      </c>
      <c r="AM1078" s="9">
        <v>4</v>
      </c>
      <c r="AN1078" s="9" t="s">
        <v>1223</v>
      </c>
    </row>
    <row r="1079" spans="1:40" ht="15" customHeight="1">
      <c r="A1079" s="37">
        <v>16805</v>
      </c>
      <c r="B1079" s="9" t="s">
        <v>3514</v>
      </c>
      <c r="C1079" s="9">
        <v>30509300700</v>
      </c>
      <c r="D1079" s="9" t="s">
        <v>4119</v>
      </c>
      <c r="E1079" s="9" t="s">
        <v>38</v>
      </c>
      <c r="F1079" s="9" t="s">
        <v>60</v>
      </c>
      <c r="G1079" s="9" t="s">
        <v>4120</v>
      </c>
      <c r="H1079" s="239" t="s">
        <v>4444</v>
      </c>
      <c r="I1079" s="239" t="s">
        <v>4445</v>
      </c>
      <c r="J1079" s="83" t="s">
        <v>20</v>
      </c>
      <c r="K1079" s="83" t="s">
        <v>21</v>
      </c>
      <c r="L1079" s="83" t="s">
        <v>22</v>
      </c>
      <c r="M1079" s="1011">
        <v>0</v>
      </c>
      <c r="N1079" s="1011">
        <v>0</v>
      </c>
      <c r="O1079" s="1011">
        <v>0</v>
      </c>
      <c r="P1079" s="1011">
        <v>0</v>
      </c>
      <c r="Q1079" s="341">
        <v>303.83</v>
      </c>
      <c r="R1079" s="341">
        <v>300.48</v>
      </c>
      <c r="S1079" s="1011">
        <v>0.38</v>
      </c>
      <c r="T1079" s="1011">
        <v>0.16</v>
      </c>
      <c r="U1079" s="1011">
        <v>2.81</v>
      </c>
      <c r="V1079" s="341">
        <v>300.48</v>
      </c>
      <c r="W1079" s="1011">
        <v>0.38</v>
      </c>
      <c r="X1079" s="1018">
        <v>0.16</v>
      </c>
      <c r="Y1079" s="1011">
        <v>2.81</v>
      </c>
      <c r="Z1079" s="83" t="s">
        <v>94</v>
      </c>
      <c r="AA1079" s="239" t="s">
        <v>9374</v>
      </c>
      <c r="AB1079" s="105">
        <v>39316</v>
      </c>
      <c r="AC1079" s="124">
        <v>45000</v>
      </c>
      <c r="AD1079" s="40">
        <v>221.94</v>
      </c>
      <c r="AE1079" s="40">
        <v>221.94</v>
      </c>
      <c r="AF1079" s="920">
        <v>0</v>
      </c>
      <c r="AG1079" s="40"/>
      <c r="AH1079" s="40"/>
      <c r="AI1079" s="40"/>
      <c r="AJ1079" s="960">
        <v>45013</v>
      </c>
      <c r="AK1079" s="124">
        <v>45015</v>
      </c>
      <c r="AL1079" s="9">
        <f>NETWORKDAYS(AJ1079,AK1079)</f>
        <v>3</v>
      </c>
      <c r="AM1079" s="9">
        <v>4</v>
      </c>
      <c r="AN1079" s="9" t="s">
        <v>1223</v>
      </c>
    </row>
    <row r="1080" spans="1:40" ht="15" customHeight="1">
      <c r="A1080" s="37">
        <v>16806</v>
      </c>
      <c r="B1080" s="9" t="s">
        <v>3514</v>
      </c>
      <c r="C1080" s="9">
        <v>30509300700</v>
      </c>
      <c r="D1080" s="9" t="s">
        <v>4121</v>
      </c>
      <c r="E1080" s="9" t="s">
        <v>38</v>
      </c>
      <c r="F1080" s="9" t="s">
        <v>60</v>
      </c>
      <c r="G1080" s="9" t="s">
        <v>4122</v>
      </c>
      <c r="H1080" s="239" t="s">
        <v>4531</v>
      </c>
      <c r="I1080" s="239" t="s">
        <v>4532</v>
      </c>
      <c r="J1080" s="339" t="s">
        <v>20</v>
      </c>
      <c r="K1080" s="339" t="s">
        <v>21</v>
      </c>
      <c r="L1080" s="339" t="s">
        <v>22</v>
      </c>
      <c r="M1080" s="340">
        <v>0</v>
      </c>
      <c r="N1080" s="340">
        <v>0</v>
      </c>
      <c r="O1080" s="340">
        <v>0</v>
      </c>
      <c r="P1080" s="340">
        <v>0</v>
      </c>
      <c r="Q1080" s="341">
        <v>386.98</v>
      </c>
      <c r="R1080" s="341">
        <f>Q1080-O1080-S1080-T1080-U1080</f>
        <v>385.99</v>
      </c>
      <c r="S1080" s="340">
        <v>0</v>
      </c>
      <c r="T1080" s="340">
        <v>0.23</v>
      </c>
      <c r="U1080" s="340">
        <v>0.76</v>
      </c>
      <c r="V1080" s="341">
        <f>Q1080-P1080-W1080-X1080-Y1080</f>
        <v>385.99</v>
      </c>
      <c r="W1080" s="340">
        <v>0</v>
      </c>
      <c r="X1080" s="403">
        <v>0.23</v>
      </c>
      <c r="Y1080" s="340">
        <v>0.76</v>
      </c>
      <c r="Z1080" s="83" t="s">
        <v>94</v>
      </c>
      <c r="AA1080" s="239" t="s">
        <v>2404</v>
      </c>
      <c r="AB1080" s="11" t="str">
        <f>+_xlfn.CONCAT(MID(Z1080,24,2),"/",MID(Z1080,22,2),"/",MID(Z1080,18,4))</f>
        <v>22/08/2007</v>
      </c>
      <c r="AC1080" s="9" t="str">
        <f>+_xlfn.CONCAT(MID(AA1080,16,2),"/",MID(AA1080,14,2),"/",MID(AA1080,10,4))</f>
        <v>15/03/2023</v>
      </c>
      <c r="AD1080" s="40">
        <v>194.38</v>
      </c>
      <c r="AE1080" s="40">
        <v>194.38</v>
      </c>
      <c r="AF1080" s="920">
        <v>0</v>
      </c>
      <c r="AG1080" s="40"/>
      <c r="AH1080" s="40"/>
      <c r="AI1080" s="40"/>
      <c r="AJ1080" s="960">
        <v>45013</v>
      </c>
      <c r="AK1080" s="124">
        <v>45016</v>
      </c>
      <c r="AL1080" s="9">
        <f>NETWORKDAYS(AJ1080,AK1080)</f>
        <v>4</v>
      </c>
      <c r="AM1080" s="9">
        <v>4</v>
      </c>
      <c r="AN1080" s="9" t="s">
        <v>1223</v>
      </c>
    </row>
    <row r="1081" spans="1:40" ht="15" customHeight="1">
      <c r="A1081" s="37">
        <v>16807</v>
      </c>
      <c r="B1081" s="9" t="s">
        <v>3514</v>
      </c>
      <c r="C1081" s="9">
        <v>30509300700</v>
      </c>
      <c r="D1081" s="9" t="s">
        <v>4123</v>
      </c>
      <c r="E1081" s="9" t="s">
        <v>339</v>
      </c>
      <c r="F1081" s="9" t="s">
        <v>4124</v>
      </c>
      <c r="G1081" s="9" t="s">
        <v>4125</v>
      </c>
      <c r="H1081" s="239" t="s">
        <v>4533</v>
      </c>
      <c r="I1081" s="239" t="s">
        <v>4534</v>
      </c>
      <c r="J1081" s="339" t="s">
        <v>20</v>
      </c>
      <c r="K1081" s="339" t="s">
        <v>21</v>
      </c>
      <c r="L1081" s="339" t="s">
        <v>22</v>
      </c>
      <c r="M1081" s="340">
        <v>0</v>
      </c>
      <c r="N1081" s="340">
        <v>0</v>
      </c>
      <c r="O1081" s="340">
        <v>0</v>
      </c>
      <c r="P1081" s="340">
        <v>0</v>
      </c>
      <c r="Q1081" s="341">
        <v>891.53</v>
      </c>
      <c r="R1081" s="341">
        <f>Q1081-O1081-S1081-T1081-U1081</f>
        <v>758.57999999999993</v>
      </c>
      <c r="S1081" s="340">
        <v>129.37</v>
      </c>
      <c r="T1081" s="340">
        <v>2.3199999999999998</v>
      </c>
      <c r="U1081" s="340">
        <v>1.26</v>
      </c>
      <c r="V1081" s="341">
        <f>Q1081-P1081-W1081-X1081-Y1081</f>
        <v>758.57999999999993</v>
      </c>
      <c r="W1081" s="340">
        <v>129.37</v>
      </c>
      <c r="X1081" s="340">
        <v>2.3199999999999998</v>
      </c>
      <c r="Y1081" s="340">
        <v>1.26</v>
      </c>
      <c r="Z1081" s="83" t="s">
        <v>4535</v>
      </c>
      <c r="AA1081" s="239" t="s">
        <v>4536</v>
      </c>
      <c r="AB1081" s="11" t="str">
        <f>+_xlfn.CONCAT(MID(Z1081,24,2),"/",MID(Z1081,22,2),"/",MID(Z1081,18,4))</f>
        <v>15/08/2007</v>
      </c>
      <c r="AC1081" s="9" t="str">
        <f>+_xlfn.CONCAT(MID(AA1081,16,2),"/",MID(AA1081,14,2),"/",MID(AA1081,10,4))</f>
        <v>27/03/2023</v>
      </c>
      <c r="AD1081" s="40">
        <v>166.07599999999999</v>
      </c>
      <c r="AE1081" s="40">
        <v>166.07599999999999</v>
      </c>
      <c r="AF1081" s="920">
        <v>0</v>
      </c>
      <c r="AG1081" s="40"/>
      <c r="AH1081" s="40"/>
      <c r="AI1081" s="40"/>
      <c r="AJ1081" s="960">
        <v>45013</v>
      </c>
      <c r="AK1081" s="124">
        <v>45016</v>
      </c>
      <c r="AL1081" s="9">
        <f>NETWORKDAYS(AJ1081,AK1081)</f>
        <v>4</v>
      </c>
      <c r="AM1081" s="9">
        <v>4</v>
      </c>
      <c r="AN1081" s="9" t="s">
        <v>1223</v>
      </c>
    </row>
    <row r="1082" spans="1:40" ht="15" customHeight="1">
      <c r="A1082" s="126">
        <v>16808</v>
      </c>
      <c r="B1082" s="18" t="s">
        <v>3514</v>
      </c>
      <c r="C1082" s="18">
        <v>30509300700</v>
      </c>
      <c r="D1082" s="18" t="s">
        <v>4126</v>
      </c>
      <c r="E1082" s="18" t="s">
        <v>47</v>
      </c>
      <c r="F1082" s="18" t="s">
        <v>831</v>
      </c>
      <c r="G1082" s="18" t="s">
        <v>3707</v>
      </c>
      <c r="H1082" s="71" t="s">
        <v>4402</v>
      </c>
      <c r="I1082" s="71" t="s">
        <v>4403</v>
      </c>
      <c r="J1082" s="72" t="s">
        <v>20</v>
      </c>
      <c r="K1082" s="72" t="s">
        <v>21</v>
      </c>
      <c r="L1082" s="72" t="s">
        <v>22</v>
      </c>
      <c r="M1082" s="73">
        <v>0</v>
      </c>
      <c r="N1082" s="73">
        <v>0</v>
      </c>
      <c r="O1082" s="73">
        <v>0</v>
      </c>
      <c r="P1082" s="73">
        <v>0</v>
      </c>
      <c r="Q1082" s="82">
        <v>468.44</v>
      </c>
      <c r="R1082" s="92">
        <v>271.69999999999993</v>
      </c>
      <c r="S1082" s="93">
        <v>190.66</v>
      </c>
      <c r="T1082" s="93">
        <v>2.92</v>
      </c>
      <c r="U1082" s="93">
        <v>3.16</v>
      </c>
      <c r="V1082" s="92">
        <v>428.08</v>
      </c>
      <c r="W1082" s="73">
        <v>37.14</v>
      </c>
      <c r="X1082" s="73">
        <v>3.22</v>
      </c>
      <c r="Y1082" s="73">
        <v>0</v>
      </c>
      <c r="Z1082" s="83" t="s">
        <v>4404</v>
      </c>
      <c r="AA1082" s="84" t="s">
        <v>4405</v>
      </c>
      <c r="AB1082" s="440">
        <v>39135</v>
      </c>
      <c r="AC1082" s="40" t="s">
        <v>589</v>
      </c>
      <c r="AD1082" s="40">
        <v>271.7</v>
      </c>
      <c r="AE1082" s="40">
        <v>271.7</v>
      </c>
      <c r="AF1082" s="920">
        <v>0</v>
      </c>
      <c r="AG1082" s="40"/>
      <c r="AH1082" s="40"/>
      <c r="AI1082" s="40"/>
      <c r="AJ1082" s="94">
        <v>45013</v>
      </c>
      <c r="AK1082" s="24">
        <v>45014</v>
      </c>
      <c r="AL1082" s="18">
        <v>2</v>
      </c>
      <c r="AM1082" s="18">
        <v>4</v>
      </c>
      <c r="AN1082" s="18" t="s">
        <v>1223</v>
      </c>
    </row>
    <row r="1083" spans="1:40" ht="15" customHeight="1">
      <c r="A1083" s="37">
        <v>16809</v>
      </c>
      <c r="B1083" s="9" t="s">
        <v>3514</v>
      </c>
      <c r="C1083" s="9">
        <v>30509300700</v>
      </c>
      <c r="D1083" s="9" t="s">
        <v>4127</v>
      </c>
      <c r="E1083" s="9" t="s">
        <v>38</v>
      </c>
      <c r="F1083" s="9" t="s">
        <v>60</v>
      </c>
      <c r="G1083" s="9" t="s">
        <v>4127</v>
      </c>
      <c r="H1083" s="239" t="s">
        <v>4537</v>
      </c>
      <c r="I1083" s="239" t="s">
        <v>4538</v>
      </c>
      <c r="J1083" s="339" t="s">
        <v>20</v>
      </c>
      <c r="K1083" s="339" t="s">
        <v>21</v>
      </c>
      <c r="L1083" s="339" t="s">
        <v>22</v>
      </c>
      <c r="M1083" s="340">
        <v>0</v>
      </c>
      <c r="N1083" s="340">
        <v>0</v>
      </c>
      <c r="O1083" s="340">
        <v>0</v>
      </c>
      <c r="P1083" s="340">
        <v>0</v>
      </c>
      <c r="Q1083" s="341">
        <v>236.02</v>
      </c>
      <c r="R1083" s="341">
        <f>Q1083-O1083-S1083-T1083-U1083</f>
        <v>235.09</v>
      </c>
      <c r="S1083" s="340">
        <v>0</v>
      </c>
      <c r="T1083" s="340">
        <v>0.9</v>
      </c>
      <c r="U1083" s="340">
        <v>0.03</v>
      </c>
      <c r="V1083" s="341">
        <f>Q1083-P1083-W1083-X1083-Y1083</f>
        <v>235.09</v>
      </c>
      <c r="W1083" s="340">
        <v>0</v>
      </c>
      <c r="X1083" s="340">
        <v>0.9</v>
      </c>
      <c r="Y1083" s="340">
        <v>0.03</v>
      </c>
      <c r="Z1083" s="83" t="s">
        <v>94</v>
      </c>
      <c r="AA1083" s="239" t="s">
        <v>2404</v>
      </c>
      <c r="AB1083" s="11" t="str">
        <f>+_xlfn.CONCAT(MID(Z1083,24,2),"/",MID(Z1083,22,2),"/",MID(Z1083,18,4))</f>
        <v>22/08/2007</v>
      </c>
      <c r="AC1083" s="9" t="str">
        <f>+_xlfn.CONCAT(MID(AA1083,16,2),"/",MID(AA1083,14,2),"/",MID(AA1083,10,4))</f>
        <v>15/03/2023</v>
      </c>
      <c r="AD1083" s="40">
        <v>174.38</v>
      </c>
      <c r="AE1083" s="40">
        <v>174.38</v>
      </c>
      <c r="AF1083" s="920">
        <v>0</v>
      </c>
      <c r="AG1083" s="40"/>
      <c r="AH1083" s="40"/>
      <c r="AI1083" s="40"/>
      <c r="AJ1083" s="960">
        <v>45013</v>
      </c>
      <c r="AK1083" s="124">
        <v>45016</v>
      </c>
      <c r="AL1083" s="9">
        <f>NETWORKDAYS(AJ1083,AK1083)</f>
        <v>4</v>
      </c>
      <c r="AM1083" s="9">
        <v>4</v>
      </c>
      <c r="AN1083" s="9" t="s">
        <v>1223</v>
      </c>
    </row>
    <row r="1084" spans="1:40" ht="15" customHeight="1">
      <c r="A1084" s="37">
        <v>16810</v>
      </c>
      <c r="B1084" s="9" t="s">
        <v>3514</v>
      </c>
      <c r="C1084" s="9">
        <v>30509300700</v>
      </c>
      <c r="D1084" s="9" t="s">
        <v>4128</v>
      </c>
      <c r="E1084" s="9" t="s">
        <v>339</v>
      </c>
      <c r="F1084" s="9" t="s">
        <v>1143</v>
      </c>
      <c r="G1084" s="9" t="s">
        <v>3714</v>
      </c>
      <c r="H1084" s="239" t="s">
        <v>4446</v>
      </c>
      <c r="I1084" s="239" t="s">
        <v>4447</v>
      </c>
      <c r="J1084" s="339" t="s">
        <v>20</v>
      </c>
      <c r="K1084" s="339" t="s">
        <v>21</v>
      </c>
      <c r="L1084" s="339" t="s">
        <v>22</v>
      </c>
      <c r="M1084" s="340">
        <v>0</v>
      </c>
      <c r="N1084" s="340">
        <v>0</v>
      </c>
      <c r="O1084" s="340">
        <v>0</v>
      </c>
      <c r="P1084" s="340">
        <v>0</v>
      </c>
      <c r="Q1084" s="341">
        <v>223.51</v>
      </c>
      <c r="R1084" s="341">
        <f>Q1084-O1084-S1084-T1084-U1084</f>
        <v>222.59</v>
      </c>
      <c r="S1084" s="340">
        <v>0</v>
      </c>
      <c r="T1084" s="340">
        <v>0</v>
      </c>
      <c r="U1084" s="340">
        <v>0.92</v>
      </c>
      <c r="V1084" s="341">
        <f>Q1084-P1084-W1084-X1084-Y1084</f>
        <v>222.59</v>
      </c>
      <c r="W1084" s="340">
        <v>0</v>
      </c>
      <c r="X1084" s="403">
        <v>0</v>
      </c>
      <c r="Y1084" s="340">
        <v>0.92</v>
      </c>
      <c r="Z1084" s="83" t="s">
        <v>4422</v>
      </c>
      <c r="AA1084" s="239" t="s">
        <v>3398</v>
      </c>
      <c r="AB1084" s="11" t="str">
        <f>+_xlfn.CONCAT(MID(Z1084,24,2),"/",MID(Z1084,22,2),"/",MID(Z1084,18,4))</f>
        <v>31/08/2007</v>
      </c>
      <c r="AC1084" s="9" t="str">
        <f>+_xlfn.CONCAT(MID(AA1084,16,2),"/",MID(AA1084,14,2),"/",MID(AA1084,10,4))</f>
        <v>15/03/2023</v>
      </c>
      <c r="AD1084" s="40">
        <v>222.59</v>
      </c>
      <c r="AE1084" s="40">
        <v>222.59</v>
      </c>
      <c r="AF1084" s="920">
        <v>0</v>
      </c>
      <c r="AG1084" s="40"/>
      <c r="AH1084" s="40"/>
      <c r="AI1084" s="40"/>
      <c r="AJ1084" s="960">
        <v>45013</v>
      </c>
      <c r="AK1084" s="124">
        <v>45015</v>
      </c>
      <c r="AL1084" s="9">
        <f>NETWORKDAYS(AJ1084,AK1084)</f>
        <v>3</v>
      </c>
      <c r="AM1084" s="9">
        <v>4</v>
      </c>
      <c r="AN1084" s="9" t="s">
        <v>1223</v>
      </c>
    </row>
    <row r="1085" spans="1:40" ht="15" customHeight="1">
      <c r="A1085" s="37">
        <v>16811</v>
      </c>
      <c r="B1085" s="9" t="s">
        <v>3514</v>
      </c>
      <c r="C1085" s="9">
        <v>30509300700</v>
      </c>
      <c r="D1085" s="9" t="s">
        <v>4129</v>
      </c>
      <c r="E1085" s="9" t="s">
        <v>339</v>
      </c>
      <c r="F1085" s="9" t="s">
        <v>4124</v>
      </c>
      <c r="G1085" s="9" t="s">
        <v>4125</v>
      </c>
      <c r="H1085" s="239" t="s">
        <v>4539</v>
      </c>
      <c r="I1085" s="239" t="s">
        <v>4540</v>
      </c>
      <c r="J1085" s="339" t="s">
        <v>20</v>
      </c>
      <c r="K1085" s="339" t="s">
        <v>21</v>
      </c>
      <c r="L1085" s="339" t="s">
        <v>22</v>
      </c>
      <c r="M1085" s="340">
        <v>0</v>
      </c>
      <c r="N1085" s="340">
        <v>0</v>
      </c>
      <c r="O1085" s="340">
        <v>0</v>
      </c>
      <c r="P1085" s="340">
        <v>0</v>
      </c>
      <c r="Q1085" s="341">
        <v>153.30000000000001</v>
      </c>
      <c r="R1085" s="341">
        <f>Q1085-O1085-S1085-T1085-U1085</f>
        <v>151.41000000000003</v>
      </c>
      <c r="S1085" s="340">
        <v>1.89</v>
      </c>
      <c r="T1085" s="340">
        <v>0</v>
      </c>
      <c r="U1085" s="340">
        <v>0</v>
      </c>
      <c r="V1085" s="341">
        <f>Q1085-P1085-W1085-X1085-Y1085</f>
        <v>153.30000000000001</v>
      </c>
      <c r="W1085" s="340">
        <v>0</v>
      </c>
      <c r="X1085" s="403">
        <v>0</v>
      </c>
      <c r="Y1085" s="340">
        <v>0</v>
      </c>
      <c r="Z1085" s="83" t="s">
        <v>4535</v>
      </c>
      <c r="AA1085" s="239" t="s">
        <v>4536</v>
      </c>
      <c r="AB1085" s="11" t="str">
        <f>+_xlfn.CONCAT(MID(Z1085,24,2),"/",MID(Z1085,22,2),"/",MID(Z1085,18,4))</f>
        <v>15/08/2007</v>
      </c>
      <c r="AC1085" s="9" t="str">
        <f>+_xlfn.CONCAT(MID(AA1085,16,2),"/",MID(AA1085,14,2),"/",MID(AA1085,10,4))</f>
        <v>27/03/2023</v>
      </c>
      <c r="AD1085" s="40">
        <v>86.87</v>
      </c>
      <c r="AE1085" s="40">
        <v>86.87</v>
      </c>
      <c r="AF1085" s="920">
        <v>0</v>
      </c>
      <c r="AG1085" s="40"/>
      <c r="AH1085" s="40"/>
      <c r="AI1085" s="40"/>
      <c r="AJ1085" s="960">
        <v>45013</v>
      </c>
      <c r="AK1085" s="124">
        <v>45016</v>
      </c>
      <c r="AL1085" s="9">
        <f>NETWORKDAYS(AJ1085,AK1085)</f>
        <v>4</v>
      </c>
      <c r="AM1085" s="9">
        <v>4</v>
      </c>
      <c r="AN1085" s="9" t="s">
        <v>1223</v>
      </c>
    </row>
    <row r="1086" spans="1:40" ht="15" customHeight="1">
      <c r="A1086" s="37">
        <v>16812</v>
      </c>
      <c r="B1086" s="9" t="s">
        <v>3514</v>
      </c>
      <c r="C1086" s="9">
        <v>30509300700</v>
      </c>
      <c r="D1086" s="9" t="s">
        <v>4130</v>
      </c>
      <c r="E1086" s="9" t="s">
        <v>47</v>
      </c>
      <c r="F1086" s="9" t="s">
        <v>1762</v>
      </c>
      <c r="G1086" s="9" t="s">
        <v>1762</v>
      </c>
      <c r="H1086" s="239" t="s">
        <v>4541</v>
      </c>
      <c r="I1086" s="239" t="s">
        <v>4542</v>
      </c>
      <c r="J1086" s="339" t="s">
        <v>20</v>
      </c>
      <c r="K1086" s="339" t="s">
        <v>21</v>
      </c>
      <c r="L1086" s="339" t="s">
        <v>22</v>
      </c>
      <c r="M1086" s="340">
        <v>0</v>
      </c>
      <c r="N1086" s="340">
        <v>0</v>
      </c>
      <c r="O1086" s="340">
        <v>0</v>
      </c>
      <c r="P1086" s="340">
        <v>0</v>
      </c>
      <c r="Q1086" s="341">
        <v>326.97000000000003</v>
      </c>
      <c r="R1086" s="341">
        <f>Q1086-O1086-S1086-T1086-U1086</f>
        <v>310.3</v>
      </c>
      <c r="S1086" s="340">
        <v>0</v>
      </c>
      <c r="T1086" s="340">
        <v>16.670000000000002</v>
      </c>
      <c r="U1086" s="340">
        <v>0</v>
      </c>
      <c r="V1086" s="341">
        <f>Q1086-P1086-W1086-X1086-Y1086</f>
        <v>310.3</v>
      </c>
      <c r="W1086" s="340">
        <v>0</v>
      </c>
      <c r="X1086" s="403">
        <v>16.670000000000002</v>
      </c>
      <c r="Y1086" s="340">
        <v>0</v>
      </c>
      <c r="Z1086" s="83" t="s">
        <v>510</v>
      </c>
      <c r="AA1086" s="239" t="s">
        <v>4543</v>
      </c>
      <c r="AB1086" s="11" t="str">
        <f>+_xlfn.CONCAT(MID(Z1086,24,2),"/",MID(Z1086,22,2),"/",MID(Z1086,18,4))</f>
        <v>16/07/2007</v>
      </c>
      <c r="AC1086" s="9" t="str">
        <f>+_xlfn.CONCAT(MID(AA1086,16,2),"/",MID(AA1086,14,2),"/",MID(AA1086,10,4))</f>
        <v>27/03/2023</v>
      </c>
      <c r="AD1086" s="40">
        <v>0</v>
      </c>
      <c r="AE1086" s="40">
        <v>0</v>
      </c>
      <c r="AF1086" s="920">
        <v>0</v>
      </c>
      <c r="AG1086" s="40"/>
      <c r="AH1086" s="40"/>
      <c r="AI1086" s="40"/>
      <c r="AJ1086" s="960">
        <v>45013</v>
      </c>
      <c r="AK1086" s="124">
        <v>45016</v>
      </c>
      <c r="AL1086" s="9">
        <f>NETWORKDAYS(AJ1086,AK1086)</f>
        <v>4</v>
      </c>
      <c r="AM1086" s="9">
        <v>4</v>
      </c>
      <c r="AN1086" s="9" t="s">
        <v>1223</v>
      </c>
    </row>
    <row r="1087" spans="1:40" ht="15" customHeight="1">
      <c r="A1087" s="126">
        <v>16813</v>
      </c>
      <c r="B1087" s="18" t="s">
        <v>3514</v>
      </c>
      <c r="C1087" s="18">
        <v>30509300700</v>
      </c>
      <c r="D1087" s="18" t="s">
        <v>3993</v>
      </c>
      <c r="E1087" s="18" t="s">
        <v>38</v>
      </c>
      <c r="F1087" s="18" t="s">
        <v>66</v>
      </c>
      <c r="G1087" s="18" t="s">
        <v>1542</v>
      </c>
      <c r="H1087" s="71" t="s">
        <v>4406</v>
      </c>
      <c r="I1087" s="71" t="s">
        <v>4407</v>
      </c>
      <c r="J1087" s="72" t="s">
        <v>20</v>
      </c>
      <c r="K1087" s="72" t="s">
        <v>21</v>
      </c>
      <c r="L1087" s="72" t="s">
        <v>22</v>
      </c>
      <c r="M1087" s="73">
        <v>0</v>
      </c>
      <c r="N1087" s="73">
        <v>0</v>
      </c>
      <c r="O1087" s="73">
        <v>0</v>
      </c>
      <c r="P1087" s="73">
        <v>0</v>
      </c>
      <c r="Q1087" s="74">
        <v>206.75</v>
      </c>
      <c r="R1087" s="74">
        <v>184.16</v>
      </c>
      <c r="S1087" s="73">
        <v>22</v>
      </c>
      <c r="T1087" s="73">
        <v>0.59</v>
      </c>
      <c r="U1087" s="73">
        <v>0</v>
      </c>
      <c r="V1087" s="74">
        <v>189.39</v>
      </c>
      <c r="W1087" s="73">
        <v>16.93</v>
      </c>
      <c r="X1087" s="254">
        <v>0</v>
      </c>
      <c r="Y1087" s="73">
        <v>0.43</v>
      </c>
      <c r="Z1087" s="83" t="s">
        <v>4408</v>
      </c>
      <c r="AA1087" s="84" t="s">
        <v>1076</v>
      </c>
      <c r="AB1087" s="85">
        <v>39236</v>
      </c>
      <c r="AC1087" s="40" t="s">
        <v>523</v>
      </c>
      <c r="AD1087" s="40">
        <v>101.66</v>
      </c>
      <c r="AE1087" s="40">
        <v>101.66</v>
      </c>
      <c r="AF1087" s="920">
        <v>0</v>
      </c>
      <c r="AG1087" s="40"/>
      <c r="AH1087" s="40"/>
      <c r="AI1087" s="40"/>
      <c r="AJ1087" s="94">
        <v>45013</v>
      </c>
      <c r="AK1087" s="24">
        <v>45014</v>
      </c>
      <c r="AL1087" s="18">
        <v>2</v>
      </c>
      <c r="AM1087" s="18">
        <v>4</v>
      </c>
      <c r="AN1087" s="18" t="s">
        <v>1223</v>
      </c>
    </row>
    <row r="1088" spans="1:40" ht="15" customHeight="1">
      <c r="A1088" s="37">
        <v>16814</v>
      </c>
      <c r="B1088" s="9" t="s">
        <v>3514</v>
      </c>
      <c r="C1088" s="9">
        <v>30509300700</v>
      </c>
      <c r="D1088" s="9" t="s">
        <v>4131</v>
      </c>
      <c r="E1088" s="9" t="s">
        <v>47</v>
      </c>
      <c r="F1088" s="9" t="s">
        <v>1762</v>
      </c>
      <c r="G1088" s="9" t="s">
        <v>1762</v>
      </c>
      <c r="H1088" s="239" t="s">
        <v>4544</v>
      </c>
      <c r="I1088" s="239" t="s">
        <v>4545</v>
      </c>
      <c r="J1088" s="339" t="s">
        <v>20</v>
      </c>
      <c r="K1088" s="339" t="s">
        <v>21</v>
      </c>
      <c r="L1088" s="339" t="s">
        <v>22</v>
      </c>
      <c r="M1088" s="340">
        <v>0</v>
      </c>
      <c r="N1088" s="340">
        <v>0</v>
      </c>
      <c r="O1088" s="340">
        <v>0</v>
      </c>
      <c r="P1088" s="340">
        <v>0</v>
      </c>
      <c r="Q1088" s="341">
        <v>197.38</v>
      </c>
      <c r="R1088" s="341">
        <f>Q1088-O1088-S1088-T1088-U1088</f>
        <v>195.25</v>
      </c>
      <c r="S1088" s="340">
        <v>0.97</v>
      </c>
      <c r="T1088" s="340">
        <v>1.1599999999999999</v>
      </c>
      <c r="U1088" s="340">
        <v>0</v>
      </c>
      <c r="V1088" s="341">
        <f>Q1088-P1088-W1088-X1088-Y1088</f>
        <v>196.22</v>
      </c>
      <c r="W1088" s="340">
        <v>0</v>
      </c>
      <c r="X1088" s="403">
        <v>1.1599999999999999</v>
      </c>
      <c r="Y1088" s="340">
        <v>0</v>
      </c>
      <c r="Z1088" s="83" t="s">
        <v>510</v>
      </c>
      <c r="AA1088" s="239" t="s">
        <v>4546</v>
      </c>
      <c r="AB1088" s="11" t="str">
        <f>+_xlfn.CONCAT(MID(Z1088,24,2),"/",MID(Z1088,22,2),"/",MID(Z1088,18,4))</f>
        <v>16/07/2007</v>
      </c>
      <c r="AC1088" s="9" t="str">
        <f>+_xlfn.CONCAT(MID(AA1088,16,2),"/",MID(AA1088,14,2),"/",MID(AA1088,10,4))</f>
        <v>27/03/2023</v>
      </c>
      <c r="AD1088" s="40">
        <v>0</v>
      </c>
      <c r="AE1088" s="40">
        <v>0</v>
      </c>
      <c r="AF1088" s="920">
        <v>0</v>
      </c>
      <c r="AG1088" s="40"/>
      <c r="AH1088" s="40"/>
      <c r="AI1088" s="40"/>
      <c r="AJ1088" s="960">
        <v>45013</v>
      </c>
      <c r="AK1088" s="124">
        <v>45016</v>
      </c>
      <c r="AL1088" s="9">
        <f>NETWORKDAYS(AJ1088,AK1088)</f>
        <v>4</v>
      </c>
      <c r="AM1088" s="9">
        <v>4</v>
      </c>
      <c r="AN1088" s="9" t="s">
        <v>1223</v>
      </c>
    </row>
    <row r="1089" spans="1:40" ht="15" customHeight="1">
      <c r="A1089" s="431">
        <v>16815</v>
      </c>
      <c r="B1089" s="23" t="s">
        <v>3514</v>
      </c>
      <c r="C1089" s="23">
        <v>30509300700</v>
      </c>
      <c r="D1089" s="23" t="s">
        <v>4132</v>
      </c>
      <c r="E1089" s="23" t="s">
        <v>37</v>
      </c>
      <c r="F1089" s="23" t="s">
        <v>952</v>
      </c>
      <c r="G1089" s="23" t="s">
        <v>4133</v>
      </c>
      <c r="H1089" s="23" t="s">
        <v>4409</v>
      </c>
      <c r="I1089" s="23" t="s">
        <v>4410</v>
      </c>
      <c r="J1089" s="44" t="s">
        <v>20</v>
      </c>
      <c r="K1089" s="44" t="s">
        <v>21</v>
      </c>
      <c r="L1089" s="44" t="s">
        <v>23</v>
      </c>
      <c r="M1089" s="69">
        <v>72.25</v>
      </c>
      <c r="N1089" s="69">
        <v>44.92</v>
      </c>
      <c r="O1089" s="69">
        <v>0</v>
      </c>
      <c r="P1089" s="69">
        <v>0</v>
      </c>
      <c r="Q1089" s="70">
        <v>1305.23</v>
      </c>
      <c r="R1089" s="70">
        <v>1290.03</v>
      </c>
      <c r="S1089" s="69">
        <v>0</v>
      </c>
      <c r="T1089" s="69">
        <v>0</v>
      </c>
      <c r="U1089" s="69">
        <v>15.2</v>
      </c>
      <c r="V1089" s="70">
        <v>1173.05</v>
      </c>
      <c r="W1089" s="69">
        <v>50.77</v>
      </c>
      <c r="X1089" s="344">
        <v>72.260000000000005</v>
      </c>
      <c r="Y1089" s="69">
        <v>9.15</v>
      </c>
      <c r="Z1089" s="45" t="s">
        <v>43</v>
      </c>
      <c r="AA1089" s="23" t="s">
        <v>4411</v>
      </c>
      <c r="AB1089" s="23" t="s">
        <v>44</v>
      </c>
      <c r="AC1089" s="23" t="s">
        <v>520</v>
      </c>
      <c r="AD1089" s="23">
        <v>493.36</v>
      </c>
      <c r="AE1089" s="23">
        <v>607.52</v>
      </c>
      <c r="AF1089" s="823">
        <v>114.16</v>
      </c>
      <c r="AG1089" s="23"/>
      <c r="AH1089" s="23"/>
      <c r="AI1089" s="23"/>
      <c r="AJ1089" s="351">
        <v>45013</v>
      </c>
      <c r="AK1089" s="26">
        <v>45014</v>
      </c>
      <c r="AL1089" s="23">
        <v>2</v>
      </c>
      <c r="AM1089" s="23">
        <v>4</v>
      </c>
      <c r="AN1089" s="23" t="s">
        <v>1223</v>
      </c>
    </row>
    <row r="1090" spans="1:40" ht="15" customHeight="1">
      <c r="A1090" s="37">
        <v>16816</v>
      </c>
      <c r="B1090" s="9" t="s">
        <v>3514</v>
      </c>
      <c r="C1090" s="9">
        <v>30509300700</v>
      </c>
      <c r="D1090" s="9" t="s">
        <v>1512</v>
      </c>
      <c r="E1090" s="9" t="s">
        <v>47</v>
      </c>
      <c r="F1090" s="9" t="s">
        <v>1762</v>
      </c>
      <c r="G1090" s="9" t="s">
        <v>1762</v>
      </c>
      <c r="H1090" s="239" t="s">
        <v>4547</v>
      </c>
      <c r="I1090" s="239" t="s">
        <v>4548</v>
      </c>
      <c r="J1090" s="339" t="s">
        <v>20</v>
      </c>
      <c r="K1090" s="339" t="s">
        <v>21</v>
      </c>
      <c r="L1090" s="339" t="s">
        <v>22</v>
      </c>
      <c r="M1090" s="340">
        <v>0</v>
      </c>
      <c r="N1090" s="340">
        <v>0</v>
      </c>
      <c r="O1090" s="340">
        <v>0</v>
      </c>
      <c r="P1090" s="340">
        <v>0</v>
      </c>
      <c r="Q1090" s="341">
        <v>189.63</v>
      </c>
      <c r="R1090" s="341">
        <f>Q1090-O1090-S1090-T1090-U1090</f>
        <v>188.29</v>
      </c>
      <c r="S1090" s="340">
        <v>0</v>
      </c>
      <c r="T1090" s="403">
        <v>1.34</v>
      </c>
      <c r="U1090" s="340">
        <v>0</v>
      </c>
      <c r="V1090" s="341">
        <f>Q1090-P1090-W1090-X1090-Y1090</f>
        <v>183.95</v>
      </c>
      <c r="W1090" s="340">
        <v>0</v>
      </c>
      <c r="X1090" s="403">
        <v>1.34</v>
      </c>
      <c r="Y1090" s="340">
        <v>4.34</v>
      </c>
      <c r="Z1090" s="83" t="s">
        <v>510</v>
      </c>
      <c r="AA1090" s="239" t="s">
        <v>4543</v>
      </c>
      <c r="AB1090" s="11" t="str">
        <f>+_xlfn.CONCAT(MID(Z1090,24,2),"/",MID(Z1090,22,2),"/",MID(Z1090,18,4))</f>
        <v>16/07/2007</v>
      </c>
      <c r="AC1090" s="33">
        <v>45012</v>
      </c>
      <c r="AD1090" s="40">
        <v>0</v>
      </c>
      <c r="AE1090" s="40">
        <v>0</v>
      </c>
      <c r="AF1090" s="920">
        <v>0</v>
      </c>
      <c r="AG1090" s="40"/>
      <c r="AH1090" s="40"/>
      <c r="AI1090" s="40"/>
      <c r="AJ1090" s="960">
        <v>45013</v>
      </c>
      <c r="AK1090" s="124">
        <v>45016</v>
      </c>
      <c r="AL1090" s="9">
        <f>NETWORKDAYS(AJ1090,AK1090)</f>
        <v>4</v>
      </c>
      <c r="AM1090" s="9">
        <v>4</v>
      </c>
      <c r="AN1090" s="9" t="s">
        <v>1223</v>
      </c>
    </row>
    <row r="1091" spans="1:40" ht="15" customHeight="1">
      <c r="A1091" s="37">
        <v>16817</v>
      </c>
      <c r="B1091" s="9" t="s">
        <v>3514</v>
      </c>
      <c r="C1091" s="9">
        <v>30509300700</v>
      </c>
      <c r="D1091" s="9" t="s">
        <v>4134</v>
      </c>
      <c r="E1091" s="9" t="s">
        <v>47</v>
      </c>
      <c r="F1091" s="9" t="s">
        <v>1366</v>
      </c>
      <c r="G1091" s="9" t="s">
        <v>1366</v>
      </c>
      <c r="H1091" s="239" t="s">
        <v>4666</v>
      </c>
      <c r="I1091" s="239" t="s">
        <v>4667</v>
      </c>
      <c r="J1091" s="339" t="s">
        <v>20</v>
      </c>
      <c r="K1091" s="339" t="s">
        <v>21</v>
      </c>
      <c r="L1091" s="339" t="s">
        <v>22</v>
      </c>
      <c r="M1091" s="340">
        <v>0</v>
      </c>
      <c r="N1091" s="340">
        <v>0</v>
      </c>
      <c r="O1091" s="340">
        <v>0</v>
      </c>
      <c r="P1091" s="340">
        <v>0</v>
      </c>
      <c r="Q1091" s="341">
        <v>560.76</v>
      </c>
      <c r="R1091" s="341">
        <f>Q1091-O1091-S1091-T1091-U1091</f>
        <v>390.34999999999997</v>
      </c>
      <c r="S1091" s="340">
        <v>147.38999999999999</v>
      </c>
      <c r="T1091" s="340">
        <v>21.42</v>
      </c>
      <c r="U1091" s="340">
        <v>1.6</v>
      </c>
      <c r="V1091" s="341">
        <f>Q1091-P1091-W1091-X1091-Y1091</f>
        <v>425.58</v>
      </c>
      <c r="W1091" s="340">
        <v>112.16</v>
      </c>
      <c r="X1091" s="403">
        <v>21.42</v>
      </c>
      <c r="Y1091" s="340">
        <v>1.6</v>
      </c>
      <c r="Z1091" s="83" t="s">
        <v>2120</v>
      </c>
      <c r="AA1091" s="239" t="s">
        <v>4668</v>
      </c>
      <c r="AB1091" s="11" t="str">
        <f>+_xlfn.CONCAT(MID(Z1091,24,2),"/",MID(Z1091,22,2),"/",MID(Z1091,18,4))</f>
        <v>16/07/2007</v>
      </c>
      <c r="AC1091" s="9" t="str">
        <f>+_xlfn.CONCAT(MID(AA1091,16,2),"/",MID(AA1091,14,2),"/",MID(AA1091,10,4))</f>
        <v>27/03/2023</v>
      </c>
      <c r="AD1091" s="40">
        <v>214.5</v>
      </c>
      <c r="AE1091" s="40">
        <v>214.5</v>
      </c>
      <c r="AF1091" s="920">
        <v>0</v>
      </c>
      <c r="AG1091" s="40"/>
      <c r="AH1091" s="40"/>
      <c r="AI1091" s="40"/>
      <c r="AJ1091" s="960">
        <v>45013</v>
      </c>
      <c r="AK1091" s="124">
        <v>45019</v>
      </c>
      <c r="AL1091" s="9">
        <f>NETWORKDAYS(AJ1091,AK1091)</f>
        <v>5</v>
      </c>
      <c r="AM1091" s="9">
        <v>4</v>
      </c>
      <c r="AN1091" s="9" t="s">
        <v>1223</v>
      </c>
    </row>
    <row r="1092" spans="1:40" ht="15" customHeight="1">
      <c r="A1092" s="126">
        <v>16818</v>
      </c>
      <c r="B1092" s="18" t="s">
        <v>3514</v>
      </c>
      <c r="C1092" s="18">
        <v>30509300700</v>
      </c>
      <c r="D1092" s="18" t="s">
        <v>4135</v>
      </c>
      <c r="E1092" s="18" t="s">
        <v>47</v>
      </c>
      <c r="F1092" s="18" t="s">
        <v>4094</v>
      </c>
      <c r="G1092" s="18" t="s">
        <v>4094</v>
      </c>
      <c r="H1092" s="71" t="s">
        <v>4412</v>
      </c>
      <c r="I1092" s="71" t="s">
        <v>4413</v>
      </c>
      <c r="J1092" s="72" t="s">
        <v>20</v>
      </c>
      <c r="K1092" s="72" t="s">
        <v>21</v>
      </c>
      <c r="L1092" s="72" t="s">
        <v>22</v>
      </c>
      <c r="M1092" s="73">
        <v>0</v>
      </c>
      <c r="N1092" s="73">
        <v>0</v>
      </c>
      <c r="O1092" s="73">
        <v>0</v>
      </c>
      <c r="P1092" s="73">
        <v>0</v>
      </c>
      <c r="Q1092" s="74">
        <v>923.95</v>
      </c>
      <c r="R1092" s="74">
        <v>706.21</v>
      </c>
      <c r="S1092" s="73">
        <v>216.25</v>
      </c>
      <c r="T1092" s="73">
        <v>0</v>
      </c>
      <c r="U1092" s="73">
        <v>1.49</v>
      </c>
      <c r="V1092" s="74">
        <v>854.68000000000006</v>
      </c>
      <c r="W1092" s="73">
        <v>64.53</v>
      </c>
      <c r="X1092" s="254">
        <v>0</v>
      </c>
      <c r="Y1092" s="73">
        <v>4.74</v>
      </c>
      <c r="Z1092" s="83" t="s">
        <v>3418</v>
      </c>
      <c r="AA1092" s="84" t="s">
        <v>4414</v>
      </c>
      <c r="AB1092" s="85">
        <v>39277</v>
      </c>
      <c r="AC1092" s="40" t="s">
        <v>521</v>
      </c>
      <c r="AD1092" s="40">
        <v>308.42</v>
      </c>
      <c r="AE1092" s="40">
        <v>308.42</v>
      </c>
      <c r="AF1092" s="920">
        <v>0</v>
      </c>
      <c r="AG1092" s="40"/>
      <c r="AH1092" s="40"/>
      <c r="AI1092" s="40"/>
      <c r="AJ1092" s="94">
        <v>45013</v>
      </c>
      <c r="AK1092" s="24">
        <v>45014</v>
      </c>
      <c r="AL1092" s="18">
        <v>2</v>
      </c>
      <c r="AM1092" s="18">
        <v>4</v>
      </c>
      <c r="AN1092" s="18" t="s">
        <v>1223</v>
      </c>
    </row>
    <row r="1093" spans="1:40" ht="15" customHeight="1">
      <c r="A1093" s="37">
        <v>16819</v>
      </c>
      <c r="B1093" s="9" t="s">
        <v>3514</v>
      </c>
      <c r="C1093" s="9">
        <v>30509300700</v>
      </c>
      <c r="D1093" s="9" t="s">
        <v>4136</v>
      </c>
      <c r="E1093" s="9" t="s">
        <v>47</v>
      </c>
      <c r="F1093" s="9" t="s">
        <v>1266</v>
      </c>
      <c r="G1093" s="9" t="s">
        <v>4137</v>
      </c>
      <c r="H1093" s="239" t="s">
        <v>4669</v>
      </c>
      <c r="I1093" s="239" t="s">
        <v>4670</v>
      </c>
      <c r="J1093" s="339" t="s">
        <v>20</v>
      </c>
      <c r="K1093" s="339" t="s">
        <v>21</v>
      </c>
      <c r="L1093" s="339" t="s">
        <v>22</v>
      </c>
      <c r="M1093" s="340">
        <v>0</v>
      </c>
      <c r="N1093" s="340">
        <v>0</v>
      </c>
      <c r="O1093" s="340">
        <v>0</v>
      </c>
      <c r="P1093" s="340">
        <v>0</v>
      </c>
      <c r="Q1093" s="341">
        <v>1472.47</v>
      </c>
      <c r="R1093" s="341">
        <f t="shared" ref="R1093:R1124" si="162">Q1093-O1093-S1093-T1093-U1093</f>
        <v>1010.86</v>
      </c>
      <c r="S1093" s="340">
        <v>415.51</v>
      </c>
      <c r="T1093" s="340">
        <v>46.1</v>
      </c>
      <c r="U1093" s="340">
        <v>0</v>
      </c>
      <c r="V1093" s="341">
        <f t="shared" ref="V1093:V1124" si="163">Q1093-P1093-W1093-X1093-Y1093</f>
        <v>1010.86</v>
      </c>
      <c r="W1093" s="340">
        <v>415.51</v>
      </c>
      <c r="X1093" s="403">
        <v>46.1</v>
      </c>
      <c r="Y1093" s="340">
        <v>0</v>
      </c>
      <c r="Z1093" s="83" t="s">
        <v>2182</v>
      </c>
      <c r="AA1093" s="239" t="s">
        <v>2152</v>
      </c>
      <c r="AB1093" s="11" t="str">
        <f t="shared" ref="AB1093:AB1134" si="164">+_xlfn.CONCAT(MID(Z1093,24,2),"/",MID(Z1093,22,2),"/",MID(Z1093,18,4))</f>
        <v>02/07/2007</v>
      </c>
      <c r="AC1093" s="9" t="str">
        <f t="shared" ref="AC1093:AC1134" si="165">+_xlfn.CONCAT(MID(AA1093,16,2),"/",MID(AA1093,14,2),"/",MID(AA1093,10,4))</f>
        <v>06/03/2023</v>
      </c>
      <c r="AD1093" s="40">
        <v>360.86</v>
      </c>
      <c r="AE1093" s="40">
        <v>360.86</v>
      </c>
      <c r="AF1093" s="920">
        <v>0</v>
      </c>
      <c r="AG1093" s="40"/>
      <c r="AH1093" s="40"/>
      <c r="AI1093" s="40"/>
      <c r="AJ1093" s="960">
        <v>45013</v>
      </c>
      <c r="AK1093" s="124">
        <v>45019</v>
      </c>
      <c r="AL1093" s="9">
        <f>NETWORKDAYS(AJ1093,AK1093)</f>
        <v>5</v>
      </c>
      <c r="AM1093" s="9">
        <v>4</v>
      </c>
      <c r="AN1093" s="9" t="s">
        <v>1223</v>
      </c>
    </row>
    <row r="1094" spans="1:40" ht="15" customHeight="1">
      <c r="A1094" s="37">
        <v>16820</v>
      </c>
      <c r="B1094" s="9" t="s">
        <v>3514</v>
      </c>
      <c r="C1094" s="9">
        <v>30509300700</v>
      </c>
      <c r="D1094" s="9" t="s">
        <v>4138</v>
      </c>
      <c r="E1094" s="9" t="s">
        <v>47</v>
      </c>
      <c r="F1094" s="9" t="s">
        <v>1254</v>
      </c>
      <c r="G1094" s="9" t="s">
        <v>1579</v>
      </c>
      <c r="H1094" s="239" t="s">
        <v>4549</v>
      </c>
      <c r="I1094" s="239" t="s">
        <v>4550</v>
      </c>
      <c r="J1094" s="339" t="s">
        <v>20</v>
      </c>
      <c r="K1094" s="339" t="s">
        <v>21</v>
      </c>
      <c r="L1094" s="339" t="s">
        <v>22</v>
      </c>
      <c r="M1094" s="340">
        <v>0</v>
      </c>
      <c r="N1094" s="340">
        <v>0</v>
      </c>
      <c r="O1094" s="340">
        <v>0</v>
      </c>
      <c r="P1094" s="340">
        <v>0</v>
      </c>
      <c r="Q1094" s="341">
        <v>413.36</v>
      </c>
      <c r="R1094" s="341">
        <f t="shared" si="162"/>
        <v>408.17</v>
      </c>
      <c r="S1094" s="340">
        <v>1.23</v>
      </c>
      <c r="T1094" s="403">
        <v>2.39</v>
      </c>
      <c r="U1094" s="340">
        <v>1.57</v>
      </c>
      <c r="V1094" s="341">
        <f t="shared" si="163"/>
        <v>408.17</v>
      </c>
      <c r="W1094" s="340">
        <v>1.23</v>
      </c>
      <c r="X1094" s="403">
        <v>2.39</v>
      </c>
      <c r="Y1094" s="340">
        <v>1.57</v>
      </c>
      <c r="Z1094" s="83" t="s">
        <v>2828</v>
      </c>
      <c r="AA1094" s="239" t="s">
        <v>4551</v>
      </c>
      <c r="AB1094" s="11" t="str">
        <f t="shared" si="164"/>
        <v>13/04/2007</v>
      </c>
      <c r="AC1094" s="9" t="str">
        <f t="shared" si="165"/>
        <v>24/03/2023</v>
      </c>
      <c r="AD1094" s="40">
        <v>254.46</v>
      </c>
      <c r="AE1094" s="40">
        <v>254.46</v>
      </c>
      <c r="AF1094" s="920">
        <v>0</v>
      </c>
      <c r="AG1094" s="40"/>
      <c r="AH1094" s="40"/>
      <c r="AI1094" s="40"/>
      <c r="AJ1094" s="960">
        <v>45013</v>
      </c>
      <c r="AK1094" s="124">
        <v>45016</v>
      </c>
      <c r="AL1094" s="9">
        <f>NETWORKDAYS(AJ1094,AK1094)</f>
        <v>4</v>
      </c>
      <c r="AM1094" s="9">
        <v>4</v>
      </c>
      <c r="AN1094" s="9" t="s">
        <v>1223</v>
      </c>
    </row>
    <row r="1095" spans="1:40" ht="15" customHeight="1">
      <c r="A1095" s="38">
        <v>16821</v>
      </c>
      <c r="B1095" s="34" t="s">
        <v>3514</v>
      </c>
      <c r="C1095" s="34">
        <v>30509300700</v>
      </c>
      <c r="D1095" s="34" t="s">
        <v>4139</v>
      </c>
      <c r="E1095" s="34" t="s">
        <v>47</v>
      </c>
      <c r="F1095" s="34" t="s">
        <v>4140</v>
      </c>
      <c r="G1095" s="34" t="s">
        <v>4140</v>
      </c>
      <c r="H1095" s="261" t="s">
        <v>4671</v>
      </c>
      <c r="I1095" s="261" t="s">
        <v>4672</v>
      </c>
      <c r="J1095" s="262" t="s">
        <v>20</v>
      </c>
      <c r="K1095" s="262" t="s">
        <v>8232</v>
      </c>
      <c r="L1095" s="262" t="s">
        <v>23</v>
      </c>
      <c r="M1095" s="263">
        <v>0</v>
      </c>
      <c r="N1095" s="263">
        <v>0</v>
      </c>
      <c r="O1095" s="263">
        <v>13.06</v>
      </c>
      <c r="P1095" s="263">
        <v>13.06</v>
      </c>
      <c r="Q1095" s="264">
        <v>2184.64</v>
      </c>
      <c r="R1095" s="264">
        <f t="shared" si="162"/>
        <v>1962.6200000000001</v>
      </c>
      <c r="S1095" s="263">
        <v>70.47</v>
      </c>
      <c r="T1095" s="263">
        <v>138.19</v>
      </c>
      <c r="U1095" s="263">
        <v>0.3</v>
      </c>
      <c r="V1095" s="264">
        <f t="shared" si="163"/>
        <v>1954.16</v>
      </c>
      <c r="W1095" s="263">
        <v>78.930000000000007</v>
      </c>
      <c r="X1095" s="348">
        <v>138.19</v>
      </c>
      <c r="Y1095" s="263">
        <v>0.3</v>
      </c>
      <c r="Z1095" s="249" t="s">
        <v>4635</v>
      </c>
      <c r="AA1095" s="261" t="s">
        <v>4673</v>
      </c>
      <c r="AB1095" s="34" t="str">
        <f t="shared" si="164"/>
        <v>27/09/2007</v>
      </c>
      <c r="AC1095" s="34" t="str">
        <f t="shared" si="165"/>
        <v>04/03/2023</v>
      </c>
      <c r="AD1095" s="23">
        <v>172.92</v>
      </c>
      <c r="AE1095" s="23">
        <v>172.92</v>
      </c>
      <c r="AF1095" s="823">
        <v>0</v>
      </c>
      <c r="AG1095" s="23"/>
      <c r="AH1095" s="23"/>
      <c r="AI1095" s="23"/>
      <c r="AJ1095" s="917">
        <v>45013</v>
      </c>
      <c r="AK1095" s="122">
        <v>45019</v>
      </c>
      <c r="AL1095" s="34">
        <f>NETWORKDAYS(AJ1095,AK1095)</f>
        <v>5</v>
      </c>
      <c r="AM1095" s="34">
        <v>4</v>
      </c>
      <c r="AN1095" s="34" t="s">
        <v>1223</v>
      </c>
    </row>
    <row r="1096" spans="1:40" ht="15" customHeight="1">
      <c r="A1096" s="37">
        <v>16822</v>
      </c>
      <c r="B1096" s="9" t="s">
        <v>3514</v>
      </c>
      <c r="C1096" s="9">
        <v>30509300700</v>
      </c>
      <c r="D1096" s="9" t="s">
        <v>4141</v>
      </c>
      <c r="E1096" s="9" t="s">
        <v>47</v>
      </c>
      <c r="F1096" s="9" t="s">
        <v>158</v>
      </c>
      <c r="G1096" s="9" t="s">
        <v>158</v>
      </c>
      <c r="H1096" s="239" t="s">
        <v>4552</v>
      </c>
      <c r="I1096" s="239" t="s">
        <v>4553</v>
      </c>
      <c r="J1096" s="339" t="s">
        <v>20</v>
      </c>
      <c r="K1096" s="339" t="s">
        <v>21</v>
      </c>
      <c r="L1096" s="339" t="s">
        <v>22</v>
      </c>
      <c r="M1096" s="340">
        <v>0</v>
      </c>
      <c r="N1096" s="340">
        <v>0</v>
      </c>
      <c r="O1096" s="340">
        <v>0</v>
      </c>
      <c r="P1096" s="340">
        <v>0</v>
      </c>
      <c r="Q1096" s="341">
        <v>394.72</v>
      </c>
      <c r="R1096" s="182">
        <f t="shared" si="162"/>
        <v>369.44</v>
      </c>
      <c r="S1096" s="340">
        <v>9.49</v>
      </c>
      <c r="T1096" s="340">
        <v>13.63</v>
      </c>
      <c r="U1096" s="340">
        <v>2.16</v>
      </c>
      <c r="V1096" s="182">
        <f t="shared" si="163"/>
        <v>369.44</v>
      </c>
      <c r="W1096" s="340">
        <v>9.49</v>
      </c>
      <c r="X1096" s="340">
        <v>13.63</v>
      </c>
      <c r="Y1096" s="340">
        <v>2.16</v>
      </c>
      <c r="Z1096" s="83" t="s">
        <v>2270</v>
      </c>
      <c r="AA1096" s="239" t="s">
        <v>4543</v>
      </c>
      <c r="AB1096" s="11" t="str">
        <f t="shared" si="164"/>
        <v>16/07/2007</v>
      </c>
      <c r="AC1096" s="9" t="str">
        <f t="shared" si="165"/>
        <v>27/03/2023</v>
      </c>
      <c r="AD1096" s="40">
        <v>70.540000000000006</v>
      </c>
      <c r="AE1096" s="40">
        <v>70.540000000000006</v>
      </c>
      <c r="AF1096" s="920">
        <v>0</v>
      </c>
      <c r="AG1096" s="40"/>
      <c r="AH1096" s="40"/>
      <c r="AI1096" s="40"/>
      <c r="AJ1096" s="960">
        <v>45013</v>
      </c>
      <c r="AK1096" s="124">
        <v>45016</v>
      </c>
      <c r="AL1096" s="9">
        <f>NETWORKDAYS(AJ1096,AK1096)</f>
        <v>4</v>
      </c>
      <c r="AM1096" s="9">
        <v>4</v>
      </c>
      <c r="AN1096" s="9" t="s">
        <v>1223</v>
      </c>
    </row>
    <row r="1097" spans="1:40" ht="15" customHeight="1">
      <c r="A1097" s="38">
        <v>16823</v>
      </c>
      <c r="B1097" s="34" t="s">
        <v>3514</v>
      </c>
      <c r="C1097" s="34">
        <v>30509300700</v>
      </c>
      <c r="D1097" s="34" t="s">
        <v>4142</v>
      </c>
      <c r="E1097" s="34" t="s">
        <v>38</v>
      </c>
      <c r="F1097" s="34" t="s">
        <v>60</v>
      </c>
      <c r="G1097" s="34" t="s">
        <v>4143</v>
      </c>
      <c r="H1097" s="87" t="s">
        <v>5783</v>
      </c>
      <c r="I1097" s="87" t="s">
        <v>5784</v>
      </c>
      <c r="J1097" s="166" t="s">
        <v>20</v>
      </c>
      <c r="K1097" s="166" t="s">
        <v>21</v>
      </c>
      <c r="L1097" s="166" t="s">
        <v>23</v>
      </c>
      <c r="M1097" s="89">
        <v>1.1259999999999999</v>
      </c>
      <c r="N1097" s="89">
        <v>0</v>
      </c>
      <c r="O1097" s="89">
        <v>0</v>
      </c>
      <c r="P1097" s="89">
        <v>0</v>
      </c>
      <c r="Q1097" s="90">
        <v>202.17</v>
      </c>
      <c r="R1097" s="90">
        <f t="shared" si="162"/>
        <v>202.17</v>
      </c>
      <c r="S1097" s="89">
        <v>0</v>
      </c>
      <c r="T1097" s="89">
        <v>0</v>
      </c>
      <c r="U1097" s="89">
        <v>0</v>
      </c>
      <c r="V1097" s="90">
        <f t="shared" si="163"/>
        <v>201.04399999999998</v>
      </c>
      <c r="W1097" s="89">
        <v>0</v>
      </c>
      <c r="X1097" s="89">
        <v>1.1259999999999999</v>
      </c>
      <c r="Y1097" s="89">
        <v>0</v>
      </c>
      <c r="Z1097" s="167" t="s">
        <v>5785</v>
      </c>
      <c r="AA1097" s="87" t="s">
        <v>4563</v>
      </c>
      <c r="AB1097" s="34" t="str">
        <f t="shared" si="164"/>
        <v>22/08/2007</v>
      </c>
      <c r="AC1097" s="34" t="str">
        <f t="shared" si="165"/>
        <v>15/03/2023</v>
      </c>
      <c r="AD1097" s="23">
        <v>15</v>
      </c>
      <c r="AE1097" s="23">
        <v>15</v>
      </c>
      <c r="AF1097" s="823">
        <v>0</v>
      </c>
      <c r="AG1097" s="23"/>
      <c r="AH1097" s="23"/>
      <c r="AI1097" s="23"/>
      <c r="AJ1097" s="917">
        <v>45013</v>
      </c>
      <c r="AK1097" s="122">
        <v>45026</v>
      </c>
      <c r="AL1097" s="34">
        <f>NETWORKDAYS(AJ1097,AK1097)-1</f>
        <v>9</v>
      </c>
      <c r="AM1097" s="34">
        <v>4</v>
      </c>
      <c r="AN1097" s="34" t="s">
        <v>1223</v>
      </c>
    </row>
    <row r="1098" spans="1:40" ht="15" customHeight="1">
      <c r="A1098" s="118">
        <v>16824</v>
      </c>
      <c r="B1098" s="164" t="s">
        <v>3514</v>
      </c>
      <c r="C1098" s="164">
        <v>30509300700</v>
      </c>
      <c r="D1098" s="164" t="s">
        <v>4144</v>
      </c>
      <c r="E1098" s="164" t="s">
        <v>3167</v>
      </c>
      <c r="F1098" s="164" t="s">
        <v>3960</v>
      </c>
      <c r="G1098" s="164" t="s">
        <v>3582</v>
      </c>
      <c r="H1098" s="332" t="s">
        <v>4448</v>
      </c>
      <c r="I1098" s="332" t="s">
        <v>4449</v>
      </c>
      <c r="J1098" s="333" t="s">
        <v>789</v>
      </c>
      <c r="K1098" s="333" t="s">
        <v>21</v>
      </c>
      <c r="L1098" s="333" t="s">
        <v>23</v>
      </c>
      <c r="M1098" s="334">
        <v>3684.9989999999998</v>
      </c>
      <c r="N1098" s="334">
        <v>0</v>
      </c>
      <c r="O1098" s="334">
        <v>0</v>
      </c>
      <c r="P1098" s="334">
        <v>0</v>
      </c>
      <c r="Q1098" s="335">
        <v>4808.96</v>
      </c>
      <c r="R1098" s="335">
        <f t="shared" si="162"/>
        <v>3684.9480000000003</v>
      </c>
      <c r="S1098" s="334">
        <v>0</v>
      </c>
      <c r="T1098" s="334">
        <v>1124.0119999999999</v>
      </c>
      <c r="U1098" s="334">
        <v>0</v>
      </c>
      <c r="V1098" s="335">
        <f t="shared" si="163"/>
        <v>0</v>
      </c>
      <c r="W1098" s="334">
        <v>0</v>
      </c>
      <c r="X1098" s="442">
        <v>4808.96</v>
      </c>
      <c r="Y1098" s="334">
        <v>0</v>
      </c>
      <c r="Z1098" s="338" t="s">
        <v>4450</v>
      </c>
      <c r="AA1098" s="332" t="s">
        <v>4451</v>
      </c>
      <c r="AB1098" s="164" t="str">
        <f t="shared" si="164"/>
        <v>29/08/2007</v>
      </c>
      <c r="AC1098" s="164" t="str">
        <f t="shared" si="165"/>
        <v>13/03/2023</v>
      </c>
      <c r="AD1098" s="163">
        <v>0</v>
      </c>
      <c r="AE1098" s="163">
        <v>1020.44</v>
      </c>
      <c r="AF1098" s="927">
        <v>1020.44</v>
      </c>
      <c r="AG1098" s="163"/>
      <c r="AH1098" s="163"/>
      <c r="AI1098" s="163"/>
      <c r="AJ1098" s="961">
        <v>45013</v>
      </c>
      <c r="AK1098" s="165">
        <v>45015</v>
      </c>
      <c r="AL1098" s="164">
        <f>NETWORKDAYS(AJ1098,AK1098)</f>
        <v>3</v>
      </c>
      <c r="AM1098" s="164">
        <v>4</v>
      </c>
      <c r="AN1098" s="164" t="s">
        <v>1223</v>
      </c>
    </row>
    <row r="1099" spans="1:40" ht="15" customHeight="1">
      <c r="A1099" s="37">
        <v>16825</v>
      </c>
      <c r="B1099" s="9" t="s">
        <v>3514</v>
      </c>
      <c r="C1099" s="9">
        <v>30509300700</v>
      </c>
      <c r="D1099" s="9" t="s">
        <v>4035</v>
      </c>
      <c r="E1099" s="9" t="s">
        <v>3167</v>
      </c>
      <c r="F1099" s="9" t="s">
        <v>3960</v>
      </c>
      <c r="G1099" s="9" t="s">
        <v>3582</v>
      </c>
      <c r="H1099" s="177" t="s">
        <v>4452</v>
      </c>
      <c r="I1099" s="177" t="s">
        <v>4453</v>
      </c>
      <c r="J1099" s="180" t="s">
        <v>20</v>
      </c>
      <c r="K1099" s="180" t="s">
        <v>21</v>
      </c>
      <c r="L1099" s="180" t="s">
        <v>22</v>
      </c>
      <c r="M1099" s="181">
        <v>0</v>
      </c>
      <c r="N1099" s="181">
        <v>0</v>
      </c>
      <c r="O1099" s="181">
        <v>0</v>
      </c>
      <c r="P1099" s="181">
        <v>0</v>
      </c>
      <c r="Q1099" s="182">
        <v>1258.4860000000001</v>
      </c>
      <c r="R1099" s="182">
        <f t="shared" si="162"/>
        <v>1172.6670000000001</v>
      </c>
      <c r="S1099" s="181">
        <v>0</v>
      </c>
      <c r="T1099" s="181">
        <v>85.819000000000003</v>
      </c>
      <c r="U1099" s="181">
        <v>0</v>
      </c>
      <c r="V1099" s="182">
        <f t="shared" si="163"/>
        <v>1172.6670000000001</v>
      </c>
      <c r="W1099" s="181">
        <v>0</v>
      </c>
      <c r="X1099" s="376">
        <v>85.819000000000003</v>
      </c>
      <c r="Y1099" s="181">
        <v>0</v>
      </c>
      <c r="Z1099" s="188" t="s">
        <v>4450</v>
      </c>
      <c r="AA1099" s="171" t="s">
        <v>4451</v>
      </c>
      <c r="AB1099" s="11" t="str">
        <f t="shared" si="164"/>
        <v>29/08/2007</v>
      </c>
      <c r="AC1099" s="9" t="str">
        <f t="shared" si="165"/>
        <v>13/03/2023</v>
      </c>
      <c r="AD1099" s="40">
        <v>148.94</v>
      </c>
      <c r="AE1099" s="40">
        <v>148.94</v>
      </c>
      <c r="AF1099" s="920">
        <v>0</v>
      </c>
      <c r="AG1099" s="40"/>
      <c r="AH1099" s="40"/>
      <c r="AI1099" s="40"/>
      <c r="AJ1099" s="960">
        <v>45013</v>
      </c>
      <c r="AK1099" s="124">
        <v>45015</v>
      </c>
      <c r="AL1099" s="9">
        <f>NETWORKDAYS(AJ1099,AK1099)</f>
        <v>3</v>
      </c>
      <c r="AM1099" s="9">
        <v>4</v>
      </c>
      <c r="AN1099" s="9" t="s">
        <v>1223</v>
      </c>
    </row>
    <row r="1100" spans="1:40" ht="15" customHeight="1">
      <c r="A1100" s="38">
        <v>16826</v>
      </c>
      <c r="B1100" s="34" t="s">
        <v>3514</v>
      </c>
      <c r="C1100" s="34">
        <v>30509300700</v>
      </c>
      <c r="D1100" s="34" t="s">
        <v>4145</v>
      </c>
      <c r="E1100" s="34" t="s">
        <v>3167</v>
      </c>
      <c r="F1100" s="34" t="s">
        <v>71</v>
      </c>
      <c r="G1100" s="34" t="s">
        <v>71</v>
      </c>
      <c r="H1100" s="87" t="s">
        <v>4454</v>
      </c>
      <c r="I1100" s="87" t="s">
        <v>4455</v>
      </c>
      <c r="J1100" s="166" t="s">
        <v>20</v>
      </c>
      <c r="K1100" s="166" t="s">
        <v>21</v>
      </c>
      <c r="L1100" s="166" t="s">
        <v>23</v>
      </c>
      <c r="M1100" s="89">
        <v>0</v>
      </c>
      <c r="N1100" s="89">
        <v>316.25200000000001</v>
      </c>
      <c r="O1100" s="89">
        <v>0</v>
      </c>
      <c r="P1100" s="89">
        <v>0</v>
      </c>
      <c r="Q1100" s="90">
        <v>15580.236999999999</v>
      </c>
      <c r="R1100" s="90">
        <f t="shared" si="162"/>
        <v>11757.388999999999</v>
      </c>
      <c r="S1100" s="89">
        <v>3030.5810000000001</v>
      </c>
      <c r="T1100" s="89">
        <v>792.26700000000005</v>
      </c>
      <c r="U1100" s="89">
        <v>0</v>
      </c>
      <c r="V1100" s="90">
        <f t="shared" si="163"/>
        <v>12742.633999999998</v>
      </c>
      <c r="W1100" s="89">
        <v>2024.1020000000001</v>
      </c>
      <c r="X1100" s="443">
        <v>813.50099999999998</v>
      </c>
      <c r="Y1100" s="89">
        <v>0</v>
      </c>
      <c r="Z1100" s="167" t="s">
        <v>4456</v>
      </c>
      <c r="AA1100" s="87" t="s">
        <v>4457</v>
      </c>
      <c r="AB1100" s="34" t="str">
        <f t="shared" si="164"/>
        <v>30/01/2006</v>
      </c>
      <c r="AC1100" s="34" t="str">
        <f t="shared" si="165"/>
        <v>03/03/2023</v>
      </c>
      <c r="AD1100" s="23">
        <v>1225.01</v>
      </c>
      <c r="AE1100" s="23">
        <v>1481.48</v>
      </c>
      <c r="AF1100" s="823">
        <v>256.47000000000003</v>
      </c>
      <c r="AG1100" s="23"/>
      <c r="AH1100" s="23"/>
      <c r="AI1100" s="23"/>
      <c r="AJ1100" s="917">
        <v>45013</v>
      </c>
      <c r="AK1100" s="122">
        <v>45015</v>
      </c>
      <c r="AL1100" s="34">
        <f>NETWORKDAYS(AJ1100,AK1100)</f>
        <v>3</v>
      </c>
      <c r="AM1100" s="34">
        <v>4</v>
      </c>
      <c r="AN1100" s="34" t="s">
        <v>1223</v>
      </c>
    </row>
    <row r="1101" spans="1:40" ht="15" customHeight="1">
      <c r="A1101" s="37">
        <v>16827</v>
      </c>
      <c r="B1101" s="9" t="s">
        <v>3514</v>
      </c>
      <c r="C1101" s="9">
        <v>30509300700</v>
      </c>
      <c r="D1101" s="9" t="s">
        <v>4146</v>
      </c>
      <c r="E1101" s="9" t="s">
        <v>3167</v>
      </c>
      <c r="F1101" s="9" t="s">
        <v>71</v>
      </c>
      <c r="G1101" s="9" t="s">
        <v>71</v>
      </c>
      <c r="H1101" s="177" t="s">
        <v>4458</v>
      </c>
      <c r="I1101" s="177" t="s">
        <v>4459</v>
      </c>
      <c r="J1101" s="180" t="s">
        <v>20</v>
      </c>
      <c r="K1101" s="180" t="s">
        <v>21</v>
      </c>
      <c r="L1101" s="180" t="s">
        <v>22</v>
      </c>
      <c r="M1101" s="181">
        <v>0</v>
      </c>
      <c r="N1101" s="181">
        <v>0</v>
      </c>
      <c r="O1101" s="181">
        <v>0</v>
      </c>
      <c r="P1101" s="444">
        <v>0</v>
      </c>
      <c r="Q1101" s="445">
        <v>16803.703000000001</v>
      </c>
      <c r="R1101" s="445">
        <f t="shared" si="162"/>
        <v>15796.003000000001</v>
      </c>
      <c r="S1101" s="444">
        <v>73.537000000000006</v>
      </c>
      <c r="T1101" s="1028">
        <v>934.16300000000012</v>
      </c>
      <c r="U1101" s="444">
        <v>0</v>
      </c>
      <c r="V1101" s="445">
        <f t="shared" si="163"/>
        <v>15796.003000000001</v>
      </c>
      <c r="W1101" s="444">
        <v>73.537000000000006</v>
      </c>
      <c r="X1101" s="1028">
        <v>934.16300000000012</v>
      </c>
      <c r="Y1101" s="444">
        <v>0</v>
      </c>
      <c r="Z1101" s="170" t="s">
        <v>4456</v>
      </c>
      <c r="AA1101" s="177" t="s">
        <v>4457</v>
      </c>
      <c r="AB1101" s="11" t="str">
        <f t="shared" si="164"/>
        <v>30/01/2006</v>
      </c>
      <c r="AC1101" s="9" t="str">
        <f t="shared" si="165"/>
        <v>03/03/2023</v>
      </c>
      <c r="AD1101" s="40">
        <v>2832.3</v>
      </c>
      <c r="AE1101" s="40">
        <v>2832.3</v>
      </c>
      <c r="AF1101" s="920">
        <v>0</v>
      </c>
      <c r="AG1101" s="40"/>
      <c r="AH1101" s="40"/>
      <c r="AI1101" s="40"/>
      <c r="AJ1101" s="960">
        <v>45013</v>
      </c>
      <c r="AK1101" s="124">
        <v>45015</v>
      </c>
      <c r="AL1101" s="9">
        <f>NETWORKDAYS(AJ1101,AK1101)</f>
        <v>3</v>
      </c>
      <c r="AM1101" s="9">
        <v>4</v>
      </c>
      <c r="AN1101" s="9" t="s">
        <v>1223</v>
      </c>
    </row>
    <row r="1102" spans="1:40" ht="15" customHeight="1">
      <c r="A1102" s="37">
        <v>16828</v>
      </c>
      <c r="B1102" s="9" t="s">
        <v>3514</v>
      </c>
      <c r="C1102" s="9">
        <v>30509300700</v>
      </c>
      <c r="D1102" s="9" t="s">
        <v>4147</v>
      </c>
      <c r="E1102" s="9" t="s">
        <v>3167</v>
      </c>
      <c r="F1102" s="9" t="s">
        <v>71</v>
      </c>
      <c r="G1102" s="9" t="s">
        <v>71</v>
      </c>
      <c r="H1102" s="177" t="s">
        <v>4674</v>
      </c>
      <c r="I1102" s="177" t="s">
        <v>4675</v>
      </c>
      <c r="J1102" s="180" t="s">
        <v>20</v>
      </c>
      <c r="K1102" s="180" t="s">
        <v>21</v>
      </c>
      <c r="L1102" s="180" t="s">
        <v>22</v>
      </c>
      <c r="M1102" s="181">
        <v>0</v>
      </c>
      <c r="N1102" s="181">
        <v>0</v>
      </c>
      <c r="O1102" s="181">
        <v>0</v>
      </c>
      <c r="P1102" s="181">
        <v>0</v>
      </c>
      <c r="Q1102" s="182">
        <v>18840.828000000001</v>
      </c>
      <c r="R1102" s="182">
        <f t="shared" si="162"/>
        <v>15560.260000000002</v>
      </c>
      <c r="S1102" s="181">
        <v>0</v>
      </c>
      <c r="T1102" s="181">
        <v>3280.5680000000002</v>
      </c>
      <c r="U1102" s="181">
        <v>0</v>
      </c>
      <c r="V1102" s="182">
        <f t="shared" si="163"/>
        <v>15560.260000000002</v>
      </c>
      <c r="W1102" s="181">
        <v>0</v>
      </c>
      <c r="X1102" s="376">
        <v>3280.5680000000002</v>
      </c>
      <c r="Y1102" s="181">
        <v>0</v>
      </c>
      <c r="Z1102" s="170" t="s">
        <v>4676</v>
      </c>
      <c r="AA1102" s="177" t="s">
        <v>4677</v>
      </c>
      <c r="AB1102" s="11" t="str">
        <f t="shared" si="164"/>
        <v>22/08/2007</v>
      </c>
      <c r="AC1102" s="9" t="str">
        <f t="shared" si="165"/>
        <v>03/03/2023</v>
      </c>
      <c r="AD1102" s="40">
        <v>4044.14</v>
      </c>
      <c r="AE1102" s="40">
        <v>4044.14</v>
      </c>
      <c r="AF1102" s="920">
        <v>0</v>
      </c>
      <c r="AG1102" s="40"/>
      <c r="AH1102" s="40"/>
      <c r="AI1102" s="40"/>
      <c r="AJ1102" s="960">
        <v>45013</v>
      </c>
      <c r="AK1102" s="124">
        <v>45019</v>
      </c>
      <c r="AL1102" s="9">
        <f>NETWORKDAYS(AJ1102,AK1102)</f>
        <v>5</v>
      </c>
      <c r="AM1102" s="9">
        <v>4</v>
      </c>
      <c r="AN1102" s="9" t="s">
        <v>1223</v>
      </c>
    </row>
    <row r="1103" spans="1:40" ht="15" customHeight="1">
      <c r="A1103" s="118">
        <v>16829</v>
      </c>
      <c r="B1103" s="164" t="s">
        <v>3514</v>
      </c>
      <c r="C1103" s="164">
        <v>30509300700</v>
      </c>
      <c r="D1103" s="164" t="s">
        <v>4148</v>
      </c>
      <c r="E1103" s="164" t="s">
        <v>3167</v>
      </c>
      <c r="F1103" s="164" t="s">
        <v>71</v>
      </c>
      <c r="G1103" s="164" t="s">
        <v>71</v>
      </c>
      <c r="H1103" s="332" t="s">
        <v>4448</v>
      </c>
      <c r="I1103" s="332" t="s">
        <v>4449</v>
      </c>
      <c r="J1103" s="333" t="s">
        <v>789</v>
      </c>
      <c r="K1103" s="333" t="s">
        <v>21</v>
      </c>
      <c r="L1103" s="333" t="s">
        <v>23</v>
      </c>
      <c r="M1103" s="334">
        <v>3684.9989999999998</v>
      </c>
      <c r="N1103" s="334">
        <v>0</v>
      </c>
      <c r="O1103" s="334">
        <v>0</v>
      </c>
      <c r="P1103" s="334">
        <v>0</v>
      </c>
      <c r="Q1103" s="335">
        <v>4808.96</v>
      </c>
      <c r="R1103" s="335">
        <f t="shared" si="162"/>
        <v>3684.9480000000003</v>
      </c>
      <c r="S1103" s="334">
        <v>0</v>
      </c>
      <c r="T1103" s="334">
        <v>1124.0119999999999</v>
      </c>
      <c r="U1103" s="334">
        <v>0</v>
      </c>
      <c r="V1103" s="335">
        <f t="shared" si="163"/>
        <v>0</v>
      </c>
      <c r="W1103" s="334">
        <v>0</v>
      </c>
      <c r="X1103" s="442">
        <v>4808.96</v>
      </c>
      <c r="Y1103" s="334">
        <v>0</v>
      </c>
      <c r="Z1103" s="338" t="s">
        <v>4450</v>
      </c>
      <c r="AA1103" s="332" t="s">
        <v>4451</v>
      </c>
      <c r="AB1103" s="164" t="str">
        <f t="shared" si="164"/>
        <v>29/08/2007</v>
      </c>
      <c r="AC1103" s="164" t="str">
        <f t="shared" si="165"/>
        <v>13/03/2023</v>
      </c>
      <c r="AD1103" s="163">
        <v>0</v>
      </c>
      <c r="AE1103" s="163">
        <v>1350.914</v>
      </c>
      <c r="AF1103" s="927">
        <v>1350.914</v>
      </c>
      <c r="AG1103" s="163"/>
      <c r="AH1103" s="163"/>
      <c r="AI1103" s="163"/>
      <c r="AJ1103" s="961">
        <v>45013</v>
      </c>
      <c r="AK1103" s="165">
        <v>45026</v>
      </c>
      <c r="AL1103" s="164">
        <f>NETWORKDAYS(AJ1103,AK1103)-1</f>
        <v>9</v>
      </c>
      <c r="AM1103" s="164">
        <v>4</v>
      </c>
      <c r="AN1103" s="164" t="s">
        <v>1223</v>
      </c>
    </row>
    <row r="1104" spans="1:40" ht="15" customHeight="1">
      <c r="A1104" s="37">
        <v>16830</v>
      </c>
      <c r="B1104" s="9" t="s">
        <v>3514</v>
      </c>
      <c r="C1104" s="9">
        <v>30509300700</v>
      </c>
      <c r="D1104" s="9" t="s">
        <v>4149</v>
      </c>
      <c r="E1104" s="9" t="s">
        <v>38</v>
      </c>
      <c r="F1104" s="9" t="s">
        <v>66</v>
      </c>
      <c r="G1104" s="9" t="s">
        <v>4150</v>
      </c>
      <c r="H1104" s="177" t="s">
        <v>4678</v>
      </c>
      <c r="I1104" s="177" t="s">
        <v>4679</v>
      </c>
      <c r="J1104" s="180" t="s">
        <v>20</v>
      </c>
      <c r="K1104" s="180" t="s">
        <v>21</v>
      </c>
      <c r="L1104" s="180" t="s">
        <v>22</v>
      </c>
      <c r="M1104" s="181">
        <v>0</v>
      </c>
      <c r="N1104" s="181">
        <v>0</v>
      </c>
      <c r="O1104" s="181">
        <v>0</v>
      </c>
      <c r="P1104" s="181">
        <v>0</v>
      </c>
      <c r="Q1104" s="182">
        <v>489.16800000000001</v>
      </c>
      <c r="R1104" s="182">
        <f t="shared" si="162"/>
        <v>477.83299999999997</v>
      </c>
      <c r="S1104" s="181">
        <v>0</v>
      </c>
      <c r="T1104" s="181">
        <v>8.8190000000000008</v>
      </c>
      <c r="U1104" s="181">
        <v>2.516</v>
      </c>
      <c r="V1104" s="182">
        <f t="shared" si="163"/>
        <v>477.83299999999997</v>
      </c>
      <c r="W1104" s="181">
        <v>0</v>
      </c>
      <c r="X1104" s="181">
        <v>8.8190000000000008</v>
      </c>
      <c r="Y1104" s="181">
        <v>2.516</v>
      </c>
      <c r="Z1104" s="170" t="s">
        <v>860</v>
      </c>
      <c r="AA1104" s="177" t="s">
        <v>4559</v>
      </c>
      <c r="AB1104" s="11" t="str">
        <f t="shared" si="164"/>
        <v>22/08/2007</v>
      </c>
      <c r="AC1104" s="9" t="str">
        <f t="shared" si="165"/>
        <v>15/03/2023</v>
      </c>
      <c r="AD1104" s="40">
        <v>457.35</v>
      </c>
      <c r="AE1104" s="40">
        <v>457.35</v>
      </c>
      <c r="AF1104" s="920">
        <v>0</v>
      </c>
      <c r="AG1104" s="40"/>
      <c r="AH1104" s="40"/>
      <c r="AI1104" s="40"/>
      <c r="AJ1104" s="960">
        <v>45013</v>
      </c>
      <c r="AK1104" s="124">
        <v>45019</v>
      </c>
      <c r="AL1104" s="9">
        <f>NETWORKDAYS(AJ1104,AK1104)</f>
        <v>5</v>
      </c>
      <c r="AM1104" s="9">
        <v>4</v>
      </c>
      <c r="AN1104" s="9" t="s">
        <v>1223</v>
      </c>
    </row>
    <row r="1105" spans="1:40" ht="15" customHeight="1">
      <c r="A1105" s="38">
        <v>16831</v>
      </c>
      <c r="B1105" s="34" t="s">
        <v>3514</v>
      </c>
      <c r="C1105" s="34">
        <v>30509300700</v>
      </c>
      <c r="D1105" s="34" t="s">
        <v>4151</v>
      </c>
      <c r="E1105" s="34" t="s">
        <v>47</v>
      </c>
      <c r="F1105" s="34" t="s">
        <v>1839</v>
      </c>
      <c r="G1105" s="34" t="s">
        <v>1839</v>
      </c>
      <c r="H1105" s="87" t="s">
        <v>4680</v>
      </c>
      <c r="I1105" s="87" t="s">
        <v>4681</v>
      </c>
      <c r="J1105" s="166" t="s">
        <v>20</v>
      </c>
      <c r="K1105" s="166" t="s">
        <v>21</v>
      </c>
      <c r="L1105" s="166" t="s">
        <v>23</v>
      </c>
      <c r="M1105" s="89">
        <v>5.258</v>
      </c>
      <c r="N1105" s="89">
        <v>0</v>
      </c>
      <c r="O1105" s="89">
        <v>173.88399999999999</v>
      </c>
      <c r="P1105" s="89">
        <v>173.88399999999999</v>
      </c>
      <c r="Q1105" s="90">
        <v>9945.7960000000003</v>
      </c>
      <c r="R1105" s="90">
        <f t="shared" si="162"/>
        <v>9485.4699999999993</v>
      </c>
      <c r="S1105" s="89">
        <v>77.379000000000005</v>
      </c>
      <c r="T1105" s="89">
        <v>201.648</v>
      </c>
      <c r="U1105" s="89">
        <v>7.415</v>
      </c>
      <c r="V1105" s="90">
        <f t="shared" si="163"/>
        <v>9480.2119999999977</v>
      </c>
      <c r="W1105" s="89">
        <v>77.379000000000005</v>
      </c>
      <c r="X1105" s="443">
        <v>206.90600000000001</v>
      </c>
      <c r="Y1105" s="89">
        <v>7.415</v>
      </c>
      <c r="Z1105" s="167" t="s">
        <v>4499</v>
      </c>
      <c r="AA1105" s="87" t="s">
        <v>2187</v>
      </c>
      <c r="AB1105" s="34" t="str">
        <f t="shared" si="164"/>
        <v>23/06/2007</v>
      </c>
      <c r="AC1105" s="34" t="str">
        <f t="shared" si="165"/>
        <v>06/03/2023</v>
      </c>
      <c r="AD1105" s="23">
        <v>1235.54</v>
      </c>
      <c r="AE1105" s="23">
        <v>1235.54</v>
      </c>
      <c r="AF1105" s="823">
        <v>0</v>
      </c>
      <c r="AG1105" s="23"/>
      <c r="AH1105" s="23"/>
      <c r="AI1105" s="23"/>
      <c r="AJ1105" s="917">
        <v>45013</v>
      </c>
      <c r="AK1105" s="122">
        <v>45026</v>
      </c>
      <c r="AL1105" s="34">
        <f>NETWORKDAYS(AJ1105,AK1105)-1</f>
        <v>9</v>
      </c>
      <c r="AM1105" s="34">
        <v>4</v>
      </c>
      <c r="AN1105" s="34" t="s">
        <v>1223</v>
      </c>
    </row>
    <row r="1106" spans="1:40" ht="15" customHeight="1">
      <c r="A1106" s="37">
        <v>16832</v>
      </c>
      <c r="B1106" s="9" t="s">
        <v>3514</v>
      </c>
      <c r="C1106" s="9">
        <v>30509300700</v>
      </c>
      <c r="D1106" s="9" t="s">
        <v>4152</v>
      </c>
      <c r="E1106" s="9" t="s">
        <v>38</v>
      </c>
      <c r="F1106" s="9" t="s">
        <v>4153</v>
      </c>
      <c r="G1106" s="9" t="s">
        <v>4152</v>
      </c>
      <c r="H1106" s="177" t="s">
        <v>4680</v>
      </c>
      <c r="I1106" s="177" t="s">
        <v>4681</v>
      </c>
      <c r="J1106" s="180" t="s">
        <v>20</v>
      </c>
      <c r="K1106" s="180" t="s">
        <v>21</v>
      </c>
      <c r="L1106" s="180" t="s">
        <v>22</v>
      </c>
      <c r="M1106" s="181">
        <v>0</v>
      </c>
      <c r="N1106" s="181">
        <v>0</v>
      </c>
      <c r="O1106" s="181">
        <v>0</v>
      </c>
      <c r="P1106" s="181">
        <v>0</v>
      </c>
      <c r="Q1106" s="182">
        <v>147.566</v>
      </c>
      <c r="R1106" s="182">
        <f t="shared" si="162"/>
        <v>147.566</v>
      </c>
      <c r="S1106" s="181">
        <v>0</v>
      </c>
      <c r="T1106" s="181">
        <v>0</v>
      </c>
      <c r="U1106" s="181">
        <v>0</v>
      </c>
      <c r="V1106" s="182">
        <f t="shared" si="163"/>
        <v>147.566</v>
      </c>
      <c r="W1106" s="181">
        <v>0</v>
      </c>
      <c r="X1106" s="376">
        <v>0</v>
      </c>
      <c r="Y1106" s="181">
        <v>0</v>
      </c>
      <c r="Z1106" s="170" t="s">
        <v>2042</v>
      </c>
      <c r="AA1106" s="177" t="s">
        <v>4563</v>
      </c>
      <c r="AB1106" s="11" t="str">
        <f t="shared" si="164"/>
        <v>02/10/2007</v>
      </c>
      <c r="AC1106" s="9" t="str">
        <f t="shared" si="165"/>
        <v>15/03/2023</v>
      </c>
      <c r="AD1106" s="40">
        <v>142.5</v>
      </c>
      <c r="AE1106" s="40">
        <v>142.5</v>
      </c>
      <c r="AF1106" s="920">
        <v>0</v>
      </c>
      <c r="AG1106" s="40"/>
      <c r="AH1106" s="40"/>
      <c r="AI1106" s="40"/>
      <c r="AJ1106" s="960">
        <v>45013</v>
      </c>
      <c r="AK1106" s="124">
        <v>45019</v>
      </c>
      <c r="AL1106" s="9">
        <f>NETWORKDAYS(AJ1106,AK1106)</f>
        <v>5</v>
      </c>
      <c r="AM1106" s="9">
        <v>4</v>
      </c>
      <c r="AN1106" s="9" t="s">
        <v>1223</v>
      </c>
    </row>
    <row r="1107" spans="1:40" ht="15" customHeight="1">
      <c r="A1107" s="37">
        <v>16833</v>
      </c>
      <c r="B1107" s="9" t="s">
        <v>3514</v>
      </c>
      <c r="C1107" s="9">
        <v>30509300700</v>
      </c>
      <c r="D1107" s="9" t="s">
        <v>4154</v>
      </c>
      <c r="E1107" s="9" t="s">
        <v>38</v>
      </c>
      <c r="F1107" s="9" t="s">
        <v>66</v>
      </c>
      <c r="G1107" s="9" t="s">
        <v>1865</v>
      </c>
      <c r="H1107" s="177" t="s">
        <v>5786</v>
      </c>
      <c r="I1107" s="177" t="s">
        <v>5787</v>
      </c>
      <c r="J1107" s="180" t="s">
        <v>20</v>
      </c>
      <c r="K1107" s="180" t="s">
        <v>21</v>
      </c>
      <c r="L1107" s="180" t="s">
        <v>22</v>
      </c>
      <c r="M1107" s="181">
        <v>0.50700000000000001</v>
      </c>
      <c r="N1107" s="181">
        <v>0</v>
      </c>
      <c r="O1107" s="181">
        <v>0</v>
      </c>
      <c r="P1107" s="181">
        <v>0</v>
      </c>
      <c r="Q1107" s="182">
        <v>449.38299999999998</v>
      </c>
      <c r="R1107" s="182">
        <f t="shared" si="162"/>
        <v>446.779</v>
      </c>
      <c r="S1107" s="181">
        <v>0</v>
      </c>
      <c r="T1107" s="181">
        <v>2.6040000000000001</v>
      </c>
      <c r="U1107" s="181">
        <v>0</v>
      </c>
      <c r="V1107" s="182">
        <f t="shared" si="163"/>
        <v>446.57599999999996</v>
      </c>
      <c r="W1107" s="181">
        <v>0</v>
      </c>
      <c r="X1107" s="376">
        <v>2.8069999999999999</v>
      </c>
      <c r="Y1107" s="181">
        <v>0</v>
      </c>
      <c r="Z1107" s="170" t="s">
        <v>860</v>
      </c>
      <c r="AA1107" s="177" t="s">
        <v>2500</v>
      </c>
      <c r="AB1107" s="11" t="str">
        <f t="shared" si="164"/>
        <v>22/08/2007</v>
      </c>
      <c r="AC1107" s="9" t="str">
        <f t="shared" si="165"/>
        <v>15/03/2023</v>
      </c>
      <c r="AD1107" s="66">
        <v>446.779</v>
      </c>
      <c r="AE1107" s="66">
        <v>446.779</v>
      </c>
      <c r="AF1107" s="920">
        <v>0</v>
      </c>
      <c r="AG1107" s="40"/>
      <c r="AH1107" s="40"/>
      <c r="AI1107" s="40"/>
      <c r="AJ1107" s="960">
        <v>45013</v>
      </c>
      <c r="AK1107" s="124">
        <v>45026</v>
      </c>
      <c r="AL1107" s="9">
        <f t="shared" ref="AL1107:AL1116" si="166">NETWORKDAYS(AJ1107,AK1107)-1</f>
        <v>9</v>
      </c>
      <c r="AM1107" s="9">
        <v>4</v>
      </c>
      <c r="AN1107" s="9" t="s">
        <v>1223</v>
      </c>
    </row>
    <row r="1108" spans="1:40" ht="15" customHeight="1">
      <c r="A1108" s="37">
        <v>16834</v>
      </c>
      <c r="B1108" s="9" t="s">
        <v>3514</v>
      </c>
      <c r="C1108" s="9">
        <v>30509300700</v>
      </c>
      <c r="D1108" s="9" t="s">
        <v>4155</v>
      </c>
      <c r="E1108" s="9" t="s">
        <v>38</v>
      </c>
      <c r="F1108" s="9" t="s">
        <v>66</v>
      </c>
      <c r="G1108" s="9" t="s">
        <v>4156</v>
      </c>
      <c r="H1108" s="177" t="s">
        <v>5788</v>
      </c>
      <c r="I1108" s="177" t="s">
        <v>5789</v>
      </c>
      <c r="J1108" s="180" t="s">
        <v>20</v>
      </c>
      <c r="K1108" s="180" t="s">
        <v>21</v>
      </c>
      <c r="L1108" s="180" t="s">
        <v>22</v>
      </c>
      <c r="M1108" s="181">
        <v>0</v>
      </c>
      <c r="N1108" s="181">
        <v>0</v>
      </c>
      <c r="O1108" s="181">
        <v>0</v>
      </c>
      <c r="P1108" s="181">
        <v>0</v>
      </c>
      <c r="Q1108" s="182">
        <v>217.495</v>
      </c>
      <c r="R1108" s="182">
        <f t="shared" si="162"/>
        <v>217.495</v>
      </c>
      <c r="S1108" s="181">
        <v>0</v>
      </c>
      <c r="T1108" s="181">
        <v>0</v>
      </c>
      <c r="U1108" s="181">
        <v>0</v>
      </c>
      <c r="V1108" s="182">
        <f t="shared" si="163"/>
        <v>217.495</v>
      </c>
      <c r="W1108" s="181">
        <v>0</v>
      </c>
      <c r="X1108" s="376">
        <v>0</v>
      </c>
      <c r="Y1108" s="181">
        <v>0</v>
      </c>
      <c r="Z1108" s="170" t="s">
        <v>5785</v>
      </c>
      <c r="AA1108" s="177" t="s">
        <v>5790</v>
      </c>
      <c r="AB1108" s="11" t="str">
        <f t="shared" si="164"/>
        <v>22/08/2007</v>
      </c>
      <c r="AC1108" s="9" t="str">
        <f t="shared" si="165"/>
        <v>28/03/2023</v>
      </c>
      <c r="AD1108" s="40">
        <v>217.5</v>
      </c>
      <c r="AE1108" s="40">
        <v>217.5</v>
      </c>
      <c r="AF1108" s="920">
        <v>0</v>
      </c>
      <c r="AG1108" s="40"/>
      <c r="AH1108" s="40"/>
      <c r="AI1108" s="40"/>
      <c r="AJ1108" s="960">
        <v>45013</v>
      </c>
      <c r="AK1108" s="124">
        <v>45026</v>
      </c>
      <c r="AL1108" s="9">
        <f t="shared" si="166"/>
        <v>9</v>
      </c>
      <c r="AM1108" s="9">
        <v>4</v>
      </c>
      <c r="AN1108" s="9" t="s">
        <v>1223</v>
      </c>
    </row>
    <row r="1109" spans="1:40" ht="15" customHeight="1">
      <c r="A1109" s="37">
        <v>16835</v>
      </c>
      <c r="B1109" s="9" t="s">
        <v>3514</v>
      </c>
      <c r="C1109" s="9">
        <v>30509300700</v>
      </c>
      <c r="D1109" s="9" t="s">
        <v>4157</v>
      </c>
      <c r="E1109" s="9" t="s">
        <v>339</v>
      </c>
      <c r="F1109" s="9" t="s">
        <v>797</v>
      </c>
      <c r="G1109" s="9" t="s">
        <v>3731</v>
      </c>
      <c r="H1109" s="177" t="s">
        <v>5791</v>
      </c>
      <c r="I1109" s="177" t="s">
        <v>5792</v>
      </c>
      <c r="J1109" s="180" t="s">
        <v>20</v>
      </c>
      <c r="K1109" s="180" t="s">
        <v>21</v>
      </c>
      <c r="L1109" s="180" t="s">
        <v>22</v>
      </c>
      <c r="M1109" s="181">
        <v>0</v>
      </c>
      <c r="N1109" s="181">
        <v>0</v>
      </c>
      <c r="O1109" s="181">
        <v>0</v>
      </c>
      <c r="P1109" s="181">
        <v>0</v>
      </c>
      <c r="Q1109" s="182">
        <v>285.46899999999999</v>
      </c>
      <c r="R1109" s="182">
        <f t="shared" si="162"/>
        <v>285.46899999999999</v>
      </c>
      <c r="S1109" s="181">
        <v>0</v>
      </c>
      <c r="T1109" s="181">
        <v>0</v>
      </c>
      <c r="U1109" s="181">
        <v>0</v>
      </c>
      <c r="V1109" s="182">
        <f t="shared" si="163"/>
        <v>285.46899999999999</v>
      </c>
      <c r="W1109" s="181">
        <v>0</v>
      </c>
      <c r="X1109" s="376">
        <v>0</v>
      </c>
      <c r="Y1109" s="181">
        <v>0</v>
      </c>
      <c r="Z1109" s="170" t="s">
        <v>509</v>
      </c>
      <c r="AA1109" s="177" t="s">
        <v>5793</v>
      </c>
      <c r="AB1109" s="11" t="str">
        <f t="shared" si="164"/>
        <v>31/08/2007</v>
      </c>
      <c r="AC1109" s="9" t="str">
        <f t="shared" si="165"/>
        <v>01/04/2023</v>
      </c>
      <c r="AD1109" s="40">
        <v>136.16</v>
      </c>
      <c r="AE1109" s="40">
        <v>136.16</v>
      </c>
      <c r="AF1109" s="920">
        <v>0</v>
      </c>
      <c r="AG1109" s="40"/>
      <c r="AH1109" s="40"/>
      <c r="AI1109" s="40"/>
      <c r="AJ1109" s="960">
        <v>45013</v>
      </c>
      <c r="AK1109" s="124">
        <v>45026</v>
      </c>
      <c r="AL1109" s="9">
        <f t="shared" si="166"/>
        <v>9</v>
      </c>
      <c r="AM1109" s="9">
        <v>4</v>
      </c>
      <c r="AN1109" s="9" t="s">
        <v>1223</v>
      </c>
    </row>
    <row r="1110" spans="1:40" ht="15" customHeight="1">
      <c r="A1110" s="37">
        <v>16836</v>
      </c>
      <c r="B1110" s="9" t="s">
        <v>3514</v>
      </c>
      <c r="C1110" s="9">
        <v>30509300700</v>
      </c>
      <c r="D1110" s="9" t="s">
        <v>1864</v>
      </c>
      <c r="E1110" s="9" t="s">
        <v>38</v>
      </c>
      <c r="F1110" s="9" t="s">
        <v>66</v>
      </c>
      <c r="G1110" s="9" t="s">
        <v>1865</v>
      </c>
      <c r="H1110" s="177" t="s">
        <v>5794</v>
      </c>
      <c r="I1110" s="177" t="s">
        <v>5795</v>
      </c>
      <c r="J1110" s="180" t="s">
        <v>20</v>
      </c>
      <c r="K1110" s="180" t="s">
        <v>21</v>
      </c>
      <c r="L1110" s="180" t="s">
        <v>22</v>
      </c>
      <c r="M1110" s="181">
        <v>0</v>
      </c>
      <c r="N1110" s="181">
        <v>0</v>
      </c>
      <c r="O1110" s="181">
        <v>0</v>
      </c>
      <c r="P1110" s="181">
        <v>0</v>
      </c>
      <c r="Q1110" s="182">
        <v>184.762</v>
      </c>
      <c r="R1110" s="182">
        <f t="shared" si="162"/>
        <v>177.97200000000001</v>
      </c>
      <c r="S1110" s="181">
        <v>6.79</v>
      </c>
      <c r="T1110" s="181">
        <v>0</v>
      </c>
      <c r="U1110" s="181">
        <v>0</v>
      </c>
      <c r="V1110" s="182">
        <f t="shared" si="163"/>
        <v>177.97200000000001</v>
      </c>
      <c r="W1110" s="181">
        <v>6.79</v>
      </c>
      <c r="X1110" s="376">
        <v>0</v>
      </c>
      <c r="Y1110" s="181">
        <v>0</v>
      </c>
      <c r="Z1110" s="170" t="s">
        <v>1293</v>
      </c>
      <c r="AA1110" s="177" t="s">
        <v>2500</v>
      </c>
      <c r="AB1110" s="11" t="str">
        <f t="shared" si="164"/>
        <v>31/08/2007</v>
      </c>
      <c r="AC1110" s="9" t="str">
        <f t="shared" si="165"/>
        <v>15/03/2023</v>
      </c>
      <c r="AD1110" s="40">
        <v>158.13999999999999</v>
      </c>
      <c r="AE1110" s="40">
        <v>158.13999999999999</v>
      </c>
      <c r="AF1110" s="920">
        <v>0</v>
      </c>
      <c r="AG1110" s="40"/>
      <c r="AH1110" s="40"/>
      <c r="AI1110" s="40"/>
      <c r="AJ1110" s="960">
        <v>45013</v>
      </c>
      <c r="AK1110" s="124">
        <v>45026</v>
      </c>
      <c r="AL1110" s="9">
        <f t="shared" si="166"/>
        <v>9</v>
      </c>
      <c r="AM1110" s="9">
        <v>4</v>
      </c>
      <c r="AN1110" s="9" t="s">
        <v>1223</v>
      </c>
    </row>
    <row r="1111" spans="1:40" ht="15" customHeight="1">
      <c r="A1111" s="37">
        <v>16837</v>
      </c>
      <c r="B1111" s="9" t="s">
        <v>3514</v>
      </c>
      <c r="C1111" s="9">
        <v>30509300700</v>
      </c>
      <c r="D1111" s="9" t="s">
        <v>4158</v>
      </c>
      <c r="E1111" s="9" t="s">
        <v>47</v>
      </c>
      <c r="F1111" s="9" t="s">
        <v>3113</v>
      </c>
      <c r="G1111" s="9" t="s">
        <v>4159</v>
      </c>
      <c r="H1111" s="177" t="s">
        <v>5796</v>
      </c>
      <c r="I1111" s="177" t="s">
        <v>5797</v>
      </c>
      <c r="J1111" s="180" t="s">
        <v>20</v>
      </c>
      <c r="K1111" s="180" t="s">
        <v>21</v>
      </c>
      <c r="L1111" s="180" t="s">
        <v>22</v>
      </c>
      <c r="M1111" s="181">
        <v>0</v>
      </c>
      <c r="N1111" s="181">
        <v>0</v>
      </c>
      <c r="O1111" s="181">
        <v>0</v>
      </c>
      <c r="P1111" s="181">
        <v>0</v>
      </c>
      <c r="Q1111" s="182">
        <v>232.03299999999999</v>
      </c>
      <c r="R1111" s="182">
        <f t="shared" si="162"/>
        <v>207.75</v>
      </c>
      <c r="S1111" s="181">
        <v>22.856000000000002</v>
      </c>
      <c r="T1111" s="181">
        <v>1.427</v>
      </c>
      <c r="U1111" s="181">
        <v>0</v>
      </c>
      <c r="V1111" s="182">
        <f t="shared" si="163"/>
        <v>207.75</v>
      </c>
      <c r="W1111" s="181">
        <v>22.856000000000002</v>
      </c>
      <c r="X1111" s="376">
        <v>1.427</v>
      </c>
      <c r="Y1111" s="181">
        <v>0</v>
      </c>
      <c r="Z1111" s="170" t="s">
        <v>5798</v>
      </c>
      <c r="AA1111" s="177" t="s">
        <v>5793</v>
      </c>
      <c r="AB1111" s="11" t="str">
        <f t="shared" si="164"/>
        <v>15/08/2007</v>
      </c>
      <c r="AC1111" s="9" t="str">
        <f t="shared" si="165"/>
        <v>01/04/2023</v>
      </c>
      <c r="AD1111" s="40">
        <v>205</v>
      </c>
      <c r="AE1111" s="40">
        <v>205</v>
      </c>
      <c r="AF1111" s="920">
        <v>0</v>
      </c>
      <c r="AG1111" s="40"/>
      <c r="AH1111" s="40"/>
      <c r="AI1111" s="40"/>
      <c r="AJ1111" s="960">
        <v>45013</v>
      </c>
      <c r="AK1111" s="124">
        <v>45026</v>
      </c>
      <c r="AL1111" s="9">
        <f t="shared" si="166"/>
        <v>9</v>
      </c>
      <c r="AM1111" s="9">
        <v>4</v>
      </c>
      <c r="AN1111" s="9" t="s">
        <v>1223</v>
      </c>
    </row>
    <row r="1112" spans="1:40" ht="15" customHeight="1">
      <c r="A1112" s="38">
        <v>16838</v>
      </c>
      <c r="B1112" s="34" t="s">
        <v>3514</v>
      </c>
      <c r="C1112" s="34">
        <v>30509300700</v>
      </c>
      <c r="D1112" s="34" t="s">
        <v>4160</v>
      </c>
      <c r="E1112" s="34" t="s">
        <v>37</v>
      </c>
      <c r="F1112" s="34" t="s">
        <v>952</v>
      </c>
      <c r="G1112" s="34" t="s">
        <v>3014</v>
      </c>
      <c r="H1112" s="87" t="s">
        <v>5799</v>
      </c>
      <c r="I1112" s="87" t="s">
        <v>5800</v>
      </c>
      <c r="J1112" s="166" t="s">
        <v>20</v>
      </c>
      <c r="K1112" s="166" t="s">
        <v>21</v>
      </c>
      <c r="L1112" s="166" t="s">
        <v>23</v>
      </c>
      <c r="M1112" s="89">
        <v>0</v>
      </c>
      <c r="N1112" s="89">
        <v>21.672000000000001</v>
      </c>
      <c r="O1112" s="89">
        <v>0</v>
      </c>
      <c r="P1112" s="89">
        <v>0</v>
      </c>
      <c r="Q1112" s="90">
        <v>2738.2869999999998</v>
      </c>
      <c r="R1112" s="90">
        <f t="shared" si="162"/>
        <v>2272.8969999999999</v>
      </c>
      <c r="S1112" s="89">
        <v>465.39</v>
      </c>
      <c r="T1112" s="89">
        <v>0</v>
      </c>
      <c r="U1112" s="89">
        <v>0</v>
      </c>
      <c r="V1112" s="90">
        <f t="shared" si="163"/>
        <v>2251.8249999999998</v>
      </c>
      <c r="W1112" s="89">
        <v>486.46199999999999</v>
      </c>
      <c r="X1112" s="89">
        <v>0</v>
      </c>
      <c r="Y1112" s="89">
        <v>0</v>
      </c>
      <c r="Z1112" s="167" t="s">
        <v>5801</v>
      </c>
      <c r="AA1112" s="87" t="s">
        <v>5802</v>
      </c>
      <c r="AB1112" s="34" t="str">
        <f t="shared" si="164"/>
        <v>25/03/2005</v>
      </c>
      <c r="AC1112" s="34" t="str">
        <f t="shared" si="165"/>
        <v>28/03/2023</v>
      </c>
      <c r="AD1112" s="23">
        <v>539.94000000000005</v>
      </c>
      <c r="AE1112" s="23">
        <v>650.32000000000005</v>
      </c>
      <c r="AF1112" s="823">
        <v>110.38</v>
      </c>
      <c r="AG1112" s="23"/>
      <c r="AH1112" s="23"/>
      <c r="AI1112" s="23"/>
      <c r="AJ1112" s="917">
        <v>45013</v>
      </c>
      <c r="AK1112" s="122">
        <v>45026</v>
      </c>
      <c r="AL1112" s="34">
        <f t="shared" si="166"/>
        <v>9</v>
      </c>
      <c r="AM1112" s="34">
        <v>4</v>
      </c>
      <c r="AN1112" s="34" t="s">
        <v>1223</v>
      </c>
    </row>
    <row r="1113" spans="1:40" ht="15" customHeight="1">
      <c r="A1113" s="37" t="s">
        <v>8053</v>
      </c>
      <c r="B1113" s="9" t="s">
        <v>3514</v>
      </c>
      <c r="C1113" s="9">
        <v>30509300700</v>
      </c>
      <c r="D1113" s="9" t="s">
        <v>4161</v>
      </c>
      <c r="E1113" s="9" t="s">
        <v>38</v>
      </c>
      <c r="F1113" s="9" t="s">
        <v>66</v>
      </c>
      <c r="G1113" s="9" t="s">
        <v>2014</v>
      </c>
      <c r="H1113" s="177" t="s">
        <v>5803</v>
      </c>
      <c r="I1113" s="177" t="s">
        <v>5804</v>
      </c>
      <c r="J1113" s="180" t="s">
        <v>20</v>
      </c>
      <c r="K1113" s="180" t="s">
        <v>21</v>
      </c>
      <c r="L1113" s="180" t="s">
        <v>22</v>
      </c>
      <c r="M1113" s="181">
        <v>0</v>
      </c>
      <c r="N1113" s="181">
        <v>0</v>
      </c>
      <c r="O1113" s="181">
        <v>0</v>
      </c>
      <c r="P1113" s="181">
        <v>0</v>
      </c>
      <c r="Q1113" s="182">
        <v>137.142</v>
      </c>
      <c r="R1113" s="182">
        <f t="shared" si="162"/>
        <v>135.227</v>
      </c>
      <c r="S1113" s="181">
        <v>0</v>
      </c>
      <c r="T1113" s="181">
        <v>1.915</v>
      </c>
      <c r="U1113" s="181">
        <v>0</v>
      </c>
      <c r="V1113" s="182">
        <f t="shared" si="163"/>
        <v>135.227</v>
      </c>
      <c r="W1113" s="181">
        <v>0</v>
      </c>
      <c r="X1113" s="376">
        <v>1.915</v>
      </c>
      <c r="Y1113" s="181">
        <v>0</v>
      </c>
      <c r="Z1113" s="170" t="s">
        <v>1496</v>
      </c>
      <c r="AA1113" s="177" t="s">
        <v>5805</v>
      </c>
      <c r="AB1113" s="11" t="str">
        <f t="shared" si="164"/>
        <v>22/08/2007</v>
      </c>
      <c r="AC1113" s="9" t="str">
        <f t="shared" si="165"/>
        <v>18/03/2023</v>
      </c>
      <c r="AD1113" s="66">
        <v>135.227</v>
      </c>
      <c r="AE1113" s="66">
        <v>135.227</v>
      </c>
      <c r="AF1113" s="920">
        <v>0</v>
      </c>
      <c r="AG1113" s="40"/>
      <c r="AH1113" s="40"/>
      <c r="AI1113" s="40"/>
      <c r="AJ1113" s="960">
        <v>45013</v>
      </c>
      <c r="AK1113" s="124">
        <v>45026</v>
      </c>
      <c r="AL1113" s="9">
        <f t="shared" si="166"/>
        <v>9</v>
      </c>
      <c r="AM1113" s="9">
        <v>4</v>
      </c>
      <c r="AN1113" s="9" t="s">
        <v>1223</v>
      </c>
    </row>
    <row r="1114" spans="1:40" ht="15" customHeight="1">
      <c r="A1114" s="37">
        <v>16840</v>
      </c>
      <c r="B1114" s="9" t="s">
        <v>3514</v>
      </c>
      <c r="C1114" s="9">
        <v>30509300700</v>
      </c>
      <c r="D1114" s="9" t="s">
        <v>4162</v>
      </c>
      <c r="E1114" s="9" t="s">
        <v>339</v>
      </c>
      <c r="F1114" s="9" t="s">
        <v>1143</v>
      </c>
      <c r="G1114" s="9" t="s">
        <v>3714</v>
      </c>
      <c r="H1114" s="177" t="s">
        <v>5806</v>
      </c>
      <c r="I1114" s="177" t="s">
        <v>5807</v>
      </c>
      <c r="J1114" s="180" t="s">
        <v>20</v>
      </c>
      <c r="K1114" s="180" t="s">
        <v>21</v>
      </c>
      <c r="L1114" s="180" t="s">
        <v>22</v>
      </c>
      <c r="M1114" s="181">
        <v>0</v>
      </c>
      <c r="N1114" s="181">
        <v>0</v>
      </c>
      <c r="O1114" s="181">
        <v>0</v>
      </c>
      <c r="P1114" s="181">
        <v>0</v>
      </c>
      <c r="Q1114" s="182">
        <v>311.05900000000003</v>
      </c>
      <c r="R1114" s="182">
        <f t="shared" si="162"/>
        <v>280.89000000000004</v>
      </c>
      <c r="S1114" s="181">
        <v>30.169</v>
      </c>
      <c r="T1114" s="181">
        <v>0</v>
      </c>
      <c r="U1114" s="181">
        <v>0</v>
      </c>
      <c r="V1114" s="182">
        <f t="shared" si="163"/>
        <v>310.33100000000002</v>
      </c>
      <c r="W1114" s="181">
        <v>0.72799999999999998</v>
      </c>
      <c r="X1114" s="376">
        <v>0</v>
      </c>
      <c r="Y1114" s="181">
        <v>0</v>
      </c>
      <c r="Z1114" s="170" t="s">
        <v>509</v>
      </c>
      <c r="AA1114" s="177" t="s">
        <v>2326</v>
      </c>
      <c r="AB1114" s="11" t="str">
        <f t="shared" si="164"/>
        <v>31/08/2007</v>
      </c>
      <c r="AC1114" s="9" t="str">
        <f t="shared" si="165"/>
        <v>05/03/2023</v>
      </c>
      <c r="AD1114" s="66">
        <v>280.89000000000004</v>
      </c>
      <c r="AE1114" s="66">
        <v>280.89000000000004</v>
      </c>
      <c r="AF1114" s="920">
        <v>0</v>
      </c>
      <c r="AG1114" s="40"/>
      <c r="AH1114" s="40"/>
      <c r="AI1114" s="40"/>
      <c r="AJ1114" s="960">
        <v>45013</v>
      </c>
      <c r="AK1114" s="124">
        <v>45026</v>
      </c>
      <c r="AL1114" s="9">
        <f t="shared" si="166"/>
        <v>9</v>
      </c>
      <c r="AM1114" s="9">
        <v>4</v>
      </c>
      <c r="AN1114" s="9" t="s">
        <v>1223</v>
      </c>
    </row>
    <row r="1115" spans="1:40" ht="15" customHeight="1">
      <c r="A1115" s="37">
        <v>16841</v>
      </c>
      <c r="B1115" s="9" t="s">
        <v>3514</v>
      </c>
      <c r="C1115" s="9">
        <v>30509300700</v>
      </c>
      <c r="D1115" s="9" t="s">
        <v>4163</v>
      </c>
      <c r="E1115" s="9" t="s">
        <v>38</v>
      </c>
      <c r="F1115" s="9" t="s">
        <v>60</v>
      </c>
      <c r="G1115" s="9" t="s">
        <v>4164</v>
      </c>
      <c r="H1115" s="177" t="s">
        <v>5808</v>
      </c>
      <c r="I1115" s="177" t="s">
        <v>5809</v>
      </c>
      <c r="J1115" s="180" t="s">
        <v>20</v>
      </c>
      <c r="K1115" s="180" t="s">
        <v>21</v>
      </c>
      <c r="L1115" s="180" t="s">
        <v>22</v>
      </c>
      <c r="M1115" s="181">
        <v>0</v>
      </c>
      <c r="N1115" s="181">
        <v>0</v>
      </c>
      <c r="O1115" s="181">
        <v>0</v>
      </c>
      <c r="P1115" s="181">
        <v>0</v>
      </c>
      <c r="Q1115" s="182">
        <v>278.05399999999997</v>
      </c>
      <c r="R1115" s="182">
        <f t="shared" si="162"/>
        <v>274.87799999999999</v>
      </c>
      <c r="S1115" s="181">
        <v>2.2309999999999999</v>
      </c>
      <c r="T1115" s="181">
        <v>0</v>
      </c>
      <c r="U1115" s="181">
        <v>0.94499999999999995</v>
      </c>
      <c r="V1115" s="182">
        <f t="shared" si="163"/>
        <v>274.87799999999999</v>
      </c>
      <c r="W1115" s="181">
        <v>2.2309999999999999</v>
      </c>
      <c r="X1115" s="376">
        <v>0</v>
      </c>
      <c r="Y1115" s="181">
        <v>0.94499999999999995</v>
      </c>
      <c r="Z1115" s="170" t="s">
        <v>5785</v>
      </c>
      <c r="AA1115" s="177" t="s">
        <v>4563</v>
      </c>
      <c r="AB1115" s="11" t="str">
        <f t="shared" si="164"/>
        <v>22/08/2007</v>
      </c>
      <c r="AC1115" s="9" t="str">
        <f t="shared" si="165"/>
        <v>15/03/2023</v>
      </c>
      <c r="AD1115" s="40">
        <v>255.93</v>
      </c>
      <c r="AE1115" s="40">
        <v>255.93</v>
      </c>
      <c r="AF1115" s="920">
        <v>0</v>
      </c>
      <c r="AG1115" s="40"/>
      <c r="AH1115" s="40"/>
      <c r="AI1115" s="40"/>
      <c r="AJ1115" s="960">
        <v>45013</v>
      </c>
      <c r="AK1115" s="124">
        <v>45026</v>
      </c>
      <c r="AL1115" s="9">
        <f t="shared" si="166"/>
        <v>9</v>
      </c>
      <c r="AM1115" s="9">
        <v>4</v>
      </c>
      <c r="AN1115" s="9" t="s">
        <v>1223</v>
      </c>
    </row>
    <row r="1116" spans="1:40" ht="15" customHeight="1">
      <c r="A1116" s="118">
        <v>16842</v>
      </c>
      <c r="B1116" s="164" t="s">
        <v>3514</v>
      </c>
      <c r="C1116" s="164">
        <v>30509300700</v>
      </c>
      <c r="D1116" s="164" t="s">
        <v>4165</v>
      </c>
      <c r="E1116" s="164" t="s">
        <v>341</v>
      </c>
      <c r="F1116" s="164" t="s">
        <v>1624</v>
      </c>
      <c r="G1116" s="164" t="s">
        <v>4166</v>
      </c>
      <c r="H1116" s="332" t="s">
        <v>5810</v>
      </c>
      <c r="I1116" s="332" t="s">
        <v>5811</v>
      </c>
      <c r="J1116" s="333" t="s">
        <v>789</v>
      </c>
      <c r="K1116" s="333" t="s">
        <v>21</v>
      </c>
      <c r="L1116" s="333" t="s">
        <v>23</v>
      </c>
      <c r="M1116" s="334">
        <v>575.07299999999998</v>
      </c>
      <c r="N1116" s="334">
        <v>0</v>
      </c>
      <c r="O1116" s="334">
        <v>0</v>
      </c>
      <c r="P1116" s="334">
        <v>0</v>
      </c>
      <c r="Q1116" s="334">
        <v>653.43399999999997</v>
      </c>
      <c r="R1116" s="335">
        <f t="shared" si="162"/>
        <v>575.07399999999996</v>
      </c>
      <c r="S1116" s="334">
        <v>0</v>
      </c>
      <c r="T1116" s="334">
        <v>78.36</v>
      </c>
      <c r="U1116" s="334">
        <v>0</v>
      </c>
      <c r="V1116" s="335">
        <f t="shared" si="163"/>
        <v>0</v>
      </c>
      <c r="W1116" s="334">
        <v>0</v>
      </c>
      <c r="X1116" s="334">
        <v>653.43399999999997</v>
      </c>
      <c r="Y1116" s="334">
        <v>0</v>
      </c>
      <c r="Z1116" s="338" t="s">
        <v>5812</v>
      </c>
      <c r="AA1116" s="332" t="s">
        <v>4567</v>
      </c>
      <c r="AB1116" s="164" t="str">
        <f t="shared" si="164"/>
        <v>22/08/2007</v>
      </c>
      <c r="AC1116" s="164" t="str">
        <f t="shared" si="165"/>
        <v>15/03/2023</v>
      </c>
      <c r="AD1116" s="237">
        <v>0</v>
      </c>
      <c r="AE1116" s="237">
        <v>575.07399999999996</v>
      </c>
      <c r="AF1116" s="936">
        <v>575.07399999999996</v>
      </c>
      <c r="AG1116" s="237"/>
      <c r="AH1116" s="237"/>
      <c r="AI1116" s="237"/>
      <c r="AJ1116" s="961">
        <v>45013</v>
      </c>
      <c r="AK1116" s="165">
        <v>45026</v>
      </c>
      <c r="AL1116" s="164">
        <f t="shared" si="166"/>
        <v>9</v>
      </c>
      <c r="AM1116" s="164">
        <v>4</v>
      </c>
      <c r="AN1116" s="164" t="s">
        <v>1223</v>
      </c>
    </row>
    <row r="1117" spans="1:40" ht="15" customHeight="1">
      <c r="A1117" s="37">
        <v>16843</v>
      </c>
      <c r="B1117" s="9" t="s">
        <v>3514</v>
      </c>
      <c r="C1117" s="9">
        <v>30509300700</v>
      </c>
      <c r="D1117" s="9" t="s">
        <v>4167</v>
      </c>
      <c r="E1117" s="9" t="s">
        <v>38</v>
      </c>
      <c r="F1117" s="9" t="s">
        <v>66</v>
      </c>
      <c r="G1117" s="9" t="s">
        <v>3619</v>
      </c>
      <c r="H1117" s="177" t="s">
        <v>4460</v>
      </c>
      <c r="I1117" s="177" t="s">
        <v>4461</v>
      </c>
      <c r="J1117" s="180" t="s">
        <v>20</v>
      </c>
      <c r="K1117" s="180" t="s">
        <v>21</v>
      </c>
      <c r="L1117" s="180" t="s">
        <v>22</v>
      </c>
      <c r="M1117" s="181">
        <v>0</v>
      </c>
      <c r="N1117" s="181">
        <v>0</v>
      </c>
      <c r="O1117" s="181">
        <v>0</v>
      </c>
      <c r="P1117" s="181">
        <v>0</v>
      </c>
      <c r="Q1117" s="182">
        <v>878.43713214550905</v>
      </c>
      <c r="R1117" s="182">
        <f t="shared" si="162"/>
        <v>867.10713214550901</v>
      </c>
      <c r="S1117" s="181">
        <v>1.98</v>
      </c>
      <c r="T1117" s="181">
        <v>4.09</v>
      </c>
      <c r="U1117" s="181">
        <v>5.26</v>
      </c>
      <c r="V1117" s="182">
        <f t="shared" si="163"/>
        <v>869.08713214550903</v>
      </c>
      <c r="W1117" s="181">
        <v>0</v>
      </c>
      <c r="X1117" s="376">
        <v>4.09</v>
      </c>
      <c r="Y1117" s="181">
        <v>5.26</v>
      </c>
      <c r="Z1117" s="170" t="s">
        <v>2606</v>
      </c>
      <c r="AA1117" s="177" t="s">
        <v>2340</v>
      </c>
      <c r="AB1117" s="11" t="str">
        <f t="shared" si="164"/>
        <v>12/06/2007</v>
      </c>
      <c r="AC1117" s="9" t="str">
        <f t="shared" si="165"/>
        <v>15/03/2023</v>
      </c>
      <c r="AD1117" s="40">
        <v>834.34</v>
      </c>
      <c r="AE1117" s="40">
        <v>834.34</v>
      </c>
      <c r="AF1117" s="920">
        <v>0</v>
      </c>
      <c r="AG1117" s="40"/>
      <c r="AH1117" s="40"/>
      <c r="AI1117" s="40"/>
      <c r="AJ1117" s="960">
        <v>45013</v>
      </c>
      <c r="AK1117" s="124">
        <v>45015</v>
      </c>
      <c r="AL1117" s="9">
        <f t="shared" ref="AL1117:AL1131" si="167">NETWORKDAYS(AJ1117,AK1117)</f>
        <v>3</v>
      </c>
      <c r="AM1117" s="9">
        <v>4</v>
      </c>
      <c r="AN1117" s="9" t="s">
        <v>1223</v>
      </c>
    </row>
    <row r="1118" spans="1:40" ht="15" customHeight="1">
      <c r="A1118" s="37">
        <v>16844</v>
      </c>
      <c r="B1118" s="9" t="s">
        <v>3514</v>
      </c>
      <c r="C1118" s="9">
        <v>30509300700</v>
      </c>
      <c r="D1118" s="9" t="s">
        <v>4168</v>
      </c>
      <c r="E1118" s="9" t="s">
        <v>38</v>
      </c>
      <c r="F1118" s="9" t="s">
        <v>87</v>
      </c>
      <c r="G1118" s="9" t="s">
        <v>900</v>
      </c>
      <c r="H1118" s="177" t="s">
        <v>4462</v>
      </c>
      <c r="I1118" s="177" t="s">
        <v>4463</v>
      </c>
      <c r="J1118" s="180" t="s">
        <v>20</v>
      </c>
      <c r="K1118" s="180" t="s">
        <v>21</v>
      </c>
      <c r="L1118" s="180" t="s">
        <v>22</v>
      </c>
      <c r="M1118" s="181">
        <v>0</v>
      </c>
      <c r="N1118" s="181">
        <v>0</v>
      </c>
      <c r="O1118" s="181">
        <v>0</v>
      </c>
      <c r="P1118" s="181">
        <v>0</v>
      </c>
      <c r="Q1118" s="182">
        <v>370.53065940714998</v>
      </c>
      <c r="R1118" s="182">
        <f t="shared" si="162"/>
        <v>187.96065940714999</v>
      </c>
      <c r="S1118" s="181">
        <v>179.17</v>
      </c>
      <c r="T1118" s="181">
        <v>0</v>
      </c>
      <c r="U1118" s="181">
        <v>3.4</v>
      </c>
      <c r="V1118" s="182">
        <f t="shared" si="163"/>
        <v>351.02065940714994</v>
      </c>
      <c r="W1118" s="181">
        <v>18.29</v>
      </c>
      <c r="X1118" s="376">
        <v>0</v>
      </c>
      <c r="Y1118" s="181">
        <v>1.22</v>
      </c>
      <c r="Z1118" s="170" t="s">
        <v>2606</v>
      </c>
      <c r="AA1118" s="177" t="s">
        <v>2193</v>
      </c>
      <c r="AB1118" s="11" t="str">
        <f t="shared" si="164"/>
        <v>12/06/2007</v>
      </c>
      <c r="AC1118" s="9" t="str">
        <f t="shared" si="165"/>
        <v>15/03/2023</v>
      </c>
      <c r="AD1118" s="40">
        <v>113.35</v>
      </c>
      <c r="AE1118" s="40">
        <v>113.35</v>
      </c>
      <c r="AF1118" s="920">
        <v>0</v>
      </c>
      <c r="AG1118" s="40"/>
      <c r="AH1118" s="40"/>
      <c r="AI1118" s="40"/>
      <c r="AJ1118" s="960">
        <v>45013</v>
      </c>
      <c r="AK1118" s="124">
        <v>45015</v>
      </c>
      <c r="AL1118" s="9">
        <f t="shared" si="167"/>
        <v>3</v>
      </c>
      <c r="AM1118" s="9">
        <v>4</v>
      </c>
      <c r="AN1118" s="9" t="s">
        <v>1223</v>
      </c>
    </row>
    <row r="1119" spans="1:40" ht="15" customHeight="1">
      <c r="A1119" s="37">
        <v>16845</v>
      </c>
      <c r="B1119" s="9" t="s">
        <v>3514</v>
      </c>
      <c r="C1119" s="9">
        <v>30509300700</v>
      </c>
      <c r="D1119" s="9" t="s">
        <v>4169</v>
      </c>
      <c r="E1119" s="9" t="s">
        <v>47</v>
      </c>
      <c r="F1119" s="9" t="s">
        <v>137</v>
      </c>
      <c r="G1119" s="9" t="s">
        <v>137</v>
      </c>
      <c r="H1119" s="177" t="s">
        <v>4464</v>
      </c>
      <c r="I1119" s="177" t="s">
        <v>4465</v>
      </c>
      <c r="J1119" s="180" t="s">
        <v>20</v>
      </c>
      <c r="K1119" s="180" t="s">
        <v>21</v>
      </c>
      <c r="L1119" s="180" t="s">
        <v>22</v>
      </c>
      <c r="M1119" s="181">
        <v>0</v>
      </c>
      <c r="N1119" s="181">
        <v>0</v>
      </c>
      <c r="O1119" s="181">
        <v>0</v>
      </c>
      <c r="P1119" s="181">
        <v>0</v>
      </c>
      <c r="Q1119" s="182">
        <v>779.61327878618204</v>
      </c>
      <c r="R1119" s="182">
        <f t="shared" si="162"/>
        <v>713.023278786182</v>
      </c>
      <c r="S1119" s="181">
        <v>11.81</v>
      </c>
      <c r="T1119" s="181">
        <v>24.21</v>
      </c>
      <c r="U1119" s="181">
        <v>30.57</v>
      </c>
      <c r="V1119" s="182">
        <f t="shared" si="163"/>
        <v>728.93327878618209</v>
      </c>
      <c r="W1119" s="181">
        <v>5.49</v>
      </c>
      <c r="X1119" s="181">
        <v>19.399999999999999</v>
      </c>
      <c r="Y1119" s="181">
        <v>25.79</v>
      </c>
      <c r="Z1119" s="170" t="s">
        <v>1200</v>
      </c>
      <c r="AA1119" s="177" t="s">
        <v>3344</v>
      </c>
      <c r="AB1119" s="11" t="str">
        <f t="shared" si="164"/>
        <v>23/06/2007</v>
      </c>
      <c r="AC1119" s="9" t="str">
        <f t="shared" si="165"/>
        <v>04/03/2023</v>
      </c>
      <c r="AD1119" s="40">
        <v>249.18</v>
      </c>
      <c r="AE1119" s="40">
        <v>249.18</v>
      </c>
      <c r="AF1119" s="920">
        <v>0</v>
      </c>
      <c r="AG1119" s="40"/>
      <c r="AH1119" s="40"/>
      <c r="AI1119" s="40"/>
      <c r="AJ1119" s="960">
        <v>45013</v>
      </c>
      <c r="AK1119" s="124">
        <v>45015</v>
      </c>
      <c r="AL1119" s="9">
        <f t="shared" si="167"/>
        <v>3</v>
      </c>
      <c r="AM1119" s="9">
        <v>4</v>
      </c>
      <c r="AN1119" s="9" t="s">
        <v>1223</v>
      </c>
    </row>
    <row r="1120" spans="1:40" ht="15" customHeight="1">
      <c r="A1120" s="37">
        <v>16846</v>
      </c>
      <c r="B1120" s="9" t="s">
        <v>3514</v>
      </c>
      <c r="C1120" s="9">
        <v>30509300700</v>
      </c>
      <c r="D1120" s="9" t="s">
        <v>4170</v>
      </c>
      <c r="E1120" s="9" t="s">
        <v>47</v>
      </c>
      <c r="F1120" s="9" t="s">
        <v>4140</v>
      </c>
      <c r="G1120" s="9" t="s">
        <v>4140</v>
      </c>
      <c r="H1120" s="177" t="s">
        <v>4466</v>
      </c>
      <c r="I1120" s="177" t="s">
        <v>4467</v>
      </c>
      <c r="J1120" s="180" t="s">
        <v>20</v>
      </c>
      <c r="K1120" s="180" t="s">
        <v>21</v>
      </c>
      <c r="L1120" s="180" t="s">
        <v>22</v>
      </c>
      <c r="M1120" s="181">
        <v>0</v>
      </c>
      <c r="N1120" s="181">
        <v>0</v>
      </c>
      <c r="O1120" s="181">
        <v>0</v>
      </c>
      <c r="P1120" s="181">
        <v>0</v>
      </c>
      <c r="Q1120" s="182">
        <v>339.095163623237</v>
      </c>
      <c r="R1120" s="182">
        <f t="shared" si="162"/>
        <v>311.07516362323696</v>
      </c>
      <c r="S1120" s="181">
        <v>20.95</v>
      </c>
      <c r="T1120" s="181">
        <v>6.41</v>
      </c>
      <c r="U1120" s="181">
        <v>0.66</v>
      </c>
      <c r="V1120" s="182">
        <f t="shared" si="163"/>
        <v>308.10516362323693</v>
      </c>
      <c r="W1120" s="181">
        <v>23.98</v>
      </c>
      <c r="X1120" s="376">
        <v>6.35</v>
      </c>
      <c r="Y1120" s="181">
        <v>0.66</v>
      </c>
      <c r="Z1120" s="170" t="s">
        <v>4468</v>
      </c>
      <c r="AA1120" s="177" t="s">
        <v>4469</v>
      </c>
      <c r="AB1120" s="11" t="str">
        <f t="shared" si="164"/>
        <v>09/07/2007</v>
      </c>
      <c r="AC1120" s="9" t="str">
        <f t="shared" si="165"/>
        <v>04/03/2023</v>
      </c>
      <c r="AD1120" s="40">
        <v>96.74</v>
      </c>
      <c r="AE1120" s="40">
        <v>96.74</v>
      </c>
      <c r="AF1120" s="920">
        <v>0</v>
      </c>
      <c r="AG1120" s="40"/>
      <c r="AH1120" s="40"/>
      <c r="AI1120" s="40"/>
      <c r="AJ1120" s="960">
        <v>45013</v>
      </c>
      <c r="AK1120" s="124">
        <v>45015</v>
      </c>
      <c r="AL1120" s="9">
        <f t="shared" si="167"/>
        <v>3</v>
      </c>
      <c r="AM1120" s="9">
        <v>4</v>
      </c>
      <c r="AN1120" s="9" t="s">
        <v>1223</v>
      </c>
    </row>
    <row r="1121" spans="1:40" ht="15" customHeight="1">
      <c r="A1121" s="37">
        <v>16847</v>
      </c>
      <c r="B1121" s="9" t="s">
        <v>3514</v>
      </c>
      <c r="C1121" s="9">
        <v>30509300700</v>
      </c>
      <c r="D1121" s="9" t="s">
        <v>4171</v>
      </c>
      <c r="E1121" s="9" t="s">
        <v>47</v>
      </c>
      <c r="F1121" s="9" t="s">
        <v>137</v>
      </c>
      <c r="G1121" s="9" t="s">
        <v>137</v>
      </c>
      <c r="H1121" s="177" t="s">
        <v>4554</v>
      </c>
      <c r="I1121" s="177" t="s">
        <v>4555</v>
      </c>
      <c r="J1121" s="180" t="s">
        <v>20</v>
      </c>
      <c r="K1121" s="180" t="s">
        <v>21</v>
      </c>
      <c r="L1121" s="180" t="s">
        <v>22</v>
      </c>
      <c r="M1121" s="181">
        <v>0</v>
      </c>
      <c r="N1121" s="181">
        <v>0</v>
      </c>
      <c r="O1121" s="181">
        <v>1.2</v>
      </c>
      <c r="P1121" s="181">
        <v>1.2</v>
      </c>
      <c r="Q1121" s="182">
        <v>118.12</v>
      </c>
      <c r="R1121" s="182">
        <f t="shared" si="162"/>
        <v>113.14</v>
      </c>
      <c r="S1121" s="181">
        <v>0</v>
      </c>
      <c r="T1121" s="181">
        <v>3.78</v>
      </c>
      <c r="U1121" s="181">
        <v>0</v>
      </c>
      <c r="V1121" s="182">
        <f t="shared" si="163"/>
        <v>113.46000000000001</v>
      </c>
      <c r="W1121" s="181">
        <v>0</v>
      </c>
      <c r="X1121" s="181">
        <v>3.46</v>
      </c>
      <c r="Y1121" s="181">
        <v>0</v>
      </c>
      <c r="Z1121" s="170" t="s">
        <v>1200</v>
      </c>
      <c r="AA1121" s="177" t="s">
        <v>4556</v>
      </c>
      <c r="AB1121" s="11" t="str">
        <f t="shared" si="164"/>
        <v>23/06/2007</v>
      </c>
      <c r="AC1121" s="9" t="str">
        <f t="shared" si="165"/>
        <v>24/03/2023</v>
      </c>
      <c r="AD1121" s="40">
        <v>64.790000000000006</v>
      </c>
      <c r="AE1121" s="40">
        <v>64.790000000000006</v>
      </c>
      <c r="AF1121" s="920">
        <v>0</v>
      </c>
      <c r="AG1121" s="40"/>
      <c r="AH1121" s="40"/>
      <c r="AI1121" s="40"/>
      <c r="AJ1121" s="960">
        <v>45013</v>
      </c>
      <c r="AK1121" s="124">
        <v>45016</v>
      </c>
      <c r="AL1121" s="9">
        <f t="shared" si="167"/>
        <v>4</v>
      </c>
      <c r="AM1121" s="9">
        <v>4</v>
      </c>
      <c r="AN1121" s="9" t="s">
        <v>1223</v>
      </c>
    </row>
    <row r="1122" spans="1:40" ht="15" customHeight="1">
      <c r="A1122" s="37">
        <v>16848</v>
      </c>
      <c r="B1122" s="9" t="s">
        <v>3514</v>
      </c>
      <c r="C1122" s="9">
        <v>30509300700</v>
      </c>
      <c r="D1122" s="9" t="s">
        <v>4172</v>
      </c>
      <c r="E1122" s="9" t="s">
        <v>38</v>
      </c>
      <c r="F1122" s="9" t="s">
        <v>66</v>
      </c>
      <c r="G1122" s="9" t="s">
        <v>4150</v>
      </c>
      <c r="H1122" s="177" t="s">
        <v>4557</v>
      </c>
      <c r="I1122" s="177" t="s">
        <v>4558</v>
      </c>
      <c r="J1122" s="180" t="s">
        <v>20</v>
      </c>
      <c r="K1122" s="180" t="s">
        <v>21</v>
      </c>
      <c r="L1122" s="180" t="s">
        <v>22</v>
      </c>
      <c r="M1122" s="181">
        <v>0</v>
      </c>
      <c r="N1122" s="181">
        <v>0</v>
      </c>
      <c r="O1122" s="181">
        <v>0</v>
      </c>
      <c r="P1122" s="181">
        <v>0</v>
      </c>
      <c r="Q1122" s="182">
        <v>102.74</v>
      </c>
      <c r="R1122" s="182">
        <f t="shared" si="162"/>
        <v>100.02</v>
      </c>
      <c r="S1122" s="181">
        <v>1.67</v>
      </c>
      <c r="T1122" s="181">
        <v>0</v>
      </c>
      <c r="U1122" s="181">
        <v>1.05</v>
      </c>
      <c r="V1122" s="182">
        <f t="shared" si="163"/>
        <v>101.07</v>
      </c>
      <c r="W1122" s="181">
        <v>1.67</v>
      </c>
      <c r="X1122" s="376">
        <v>0</v>
      </c>
      <c r="Y1122" s="181">
        <v>0</v>
      </c>
      <c r="Z1122" s="170" t="s">
        <v>282</v>
      </c>
      <c r="AA1122" s="177" t="s">
        <v>4559</v>
      </c>
      <c r="AB1122" s="11" t="str">
        <f t="shared" si="164"/>
        <v>21/07/2007</v>
      </c>
      <c r="AC1122" s="9" t="str">
        <f t="shared" si="165"/>
        <v>15/03/2023</v>
      </c>
      <c r="AD1122" s="40">
        <v>94.64</v>
      </c>
      <c r="AE1122" s="40">
        <v>94.64</v>
      </c>
      <c r="AF1122" s="920">
        <v>0</v>
      </c>
      <c r="AG1122" s="40"/>
      <c r="AH1122" s="40"/>
      <c r="AI1122" s="40"/>
      <c r="AJ1122" s="960">
        <v>45013</v>
      </c>
      <c r="AK1122" s="124">
        <v>45016</v>
      </c>
      <c r="AL1122" s="9">
        <f t="shared" si="167"/>
        <v>4</v>
      </c>
      <c r="AM1122" s="9">
        <v>4</v>
      </c>
      <c r="AN1122" s="9" t="s">
        <v>1223</v>
      </c>
    </row>
    <row r="1123" spans="1:40" ht="15" customHeight="1">
      <c r="A1123" s="37">
        <v>16849</v>
      </c>
      <c r="B1123" s="9" t="s">
        <v>3514</v>
      </c>
      <c r="C1123" s="9">
        <v>30509300700</v>
      </c>
      <c r="D1123" s="9" t="s">
        <v>4173</v>
      </c>
      <c r="E1123" s="9" t="s">
        <v>38</v>
      </c>
      <c r="F1123" s="9" t="s">
        <v>60</v>
      </c>
      <c r="G1123" s="9" t="s">
        <v>3667</v>
      </c>
      <c r="H1123" s="177" t="s">
        <v>4560</v>
      </c>
      <c r="I1123" s="177" t="s">
        <v>4561</v>
      </c>
      <c r="J1123" s="180" t="s">
        <v>20</v>
      </c>
      <c r="K1123" s="180" t="s">
        <v>21</v>
      </c>
      <c r="L1123" s="180" t="s">
        <v>22</v>
      </c>
      <c r="M1123" s="181">
        <v>0</v>
      </c>
      <c r="N1123" s="181">
        <v>0</v>
      </c>
      <c r="O1123" s="181">
        <v>0</v>
      </c>
      <c r="P1123" s="181">
        <v>0</v>
      </c>
      <c r="Q1123" s="182">
        <v>17.93</v>
      </c>
      <c r="R1123" s="182">
        <f t="shared" si="162"/>
        <v>17.93</v>
      </c>
      <c r="S1123" s="181">
        <v>0</v>
      </c>
      <c r="T1123" s="181">
        <v>0</v>
      </c>
      <c r="U1123" s="181">
        <v>0</v>
      </c>
      <c r="V1123" s="182">
        <f t="shared" si="163"/>
        <v>17.93</v>
      </c>
      <c r="W1123" s="181">
        <v>0</v>
      </c>
      <c r="X1123" s="376">
        <v>0</v>
      </c>
      <c r="Y1123" s="181">
        <v>0</v>
      </c>
      <c r="Z1123" s="170" t="s">
        <v>4562</v>
      </c>
      <c r="AA1123" s="177" t="s">
        <v>4563</v>
      </c>
      <c r="AB1123" s="11" t="str">
        <f t="shared" si="164"/>
        <v>21/07/2007</v>
      </c>
      <c r="AC1123" s="9" t="str">
        <f t="shared" si="165"/>
        <v>15/03/2023</v>
      </c>
      <c r="AD1123" s="40">
        <v>16.79</v>
      </c>
      <c r="AE1123" s="40">
        <v>16.79</v>
      </c>
      <c r="AF1123" s="920">
        <v>0</v>
      </c>
      <c r="AG1123" s="40"/>
      <c r="AH1123" s="40"/>
      <c r="AI1123" s="40"/>
      <c r="AJ1123" s="960">
        <v>45013</v>
      </c>
      <c r="AK1123" s="124">
        <v>45016</v>
      </c>
      <c r="AL1123" s="9">
        <f t="shared" si="167"/>
        <v>4</v>
      </c>
      <c r="AM1123" s="9">
        <v>4</v>
      </c>
      <c r="AN1123" s="9" t="s">
        <v>1223</v>
      </c>
    </row>
    <row r="1124" spans="1:40" ht="15" customHeight="1">
      <c r="A1124" s="118">
        <v>16850</v>
      </c>
      <c r="B1124" s="164" t="s">
        <v>3514</v>
      </c>
      <c r="C1124" s="164">
        <v>30509300700</v>
      </c>
      <c r="D1124" s="164" t="s">
        <v>4174</v>
      </c>
      <c r="E1124" s="164" t="s">
        <v>341</v>
      </c>
      <c r="F1124" s="164" t="s">
        <v>314</v>
      </c>
      <c r="G1124" s="164" t="s">
        <v>1275</v>
      </c>
      <c r="H1124" s="508" t="s">
        <v>4564</v>
      </c>
      <c r="I1124" s="508" t="s">
        <v>4565</v>
      </c>
      <c r="J1124" s="509" t="s">
        <v>789</v>
      </c>
      <c r="K1124" s="509" t="s">
        <v>21</v>
      </c>
      <c r="L1124" s="509" t="s">
        <v>23</v>
      </c>
      <c r="M1124" s="510">
        <v>119.73</v>
      </c>
      <c r="N1124" s="510">
        <v>0</v>
      </c>
      <c r="O1124" s="510">
        <v>0</v>
      </c>
      <c r="P1124" s="510">
        <v>0</v>
      </c>
      <c r="Q1124" s="511">
        <v>997.22</v>
      </c>
      <c r="R1124" s="511">
        <f t="shared" si="162"/>
        <v>587.40000000000009</v>
      </c>
      <c r="S1124" s="510">
        <v>0</v>
      </c>
      <c r="T1124" s="510">
        <v>406.8</v>
      </c>
      <c r="U1124" s="510">
        <v>3.02</v>
      </c>
      <c r="V1124" s="511">
        <f t="shared" si="163"/>
        <v>469.22</v>
      </c>
      <c r="W1124" s="510">
        <v>0</v>
      </c>
      <c r="X1124" s="512">
        <v>528</v>
      </c>
      <c r="Y1124" s="510">
        <v>0</v>
      </c>
      <c r="Z1124" s="513" t="s">
        <v>4566</v>
      </c>
      <c r="AA1124" s="508" t="s">
        <v>4567</v>
      </c>
      <c r="AB1124" s="164" t="str">
        <f t="shared" si="164"/>
        <v>21/07/2007</v>
      </c>
      <c r="AC1124" s="164" t="str">
        <f t="shared" si="165"/>
        <v>15/03/2023</v>
      </c>
      <c r="AD1124" s="163">
        <v>0</v>
      </c>
      <c r="AE1124" s="163">
        <v>210.78</v>
      </c>
      <c r="AF1124" s="927">
        <v>210.78</v>
      </c>
      <c r="AG1124" s="163"/>
      <c r="AH1124" s="163"/>
      <c r="AI1124" s="163"/>
      <c r="AJ1124" s="961">
        <v>45013</v>
      </c>
      <c r="AK1124" s="165">
        <v>45016</v>
      </c>
      <c r="AL1124" s="164">
        <f t="shared" si="167"/>
        <v>4</v>
      </c>
      <c r="AM1124" s="164">
        <v>4</v>
      </c>
      <c r="AN1124" s="164" t="s">
        <v>1223</v>
      </c>
    </row>
    <row r="1125" spans="1:40" ht="15" customHeight="1">
      <c r="A1125" s="37">
        <v>16851</v>
      </c>
      <c r="B1125" s="9" t="s">
        <v>3514</v>
      </c>
      <c r="C1125" s="9">
        <v>30509300700</v>
      </c>
      <c r="D1125" s="9" t="s">
        <v>4175</v>
      </c>
      <c r="E1125" s="9" t="s">
        <v>38</v>
      </c>
      <c r="F1125" s="9" t="s">
        <v>60</v>
      </c>
      <c r="G1125" s="9" t="s">
        <v>4122</v>
      </c>
      <c r="H1125" s="177" t="s">
        <v>4568</v>
      </c>
      <c r="I1125" s="177" t="s">
        <v>4569</v>
      </c>
      <c r="J1125" s="180" t="s">
        <v>20</v>
      </c>
      <c r="K1125" s="180" t="s">
        <v>21</v>
      </c>
      <c r="L1125" s="180" t="s">
        <v>22</v>
      </c>
      <c r="M1125" s="181">
        <v>0</v>
      </c>
      <c r="N1125" s="181">
        <v>0</v>
      </c>
      <c r="O1125" s="181">
        <v>0</v>
      </c>
      <c r="P1125" s="181">
        <v>0</v>
      </c>
      <c r="Q1125" s="182">
        <v>142.38999999999999</v>
      </c>
      <c r="R1125" s="182">
        <f t="shared" ref="R1125:R1156" si="168">Q1125-O1125-S1125-T1125-U1125</f>
        <v>139.94999999999999</v>
      </c>
      <c r="S1125" s="181">
        <v>0</v>
      </c>
      <c r="T1125" s="181">
        <v>0</v>
      </c>
      <c r="U1125" s="181">
        <v>2.44</v>
      </c>
      <c r="V1125" s="182">
        <f t="shared" ref="V1125:V1146" si="169">Q1125-P1125-W1125-X1125-Y1125</f>
        <v>142.38999999999999</v>
      </c>
      <c r="W1125" s="181">
        <v>0</v>
      </c>
      <c r="X1125" s="376">
        <v>0</v>
      </c>
      <c r="Y1125" s="181">
        <v>0</v>
      </c>
      <c r="Z1125" s="170" t="s">
        <v>4562</v>
      </c>
      <c r="AA1125" s="177" t="s">
        <v>4563</v>
      </c>
      <c r="AB1125" s="11" t="str">
        <f t="shared" si="164"/>
        <v>21/07/2007</v>
      </c>
      <c r="AC1125" s="9" t="str">
        <f t="shared" si="165"/>
        <v>15/03/2023</v>
      </c>
      <c r="AD1125" s="40">
        <v>92.53</v>
      </c>
      <c r="AE1125" s="40">
        <v>92.53</v>
      </c>
      <c r="AF1125" s="920">
        <v>0</v>
      </c>
      <c r="AG1125" s="40"/>
      <c r="AH1125" s="40"/>
      <c r="AI1125" s="40"/>
      <c r="AJ1125" s="960">
        <v>45013</v>
      </c>
      <c r="AK1125" s="124">
        <v>45016</v>
      </c>
      <c r="AL1125" s="9">
        <f t="shared" si="167"/>
        <v>4</v>
      </c>
      <c r="AM1125" s="9">
        <v>4</v>
      </c>
      <c r="AN1125" s="9" t="s">
        <v>1223</v>
      </c>
    </row>
    <row r="1126" spans="1:40" ht="15" customHeight="1">
      <c r="A1126" s="37">
        <v>16852</v>
      </c>
      <c r="B1126" s="9" t="s">
        <v>3514</v>
      </c>
      <c r="C1126" s="9">
        <v>30509300700</v>
      </c>
      <c r="D1126" s="9" t="s">
        <v>1658</v>
      </c>
      <c r="E1126" s="9" t="s">
        <v>38</v>
      </c>
      <c r="F1126" s="9" t="s">
        <v>66</v>
      </c>
      <c r="G1126" s="9" t="s">
        <v>1524</v>
      </c>
      <c r="H1126" s="177" t="s">
        <v>4570</v>
      </c>
      <c r="I1126" s="177" t="s">
        <v>4571</v>
      </c>
      <c r="J1126" s="180" t="s">
        <v>20</v>
      </c>
      <c r="K1126" s="180" t="s">
        <v>21</v>
      </c>
      <c r="L1126" s="180" t="s">
        <v>22</v>
      </c>
      <c r="M1126" s="181">
        <v>0</v>
      </c>
      <c r="N1126" s="181">
        <v>0</v>
      </c>
      <c r="O1126" s="181">
        <v>0</v>
      </c>
      <c r="P1126" s="181">
        <v>0</v>
      </c>
      <c r="Q1126" s="182">
        <v>2310.8200000000002</v>
      </c>
      <c r="R1126" s="182">
        <f t="shared" si="168"/>
        <v>2250.2200000000003</v>
      </c>
      <c r="S1126" s="181">
        <v>14.42</v>
      </c>
      <c r="T1126" s="181">
        <v>0</v>
      </c>
      <c r="U1126" s="181">
        <v>46.18</v>
      </c>
      <c r="V1126" s="182">
        <f t="shared" si="169"/>
        <v>2284.81</v>
      </c>
      <c r="W1126" s="181">
        <v>8.98</v>
      </c>
      <c r="X1126" s="376">
        <v>0</v>
      </c>
      <c r="Y1126" s="181">
        <v>17.03</v>
      </c>
      <c r="Z1126" s="170" t="s">
        <v>282</v>
      </c>
      <c r="AA1126" s="177" t="s">
        <v>4572</v>
      </c>
      <c r="AB1126" s="11" t="str">
        <f t="shared" si="164"/>
        <v>21/07/2007</v>
      </c>
      <c r="AC1126" s="9" t="str">
        <f t="shared" si="165"/>
        <v>28/03/2023</v>
      </c>
      <c r="AD1126" s="40">
        <v>660.13</v>
      </c>
      <c r="AE1126" s="40">
        <v>660.13</v>
      </c>
      <c r="AF1126" s="920">
        <v>0</v>
      </c>
      <c r="AG1126" s="40"/>
      <c r="AH1126" s="40"/>
      <c r="AI1126" s="40"/>
      <c r="AJ1126" s="960">
        <v>45013</v>
      </c>
      <c r="AK1126" s="124">
        <v>45016</v>
      </c>
      <c r="AL1126" s="9">
        <f t="shared" si="167"/>
        <v>4</v>
      </c>
      <c r="AM1126" s="9">
        <v>4</v>
      </c>
      <c r="AN1126" s="9" t="s">
        <v>1223</v>
      </c>
    </row>
    <row r="1127" spans="1:40" ht="15" customHeight="1">
      <c r="A1127" s="38">
        <v>16853</v>
      </c>
      <c r="B1127" s="34" t="s">
        <v>3516</v>
      </c>
      <c r="C1127" s="34">
        <v>30516970134</v>
      </c>
      <c r="D1127" s="34" t="s">
        <v>4176</v>
      </c>
      <c r="E1127" s="34" t="s">
        <v>346</v>
      </c>
      <c r="F1127" s="34" t="s">
        <v>351</v>
      </c>
      <c r="G1127" s="34" t="s">
        <v>1245</v>
      </c>
      <c r="H1127" s="87" t="s">
        <v>4573</v>
      </c>
      <c r="I1127" s="87" t="s">
        <v>4574</v>
      </c>
      <c r="J1127" s="166" t="s">
        <v>20</v>
      </c>
      <c r="K1127" s="166" t="s">
        <v>21</v>
      </c>
      <c r="L1127" s="166" t="s">
        <v>23</v>
      </c>
      <c r="M1127" s="89">
        <v>1346.53</v>
      </c>
      <c r="N1127" s="89">
        <v>0</v>
      </c>
      <c r="O1127" s="89">
        <v>0</v>
      </c>
      <c r="P1127" s="89">
        <v>0</v>
      </c>
      <c r="Q1127" s="90">
        <v>2514.8000000000002</v>
      </c>
      <c r="R1127" s="90">
        <f t="shared" si="168"/>
        <v>1674.6200000000003</v>
      </c>
      <c r="S1127" s="89">
        <v>0</v>
      </c>
      <c r="T1127" s="89">
        <v>840.18</v>
      </c>
      <c r="U1127" s="89">
        <v>0</v>
      </c>
      <c r="V1127" s="90">
        <f t="shared" si="169"/>
        <v>336.69000000000005</v>
      </c>
      <c r="W1127" s="89">
        <v>0</v>
      </c>
      <c r="X1127" s="443">
        <v>2178.11</v>
      </c>
      <c r="Y1127" s="89">
        <v>0</v>
      </c>
      <c r="Z1127" s="167" t="s">
        <v>4575</v>
      </c>
      <c r="AA1127" s="87" t="s">
        <v>4576</v>
      </c>
      <c r="AB1127" s="34" t="str">
        <f t="shared" si="164"/>
        <v>14/07/2007</v>
      </c>
      <c r="AC1127" s="34" t="str">
        <f t="shared" si="165"/>
        <v>10/03/2023</v>
      </c>
      <c r="AD1127" s="23">
        <v>225.41</v>
      </c>
      <c r="AE1127" s="23">
        <v>1371.8600000000001</v>
      </c>
      <c r="AF1127" s="823">
        <v>1146.45</v>
      </c>
      <c r="AG1127" s="23"/>
      <c r="AH1127" s="23"/>
      <c r="AI1127" s="23"/>
      <c r="AJ1127" s="917">
        <v>45013</v>
      </c>
      <c r="AK1127" s="122">
        <v>45016</v>
      </c>
      <c r="AL1127" s="34">
        <f t="shared" si="167"/>
        <v>4</v>
      </c>
      <c r="AM1127" s="34">
        <v>4</v>
      </c>
      <c r="AN1127" s="34" t="s">
        <v>1223</v>
      </c>
    </row>
    <row r="1128" spans="1:40" ht="15" customHeight="1">
      <c r="A1128" s="38">
        <v>16854</v>
      </c>
      <c r="B1128" s="34" t="s">
        <v>3516</v>
      </c>
      <c r="C1128" s="34">
        <v>30516970134</v>
      </c>
      <c r="D1128" s="34" t="s">
        <v>4177</v>
      </c>
      <c r="E1128" s="34" t="s">
        <v>346</v>
      </c>
      <c r="F1128" s="34" t="s">
        <v>351</v>
      </c>
      <c r="G1128" s="34" t="s">
        <v>1245</v>
      </c>
      <c r="H1128" s="87" t="s">
        <v>4577</v>
      </c>
      <c r="I1128" s="87" t="s">
        <v>4578</v>
      </c>
      <c r="J1128" s="166" t="s">
        <v>20</v>
      </c>
      <c r="K1128" s="166" t="s">
        <v>21</v>
      </c>
      <c r="L1128" s="166" t="s">
        <v>23</v>
      </c>
      <c r="M1128" s="89">
        <v>329.64</v>
      </c>
      <c r="N1128" s="89">
        <v>0</v>
      </c>
      <c r="O1128" s="89">
        <v>0</v>
      </c>
      <c r="P1128" s="89">
        <v>0</v>
      </c>
      <c r="Q1128" s="90">
        <v>753.74</v>
      </c>
      <c r="R1128" s="90">
        <f t="shared" si="168"/>
        <v>675.52</v>
      </c>
      <c r="S1128" s="89">
        <v>0</v>
      </c>
      <c r="T1128" s="89">
        <v>78.22</v>
      </c>
      <c r="U1128" s="89">
        <v>0</v>
      </c>
      <c r="V1128" s="90">
        <f t="shared" si="169"/>
        <v>353.61</v>
      </c>
      <c r="W1128" s="89">
        <v>0</v>
      </c>
      <c r="X1128" s="443">
        <v>400.13</v>
      </c>
      <c r="Y1128" s="89">
        <v>0</v>
      </c>
      <c r="Z1128" s="167" t="s">
        <v>4575</v>
      </c>
      <c r="AA1128" s="87" t="s">
        <v>2149</v>
      </c>
      <c r="AB1128" s="34" t="str">
        <f t="shared" si="164"/>
        <v>14/07/2007</v>
      </c>
      <c r="AC1128" s="34" t="str">
        <f t="shared" si="165"/>
        <v>10/03/2023</v>
      </c>
      <c r="AD1128" s="23">
        <v>276.06</v>
      </c>
      <c r="AE1128" s="23">
        <v>607.4</v>
      </c>
      <c r="AF1128" s="823">
        <v>331.34</v>
      </c>
      <c r="AG1128" s="23"/>
      <c r="AH1128" s="23"/>
      <c r="AI1128" s="23"/>
      <c r="AJ1128" s="917">
        <v>45013</v>
      </c>
      <c r="AK1128" s="122">
        <v>45016</v>
      </c>
      <c r="AL1128" s="34">
        <f t="shared" si="167"/>
        <v>4</v>
      </c>
      <c r="AM1128" s="34">
        <v>4</v>
      </c>
      <c r="AN1128" s="34" t="s">
        <v>1223</v>
      </c>
    </row>
    <row r="1129" spans="1:40" ht="15" customHeight="1">
      <c r="A1129" s="38">
        <v>16855</v>
      </c>
      <c r="B1129" s="34" t="s">
        <v>3512</v>
      </c>
      <c r="C1129" s="34">
        <v>30654257562</v>
      </c>
      <c r="D1129" s="34" t="s">
        <v>4178</v>
      </c>
      <c r="E1129" s="34" t="s">
        <v>47</v>
      </c>
      <c r="F1129" s="34" t="s">
        <v>4179</v>
      </c>
      <c r="G1129" s="34" t="s">
        <v>4179</v>
      </c>
      <c r="H1129" s="87" t="s">
        <v>4682</v>
      </c>
      <c r="I1129" s="87" t="s">
        <v>4683</v>
      </c>
      <c r="J1129" s="166" t="s">
        <v>20</v>
      </c>
      <c r="K1129" s="166" t="s">
        <v>8232</v>
      </c>
      <c r="L1129" s="166" t="s">
        <v>23</v>
      </c>
      <c r="M1129" s="89">
        <v>0</v>
      </c>
      <c r="N1129" s="89">
        <v>0</v>
      </c>
      <c r="O1129" s="89">
        <v>0</v>
      </c>
      <c r="P1129" s="89">
        <v>0</v>
      </c>
      <c r="Q1129" s="90">
        <v>245.52</v>
      </c>
      <c r="R1129" s="90">
        <f t="shared" si="168"/>
        <v>191.3</v>
      </c>
      <c r="S1129" s="89">
        <v>45.29</v>
      </c>
      <c r="T1129" s="89">
        <v>8.93</v>
      </c>
      <c r="U1129" s="89">
        <v>0</v>
      </c>
      <c r="V1129" s="90">
        <f t="shared" si="169"/>
        <v>191.81</v>
      </c>
      <c r="W1129" s="89">
        <v>44.78</v>
      </c>
      <c r="X1129" s="89">
        <v>8.93</v>
      </c>
      <c r="Y1129" s="89">
        <v>0</v>
      </c>
      <c r="Z1129" s="167" t="s">
        <v>882</v>
      </c>
      <c r="AA1129" s="87" t="s">
        <v>4684</v>
      </c>
      <c r="AB1129" s="365" t="str">
        <f t="shared" si="164"/>
        <v>20/05/2007</v>
      </c>
      <c r="AC1129" s="34" t="str">
        <f t="shared" si="165"/>
        <v>27/03/2023</v>
      </c>
      <c r="AD1129" s="23">
        <v>177.2</v>
      </c>
      <c r="AE1129" s="23">
        <v>177.2</v>
      </c>
      <c r="AF1129" s="823">
        <v>0</v>
      </c>
      <c r="AG1129" s="23"/>
      <c r="AH1129" s="23"/>
      <c r="AI1129" s="23"/>
      <c r="AJ1129" s="917">
        <v>45013</v>
      </c>
      <c r="AK1129" s="122">
        <v>45019</v>
      </c>
      <c r="AL1129" s="34">
        <f t="shared" si="167"/>
        <v>5</v>
      </c>
      <c r="AM1129" s="34">
        <v>4</v>
      </c>
      <c r="AN1129" s="34" t="s">
        <v>1223</v>
      </c>
    </row>
    <row r="1130" spans="1:40" ht="15" customHeight="1">
      <c r="A1130" s="38">
        <v>16856</v>
      </c>
      <c r="B1130" s="34" t="s">
        <v>3512</v>
      </c>
      <c r="C1130" s="34">
        <v>30654257562</v>
      </c>
      <c r="D1130" s="34" t="s">
        <v>4180</v>
      </c>
      <c r="E1130" s="34" t="s">
        <v>47</v>
      </c>
      <c r="F1130" s="34" t="s">
        <v>4179</v>
      </c>
      <c r="G1130" s="34" t="s">
        <v>4179</v>
      </c>
      <c r="H1130" s="331" t="s">
        <v>4685</v>
      </c>
      <c r="I1130" s="331" t="s">
        <v>4686</v>
      </c>
      <c r="J1130" s="461" t="s">
        <v>20</v>
      </c>
      <c r="K1130" s="461" t="s">
        <v>8232</v>
      </c>
      <c r="L1130" s="461" t="s">
        <v>23</v>
      </c>
      <c r="M1130" s="447">
        <v>0</v>
      </c>
      <c r="N1130" s="447">
        <v>0</v>
      </c>
      <c r="O1130" s="447">
        <v>0</v>
      </c>
      <c r="P1130" s="447">
        <v>0</v>
      </c>
      <c r="Q1130" s="462">
        <v>102.83</v>
      </c>
      <c r="R1130" s="462">
        <f t="shared" si="168"/>
        <v>100.19</v>
      </c>
      <c r="S1130" s="447">
        <v>0</v>
      </c>
      <c r="T1130" s="447">
        <v>0</v>
      </c>
      <c r="U1130" s="447">
        <v>2.64</v>
      </c>
      <c r="V1130" s="462">
        <f t="shared" si="169"/>
        <v>100.19</v>
      </c>
      <c r="W1130" s="447">
        <v>0</v>
      </c>
      <c r="X1130" s="463">
        <v>0</v>
      </c>
      <c r="Y1130" s="447">
        <v>2.64</v>
      </c>
      <c r="Z1130" s="464" t="s">
        <v>855</v>
      </c>
      <c r="AA1130" s="331" t="s">
        <v>4530</v>
      </c>
      <c r="AB1130" s="34" t="str">
        <f t="shared" si="164"/>
        <v>20/05/2007</v>
      </c>
      <c r="AC1130" s="34" t="str">
        <f t="shared" si="165"/>
        <v>27/03/2023</v>
      </c>
      <c r="AD1130" s="23">
        <v>94.31</v>
      </c>
      <c r="AE1130" s="23">
        <v>94.31</v>
      </c>
      <c r="AF1130" s="823">
        <v>0</v>
      </c>
      <c r="AG1130" s="23"/>
      <c r="AH1130" s="23"/>
      <c r="AI1130" s="23"/>
      <c r="AJ1130" s="917">
        <v>45013</v>
      </c>
      <c r="AK1130" s="122">
        <v>45019</v>
      </c>
      <c r="AL1130" s="34">
        <f t="shared" si="167"/>
        <v>5</v>
      </c>
      <c r="AM1130" s="34">
        <v>4</v>
      </c>
      <c r="AN1130" s="34" t="s">
        <v>1223</v>
      </c>
    </row>
    <row r="1131" spans="1:40" ht="15" customHeight="1">
      <c r="A1131" s="37">
        <v>16857</v>
      </c>
      <c r="B1131" s="9" t="s">
        <v>3512</v>
      </c>
      <c r="C1131" s="9">
        <v>30654257562</v>
      </c>
      <c r="D1131" s="9" t="s">
        <v>4181</v>
      </c>
      <c r="E1131" s="9" t="s">
        <v>47</v>
      </c>
      <c r="F1131" s="9" t="s">
        <v>4179</v>
      </c>
      <c r="G1131" s="9" t="s">
        <v>4182</v>
      </c>
      <c r="H1131" s="177" t="s">
        <v>4687</v>
      </c>
      <c r="I1131" s="177" t="s">
        <v>4688</v>
      </c>
      <c r="J1131" s="180" t="s">
        <v>20</v>
      </c>
      <c r="K1131" s="180" t="s">
        <v>21</v>
      </c>
      <c r="L1131" s="180" t="s">
        <v>22</v>
      </c>
      <c r="M1131" s="181">
        <v>0</v>
      </c>
      <c r="N1131" s="181">
        <v>0</v>
      </c>
      <c r="O1131" s="181">
        <v>0</v>
      </c>
      <c r="P1131" s="181">
        <v>0</v>
      </c>
      <c r="Q1131" s="182">
        <v>34.729999999999997</v>
      </c>
      <c r="R1131" s="182">
        <f t="shared" si="168"/>
        <v>29.149999999999995</v>
      </c>
      <c r="S1131" s="181">
        <v>4.91</v>
      </c>
      <c r="T1131" s="181">
        <v>0.67</v>
      </c>
      <c r="U1131" s="181">
        <v>0</v>
      </c>
      <c r="V1131" s="182">
        <f t="shared" si="169"/>
        <v>33.809999999999995</v>
      </c>
      <c r="W1131" s="181">
        <v>0.25</v>
      </c>
      <c r="X1131" s="181">
        <v>0.67</v>
      </c>
      <c r="Y1131" s="181">
        <v>0</v>
      </c>
      <c r="Z1131" s="170" t="s">
        <v>882</v>
      </c>
      <c r="AA1131" s="177" t="s">
        <v>4684</v>
      </c>
      <c r="AB1131" s="11" t="str">
        <f t="shared" si="164"/>
        <v>20/05/2007</v>
      </c>
      <c r="AC1131" s="9" t="str">
        <f t="shared" si="165"/>
        <v>27/03/2023</v>
      </c>
      <c r="AD1131" s="40">
        <v>26.97</v>
      </c>
      <c r="AE1131" s="40">
        <v>26.97</v>
      </c>
      <c r="AF1131" s="920">
        <v>0</v>
      </c>
      <c r="AG1131" s="40"/>
      <c r="AH1131" s="40"/>
      <c r="AI1131" s="40"/>
      <c r="AJ1131" s="960">
        <v>45013</v>
      </c>
      <c r="AK1131" s="124">
        <v>45019</v>
      </c>
      <c r="AL1131" s="9">
        <f t="shared" si="167"/>
        <v>5</v>
      </c>
      <c r="AM1131" s="9">
        <v>4</v>
      </c>
      <c r="AN1131" s="9" t="s">
        <v>1223</v>
      </c>
    </row>
    <row r="1132" spans="1:40" ht="15" customHeight="1">
      <c r="A1132" s="37">
        <v>16858</v>
      </c>
      <c r="B1132" s="9" t="s">
        <v>3512</v>
      </c>
      <c r="C1132" s="9">
        <v>30654257562</v>
      </c>
      <c r="D1132" s="9" t="s">
        <v>4183</v>
      </c>
      <c r="E1132" s="9" t="s">
        <v>47</v>
      </c>
      <c r="F1132" s="9" t="s">
        <v>4179</v>
      </c>
      <c r="G1132" s="9" t="s">
        <v>4184</v>
      </c>
      <c r="H1132" s="177" t="s">
        <v>5813</v>
      </c>
      <c r="I1132" s="177" t="s">
        <v>5814</v>
      </c>
      <c r="J1132" s="180" t="s">
        <v>20</v>
      </c>
      <c r="K1132" s="180" t="s">
        <v>21</v>
      </c>
      <c r="L1132" s="180" t="s">
        <v>22</v>
      </c>
      <c r="M1132" s="181">
        <v>0</v>
      </c>
      <c r="N1132" s="181">
        <v>0</v>
      </c>
      <c r="O1132" s="181">
        <v>0</v>
      </c>
      <c r="P1132" s="181">
        <v>0</v>
      </c>
      <c r="Q1132" s="182">
        <v>49.92</v>
      </c>
      <c r="R1132" s="182">
        <f t="shared" si="168"/>
        <v>42.910000000000004</v>
      </c>
      <c r="S1132" s="181">
        <v>5.93</v>
      </c>
      <c r="T1132" s="181">
        <v>0</v>
      </c>
      <c r="U1132" s="181">
        <v>1.08</v>
      </c>
      <c r="V1132" s="182">
        <f t="shared" si="169"/>
        <v>46.88</v>
      </c>
      <c r="W1132" s="181">
        <v>1.96</v>
      </c>
      <c r="X1132" s="376">
        <v>0</v>
      </c>
      <c r="Y1132" s="181">
        <v>1.08</v>
      </c>
      <c r="Z1132" s="170" t="s">
        <v>2251</v>
      </c>
      <c r="AA1132" s="177" t="s">
        <v>4691</v>
      </c>
      <c r="AB1132" s="11" t="str">
        <f t="shared" si="164"/>
        <v>23/07/2007</v>
      </c>
      <c r="AC1132" s="9" t="str">
        <f t="shared" si="165"/>
        <v>01/04/2023</v>
      </c>
      <c r="AD1132" s="66">
        <v>42.910000000000004</v>
      </c>
      <c r="AE1132" s="66">
        <v>42.910000000000004</v>
      </c>
      <c r="AF1132" s="920">
        <v>0</v>
      </c>
      <c r="AG1132" s="40"/>
      <c r="AH1132" s="40"/>
      <c r="AI1132" s="40"/>
      <c r="AJ1132" s="960">
        <v>45013</v>
      </c>
      <c r="AK1132" s="124">
        <v>45026</v>
      </c>
      <c r="AL1132" s="9">
        <f>NETWORKDAYS(AJ1132,AK1132)-1</f>
        <v>9</v>
      </c>
      <c r="AM1132" s="9">
        <v>4</v>
      </c>
      <c r="AN1132" s="9" t="s">
        <v>1223</v>
      </c>
    </row>
    <row r="1133" spans="1:40" ht="15" customHeight="1">
      <c r="A1133" s="37">
        <v>16859</v>
      </c>
      <c r="B1133" s="9" t="s">
        <v>3512</v>
      </c>
      <c r="C1133" s="9">
        <v>30654257562</v>
      </c>
      <c r="D1133" s="9" t="s">
        <v>4185</v>
      </c>
      <c r="E1133" s="9" t="s">
        <v>47</v>
      </c>
      <c r="F1133" s="9" t="s">
        <v>1629</v>
      </c>
      <c r="G1133" s="9" t="s">
        <v>4186</v>
      </c>
      <c r="H1133" s="177" t="s">
        <v>4689</v>
      </c>
      <c r="I1133" s="177" t="s">
        <v>4690</v>
      </c>
      <c r="J1133" s="180" t="s">
        <v>20</v>
      </c>
      <c r="K1133" s="180" t="s">
        <v>21</v>
      </c>
      <c r="L1133" s="180" t="s">
        <v>22</v>
      </c>
      <c r="M1133" s="181">
        <v>0</v>
      </c>
      <c r="N1133" s="181">
        <v>0</v>
      </c>
      <c r="O1133" s="181">
        <v>0</v>
      </c>
      <c r="P1133" s="181">
        <v>0</v>
      </c>
      <c r="Q1133" s="182">
        <v>60.99</v>
      </c>
      <c r="R1133" s="182">
        <f t="shared" si="168"/>
        <v>58.56</v>
      </c>
      <c r="S1133" s="181">
        <v>0.87</v>
      </c>
      <c r="T1133" s="181">
        <v>1.56</v>
      </c>
      <c r="U1133" s="181">
        <v>0</v>
      </c>
      <c r="V1133" s="182">
        <f t="shared" si="169"/>
        <v>53.96</v>
      </c>
      <c r="W1133" s="181">
        <v>5.47</v>
      </c>
      <c r="X1133" s="181">
        <v>1.56</v>
      </c>
      <c r="Y1133" s="181">
        <v>0</v>
      </c>
      <c r="Z1133" s="170" t="s">
        <v>2251</v>
      </c>
      <c r="AA1133" s="177" t="s">
        <v>4691</v>
      </c>
      <c r="AB1133" s="11" t="str">
        <f t="shared" si="164"/>
        <v>23/07/2007</v>
      </c>
      <c r="AC1133" s="9" t="str">
        <f t="shared" si="165"/>
        <v>01/04/2023</v>
      </c>
      <c r="AD1133" s="40">
        <v>57.3</v>
      </c>
      <c r="AE1133" s="40">
        <v>57.3</v>
      </c>
      <c r="AF1133" s="920">
        <v>0</v>
      </c>
      <c r="AG1133" s="40"/>
      <c r="AH1133" s="40"/>
      <c r="AI1133" s="40"/>
      <c r="AJ1133" s="960">
        <v>45013</v>
      </c>
      <c r="AK1133" s="124">
        <v>45019</v>
      </c>
      <c r="AL1133" s="9">
        <f>NETWORKDAYS(AJ1133,AK1133)</f>
        <v>5</v>
      </c>
      <c r="AM1133" s="9">
        <v>4</v>
      </c>
      <c r="AN1133" s="9" t="s">
        <v>1223</v>
      </c>
    </row>
    <row r="1134" spans="1:40" ht="15" customHeight="1">
      <c r="A1134" s="37">
        <v>16860</v>
      </c>
      <c r="B1134" s="9" t="s">
        <v>3512</v>
      </c>
      <c r="C1134" s="9">
        <v>30654257562</v>
      </c>
      <c r="D1134" s="9" t="s">
        <v>4187</v>
      </c>
      <c r="E1134" s="9" t="s">
        <v>47</v>
      </c>
      <c r="F1134" s="9" t="s">
        <v>4179</v>
      </c>
      <c r="G1134" s="9" t="s">
        <v>4188</v>
      </c>
      <c r="H1134" s="177" t="s">
        <v>4692</v>
      </c>
      <c r="I1134" s="177" t="s">
        <v>4693</v>
      </c>
      <c r="J1134" s="180" t="s">
        <v>20</v>
      </c>
      <c r="K1134" s="180" t="s">
        <v>21</v>
      </c>
      <c r="L1134" s="180" t="s">
        <v>22</v>
      </c>
      <c r="M1134" s="181">
        <v>0</v>
      </c>
      <c r="N1134" s="181">
        <v>0</v>
      </c>
      <c r="O1134" s="181">
        <v>0</v>
      </c>
      <c r="P1134" s="181">
        <v>0</v>
      </c>
      <c r="Q1134" s="182">
        <v>40.229999999999997</v>
      </c>
      <c r="R1134" s="182">
        <f t="shared" si="168"/>
        <v>40.229999999999997</v>
      </c>
      <c r="S1134" s="181">
        <v>0</v>
      </c>
      <c r="T1134" s="181">
        <v>0</v>
      </c>
      <c r="U1134" s="181">
        <v>0</v>
      </c>
      <c r="V1134" s="182">
        <f t="shared" si="169"/>
        <v>40.229999999999997</v>
      </c>
      <c r="W1134" s="181">
        <v>0</v>
      </c>
      <c r="X1134" s="181">
        <v>0</v>
      </c>
      <c r="Y1134" s="181">
        <v>0</v>
      </c>
      <c r="Z1134" s="170" t="s">
        <v>136</v>
      </c>
      <c r="AA1134" s="177" t="s">
        <v>4684</v>
      </c>
      <c r="AB1134" s="11" t="str">
        <f t="shared" si="164"/>
        <v>16/07/2007</v>
      </c>
      <c r="AC1134" s="9" t="str">
        <f t="shared" si="165"/>
        <v>27/03/2023</v>
      </c>
      <c r="AD1134" s="40">
        <v>39.29</v>
      </c>
      <c r="AE1134" s="40">
        <v>39.29</v>
      </c>
      <c r="AF1134" s="920">
        <v>0</v>
      </c>
      <c r="AG1134" s="40"/>
      <c r="AH1134" s="40"/>
      <c r="AI1134" s="40"/>
      <c r="AJ1134" s="960">
        <v>45013</v>
      </c>
      <c r="AK1134" s="124">
        <v>45019</v>
      </c>
      <c r="AL1134" s="9">
        <f>NETWORKDAYS(AJ1134,AK1134)</f>
        <v>5</v>
      </c>
      <c r="AM1134" s="9">
        <v>4</v>
      </c>
      <c r="AN1134" s="9" t="s">
        <v>1223</v>
      </c>
    </row>
    <row r="1135" spans="1:40" ht="15" customHeight="1">
      <c r="A1135" s="37">
        <v>16861</v>
      </c>
      <c r="B1135" s="9" t="s">
        <v>3512</v>
      </c>
      <c r="C1135" s="9">
        <v>30654257562</v>
      </c>
      <c r="D1135" s="9" t="s">
        <v>4189</v>
      </c>
      <c r="E1135" s="9" t="s">
        <v>47</v>
      </c>
      <c r="F1135" s="9" t="s">
        <v>62</v>
      </c>
      <c r="G1135" s="9" t="s">
        <v>62</v>
      </c>
      <c r="H1135" s="541" t="s">
        <v>6623</v>
      </c>
      <c r="I1135" s="541" t="s">
        <v>6624</v>
      </c>
      <c r="J1135" s="661" t="s">
        <v>20</v>
      </c>
      <c r="K1135" s="661" t="s">
        <v>21</v>
      </c>
      <c r="L1135" s="661" t="s">
        <v>22</v>
      </c>
      <c r="M1135" s="662">
        <v>0</v>
      </c>
      <c r="N1135" s="662">
        <v>0</v>
      </c>
      <c r="O1135" s="662">
        <v>13.66</v>
      </c>
      <c r="P1135" s="662">
        <v>0</v>
      </c>
      <c r="Q1135" s="663">
        <v>2359.4</v>
      </c>
      <c r="R1135" s="663">
        <f t="shared" si="168"/>
        <v>1593.2</v>
      </c>
      <c r="S1135" s="662">
        <v>748.4</v>
      </c>
      <c r="T1135" s="662">
        <v>1.91</v>
      </c>
      <c r="U1135" s="662">
        <v>2.23</v>
      </c>
      <c r="V1135" s="663">
        <f t="shared" si="169"/>
        <v>1687.53</v>
      </c>
      <c r="W1135" s="662">
        <v>667.95</v>
      </c>
      <c r="X1135" s="662">
        <v>1.69</v>
      </c>
      <c r="Y1135" s="662">
        <v>2.23</v>
      </c>
      <c r="Z1135" s="67" t="s">
        <v>2120</v>
      </c>
      <c r="AA1135" s="541" t="s">
        <v>325</v>
      </c>
      <c r="AB1135" s="124">
        <v>39279</v>
      </c>
      <c r="AC1135" s="124">
        <v>44967</v>
      </c>
      <c r="AD1135" s="18">
        <v>1080.3699999999999</v>
      </c>
      <c r="AE1135" s="18">
        <v>1080.3699999999999</v>
      </c>
      <c r="AF1135" s="68">
        <v>0</v>
      </c>
      <c r="AG1135" s="18"/>
      <c r="AH1135" s="18"/>
      <c r="AI1135" s="18"/>
      <c r="AJ1135" s="960" t="s">
        <v>2443</v>
      </c>
      <c r="AK1135" s="124"/>
      <c r="AL1135" s="9"/>
      <c r="AM1135" s="9">
        <v>4</v>
      </c>
      <c r="AN1135" s="9" t="s">
        <v>1223</v>
      </c>
    </row>
    <row r="1136" spans="1:40" ht="15" customHeight="1">
      <c r="A1136" s="37">
        <v>16862</v>
      </c>
      <c r="B1136" s="9" t="s">
        <v>3512</v>
      </c>
      <c r="C1136" s="9">
        <v>30654257562</v>
      </c>
      <c r="D1136" s="9" t="s">
        <v>4190</v>
      </c>
      <c r="E1136" s="9" t="s">
        <v>47</v>
      </c>
      <c r="F1136" s="9" t="s">
        <v>1021</v>
      </c>
      <c r="G1136" s="9" t="s">
        <v>1021</v>
      </c>
      <c r="H1136" s="541" t="s">
        <v>6625</v>
      </c>
      <c r="I1136" s="541" t="s">
        <v>6626</v>
      </c>
      <c r="J1136" s="661" t="s">
        <v>20</v>
      </c>
      <c r="K1136" s="661" t="s">
        <v>21</v>
      </c>
      <c r="L1136" s="661" t="s">
        <v>22</v>
      </c>
      <c r="M1136" s="662">
        <v>0</v>
      </c>
      <c r="N1136" s="662">
        <v>0</v>
      </c>
      <c r="O1136" s="662">
        <v>0</v>
      </c>
      <c r="P1136" s="662">
        <v>0</v>
      </c>
      <c r="Q1136" s="663">
        <v>116.76</v>
      </c>
      <c r="R1136" s="663">
        <f t="shared" si="168"/>
        <v>105.18</v>
      </c>
      <c r="S1136" s="662">
        <v>11.58</v>
      </c>
      <c r="T1136" s="662">
        <v>0</v>
      </c>
      <c r="U1136" s="662">
        <v>0</v>
      </c>
      <c r="V1136" s="663">
        <f t="shared" si="169"/>
        <v>105.39</v>
      </c>
      <c r="W1136" s="662">
        <v>11.37</v>
      </c>
      <c r="X1136" s="662">
        <v>0</v>
      </c>
      <c r="Y1136" s="662">
        <v>0</v>
      </c>
      <c r="Z1136" s="67" t="s">
        <v>510</v>
      </c>
      <c r="AA1136" s="541" t="s">
        <v>5988</v>
      </c>
      <c r="AB1136" s="124">
        <v>39279</v>
      </c>
      <c r="AC1136" s="124">
        <v>45002</v>
      </c>
      <c r="AD1136" s="18">
        <v>99.15</v>
      </c>
      <c r="AE1136" s="18">
        <v>99.15</v>
      </c>
      <c r="AF1136" s="68">
        <v>0</v>
      </c>
      <c r="AG1136" s="18"/>
      <c r="AH1136" s="18"/>
      <c r="AI1136" s="18"/>
      <c r="AJ1136" s="960" t="s">
        <v>2443</v>
      </c>
      <c r="AK1136" s="124"/>
      <c r="AL1136" s="9"/>
      <c r="AM1136" s="9">
        <v>4</v>
      </c>
      <c r="AN1136" s="9" t="s">
        <v>1223</v>
      </c>
    </row>
    <row r="1137" spans="1:40" ht="15" customHeight="1">
      <c r="A1137" s="38">
        <v>16863</v>
      </c>
      <c r="B1137" s="34" t="s">
        <v>3512</v>
      </c>
      <c r="C1137" s="34">
        <v>30654257562</v>
      </c>
      <c r="D1137" s="34" t="s">
        <v>4191</v>
      </c>
      <c r="E1137" s="34" t="s">
        <v>47</v>
      </c>
      <c r="F1137" s="34" t="s">
        <v>1021</v>
      </c>
      <c r="G1137" s="34" t="s">
        <v>1021</v>
      </c>
      <c r="H1137" s="192" t="s">
        <v>6627</v>
      </c>
      <c r="I1137" s="192" t="s">
        <v>6628</v>
      </c>
      <c r="J1137" s="580" t="s">
        <v>20</v>
      </c>
      <c r="K1137" s="580" t="s">
        <v>8232</v>
      </c>
      <c r="L1137" s="580" t="s">
        <v>23</v>
      </c>
      <c r="M1137" s="581">
        <v>0</v>
      </c>
      <c r="N1137" s="581">
        <v>0</v>
      </c>
      <c r="O1137" s="581">
        <v>0</v>
      </c>
      <c r="P1137" s="581">
        <v>0</v>
      </c>
      <c r="Q1137" s="582">
        <v>213.45</v>
      </c>
      <c r="R1137" s="582">
        <f t="shared" si="168"/>
        <v>209.74999999999997</v>
      </c>
      <c r="S1137" s="581">
        <v>0</v>
      </c>
      <c r="T1137" s="581">
        <v>1.86</v>
      </c>
      <c r="U1137" s="581">
        <v>1.84</v>
      </c>
      <c r="V1137" s="582">
        <f t="shared" si="169"/>
        <v>205.26999999999998</v>
      </c>
      <c r="W1137" s="581">
        <v>6.32</v>
      </c>
      <c r="X1137" s="664">
        <v>1.86</v>
      </c>
      <c r="Y1137" s="581">
        <v>0</v>
      </c>
      <c r="Z1137" s="45" t="s">
        <v>3480</v>
      </c>
      <c r="AA1137" s="192" t="s">
        <v>6325</v>
      </c>
      <c r="AB1137" s="34" t="str">
        <f t="shared" ref="AB1137:AB1148" si="170">+_xlfn.CONCAT(MID(Z1137,24,2),"/",MID(Z1137,22,2),"/",MID(Z1137,18,4))</f>
        <v>30/06/2007</v>
      </c>
      <c r="AC1137" s="34" t="str">
        <f t="shared" ref="AC1137:AC1143" si="171">+_xlfn.CONCAT(MID(AA1137,16,2),"/",MID(AA1137,14,2),"/",MID(AA1137,10,4))</f>
        <v>13/04/2023</v>
      </c>
      <c r="AD1137" s="23" t="s">
        <v>6629</v>
      </c>
      <c r="AE1137" s="23" t="s">
        <v>6629</v>
      </c>
      <c r="AF1137" s="823">
        <v>0</v>
      </c>
      <c r="AG1137" s="23"/>
      <c r="AH1137" s="23"/>
      <c r="AI1137" s="23"/>
      <c r="AJ1137" s="917" t="s">
        <v>2443</v>
      </c>
      <c r="AK1137" s="122"/>
      <c r="AL1137" s="34"/>
      <c r="AM1137" s="34">
        <v>4</v>
      </c>
      <c r="AN1137" s="34" t="s">
        <v>1223</v>
      </c>
    </row>
    <row r="1138" spans="1:40" ht="15" customHeight="1">
      <c r="A1138" s="37">
        <v>16864</v>
      </c>
      <c r="B1138" s="9" t="s">
        <v>3512</v>
      </c>
      <c r="C1138" s="9">
        <v>30654257562</v>
      </c>
      <c r="D1138" s="9" t="s">
        <v>4192</v>
      </c>
      <c r="E1138" s="9" t="s">
        <v>47</v>
      </c>
      <c r="F1138" s="9" t="s">
        <v>2935</v>
      </c>
      <c r="G1138" s="9" t="s">
        <v>2935</v>
      </c>
      <c r="H1138" s="177" t="s">
        <v>5815</v>
      </c>
      <c r="I1138" s="177" t="s">
        <v>5816</v>
      </c>
      <c r="J1138" s="180" t="s">
        <v>20</v>
      </c>
      <c r="K1138" s="180" t="s">
        <v>21</v>
      </c>
      <c r="L1138" s="180" t="s">
        <v>22</v>
      </c>
      <c r="M1138" s="181">
        <v>0</v>
      </c>
      <c r="N1138" s="181">
        <v>0</v>
      </c>
      <c r="O1138" s="181">
        <v>0</v>
      </c>
      <c r="P1138" s="181">
        <v>0</v>
      </c>
      <c r="Q1138" s="182">
        <v>152.74</v>
      </c>
      <c r="R1138" s="182">
        <f t="shared" si="168"/>
        <v>143.03</v>
      </c>
      <c r="S1138" s="181">
        <v>9.7100000000000009</v>
      </c>
      <c r="T1138" s="181">
        <v>0</v>
      </c>
      <c r="U1138" s="181">
        <v>0</v>
      </c>
      <c r="V1138" s="182">
        <f t="shared" si="169"/>
        <v>142.37</v>
      </c>
      <c r="W1138" s="181">
        <v>10.37</v>
      </c>
      <c r="X1138" s="376">
        <v>0</v>
      </c>
      <c r="Y1138" s="181">
        <v>0</v>
      </c>
      <c r="Z1138" s="170" t="s">
        <v>882</v>
      </c>
      <c r="AA1138" s="177" t="s">
        <v>5817</v>
      </c>
      <c r="AB1138" s="11" t="str">
        <f t="shared" si="170"/>
        <v>20/05/2007</v>
      </c>
      <c r="AC1138" s="9" t="str">
        <f t="shared" si="171"/>
        <v>01/04/2023</v>
      </c>
      <c r="AD1138" s="40">
        <v>0</v>
      </c>
      <c r="AE1138" s="40">
        <v>0</v>
      </c>
      <c r="AF1138" s="920">
        <v>0</v>
      </c>
      <c r="AG1138" s="40"/>
      <c r="AH1138" s="40"/>
      <c r="AI1138" s="40"/>
      <c r="AJ1138" s="960">
        <v>45013</v>
      </c>
      <c r="AK1138" s="124">
        <v>45026</v>
      </c>
      <c r="AL1138" s="9">
        <f t="shared" ref="AL1138:AL1146" si="172">NETWORKDAYS(AJ1138,AK1138)-1</f>
        <v>9</v>
      </c>
      <c r="AM1138" s="9">
        <v>4</v>
      </c>
      <c r="AN1138" s="9" t="s">
        <v>1223</v>
      </c>
    </row>
    <row r="1139" spans="1:40" ht="15" customHeight="1">
      <c r="A1139" s="37">
        <v>16865</v>
      </c>
      <c r="B1139" s="9" t="s">
        <v>3512</v>
      </c>
      <c r="C1139" s="9">
        <v>30654257562</v>
      </c>
      <c r="D1139" s="9" t="s">
        <v>4193</v>
      </c>
      <c r="E1139" s="9" t="s">
        <v>47</v>
      </c>
      <c r="F1139" s="9" t="s">
        <v>3226</v>
      </c>
      <c r="G1139" s="9" t="s">
        <v>1584</v>
      </c>
      <c r="H1139" s="177" t="s">
        <v>5818</v>
      </c>
      <c r="I1139" s="177" t="s">
        <v>5819</v>
      </c>
      <c r="J1139" s="180" t="s">
        <v>20</v>
      </c>
      <c r="K1139" s="180" t="s">
        <v>21</v>
      </c>
      <c r="L1139" s="180" t="s">
        <v>22</v>
      </c>
      <c r="M1139" s="181">
        <v>0</v>
      </c>
      <c r="N1139" s="181">
        <v>0</v>
      </c>
      <c r="O1139" s="181">
        <v>0</v>
      </c>
      <c r="P1139" s="181">
        <v>0</v>
      </c>
      <c r="Q1139" s="182">
        <v>168.67</v>
      </c>
      <c r="R1139" s="182">
        <f t="shared" si="168"/>
        <v>167.29</v>
      </c>
      <c r="S1139" s="181">
        <v>0</v>
      </c>
      <c r="T1139" s="181">
        <v>1.38</v>
      </c>
      <c r="U1139" s="181">
        <v>0</v>
      </c>
      <c r="V1139" s="182">
        <f t="shared" si="169"/>
        <v>167.45</v>
      </c>
      <c r="W1139" s="181">
        <v>0</v>
      </c>
      <c r="X1139" s="376">
        <v>1.22</v>
      </c>
      <c r="Y1139" s="181">
        <v>0</v>
      </c>
      <c r="Z1139" s="170" t="s">
        <v>882</v>
      </c>
      <c r="AA1139" s="177" t="s">
        <v>5709</v>
      </c>
      <c r="AB1139" s="11" t="str">
        <f t="shared" si="170"/>
        <v>20/05/2007</v>
      </c>
      <c r="AC1139" s="9" t="str">
        <f t="shared" si="171"/>
        <v>01/04/2023</v>
      </c>
      <c r="AD1139" s="40">
        <v>147.06</v>
      </c>
      <c r="AE1139" s="40">
        <v>147.06</v>
      </c>
      <c r="AF1139" s="920">
        <v>0</v>
      </c>
      <c r="AG1139" s="40"/>
      <c r="AH1139" s="40"/>
      <c r="AI1139" s="40"/>
      <c r="AJ1139" s="960">
        <v>45013</v>
      </c>
      <c r="AK1139" s="124">
        <v>45026</v>
      </c>
      <c r="AL1139" s="9">
        <f t="shared" si="172"/>
        <v>9</v>
      </c>
      <c r="AM1139" s="9">
        <v>4</v>
      </c>
      <c r="AN1139" s="9" t="s">
        <v>1223</v>
      </c>
    </row>
    <row r="1140" spans="1:40" ht="15" customHeight="1">
      <c r="A1140" s="37">
        <v>16866</v>
      </c>
      <c r="B1140" s="9" t="s">
        <v>3512</v>
      </c>
      <c r="C1140" s="9">
        <v>30654257562</v>
      </c>
      <c r="D1140" s="9" t="s">
        <v>4194</v>
      </c>
      <c r="E1140" s="9" t="s">
        <v>47</v>
      </c>
      <c r="F1140" s="9" t="s">
        <v>890</v>
      </c>
      <c r="G1140" s="9" t="s">
        <v>895</v>
      </c>
      <c r="H1140" s="177" t="s">
        <v>5820</v>
      </c>
      <c r="I1140" s="177" t="s">
        <v>5821</v>
      </c>
      <c r="J1140" s="180" t="s">
        <v>20</v>
      </c>
      <c r="K1140" s="180" t="s">
        <v>21</v>
      </c>
      <c r="L1140" s="180" t="s">
        <v>22</v>
      </c>
      <c r="M1140" s="181">
        <v>0</v>
      </c>
      <c r="N1140" s="181">
        <v>0</v>
      </c>
      <c r="O1140" s="181">
        <v>0</v>
      </c>
      <c r="P1140" s="181">
        <v>0</v>
      </c>
      <c r="Q1140" s="182">
        <v>2139.19</v>
      </c>
      <c r="R1140" s="182">
        <f t="shared" si="168"/>
        <v>2000.8400000000001</v>
      </c>
      <c r="S1140" s="181">
        <v>87.33</v>
      </c>
      <c r="T1140" s="181">
        <v>14.45</v>
      </c>
      <c r="U1140" s="181">
        <v>36.57</v>
      </c>
      <c r="V1140" s="182">
        <f t="shared" si="169"/>
        <v>2067.2000000000003</v>
      </c>
      <c r="W1140" s="181">
        <v>33.64</v>
      </c>
      <c r="X1140" s="181">
        <v>10.93</v>
      </c>
      <c r="Y1140" s="181">
        <v>27.42</v>
      </c>
      <c r="Z1140" s="170" t="s">
        <v>882</v>
      </c>
      <c r="AA1140" s="177" t="s">
        <v>5709</v>
      </c>
      <c r="AB1140" s="11" t="str">
        <f t="shared" si="170"/>
        <v>20/05/2007</v>
      </c>
      <c r="AC1140" s="9" t="str">
        <f t="shared" si="171"/>
        <v>01/04/2023</v>
      </c>
      <c r="AD1140" s="40">
        <v>1452.27</v>
      </c>
      <c r="AE1140" s="40">
        <v>1452.27</v>
      </c>
      <c r="AF1140" s="920">
        <v>0</v>
      </c>
      <c r="AG1140" s="40"/>
      <c r="AH1140" s="40"/>
      <c r="AI1140" s="40"/>
      <c r="AJ1140" s="960">
        <v>45013</v>
      </c>
      <c r="AK1140" s="124">
        <v>45026</v>
      </c>
      <c r="AL1140" s="9">
        <f t="shared" si="172"/>
        <v>9</v>
      </c>
      <c r="AM1140" s="9">
        <v>4</v>
      </c>
      <c r="AN1140" s="9" t="s">
        <v>1223</v>
      </c>
    </row>
    <row r="1141" spans="1:40" ht="15" customHeight="1">
      <c r="A1141" s="37">
        <v>16867</v>
      </c>
      <c r="B1141" s="9" t="s">
        <v>3512</v>
      </c>
      <c r="C1141" s="9">
        <v>30654257562</v>
      </c>
      <c r="D1141" s="9" t="s">
        <v>4195</v>
      </c>
      <c r="E1141" s="9" t="s">
        <v>346</v>
      </c>
      <c r="F1141" s="9" t="s">
        <v>1306</v>
      </c>
      <c r="G1141" s="9" t="s">
        <v>3642</v>
      </c>
      <c r="H1141" s="177" t="s">
        <v>5822</v>
      </c>
      <c r="I1141" s="177" t="s">
        <v>5823</v>
      </c>
      <c r="J1141" s="180" t="s">
        <v>20</v>
      </c>
      <c r="K1141" s="180" t="s">
        <v>21</v>
      </c>
      <c r="L1141" s="180" t="s">
        <v>22</v>
      </c>
      <c r="M1141" s="181">
        <v>0</v>
      </c>
      <c r="N1141" s="181">
        <v>0</v>
      </c>
      <c r="O1141" s="181">
        <v>0</v>
      </c>
      <c r="P1141" s="181">
        <v>0</v>
      </c>
      <c r="Q1141" s="182">
        <v>511.35</v>
      </c>
      <c r="R1141" s="182">
        <f t="shared" si="168"/>
        <v>384.78000000000003</v>
      </c>
      <c r="S1141" s="181">
        <v>1.69</v>
      </c>
      <c r="T1141" s="181">
        <v>119.18</v>
      </c>
      <c r="U1141" s="181">
        <v>5.7</v>
      </c>
      <c r="V1141" s="182">
        <f t="shared" si="169"/>
        <v>386.22</v>
      </c>
      <c r="W1141" s="181">
        <v>5.95</v>
      </c>
      <c r="X1141" s="181">
        <v>119.18</v>
      </c>
      <c r="Y1141" s="181">
        <v>0</v>
      </c>
      <c r="Z1141" s="170" t="s">
        <v>5824</v>
      </c>
      <c r="AA1141" s="177" t="s">
        <v>2542</v>
      </c>
      <c r="AB1141" s="11" t="str">
        <f t="shared" si="170"/>
        <v>30/07/2007</v>
      </c>
      <c r="AC1141" s="9" t="str">
        <f t="shared" si="171"/>
        <v>10/03/2023</v>
      </c>
      <c r="AD1141" s="66">
        <v>384.78000000000003</v>
      </c>
      <c r="AE1141" s="66">
        <v>384.78000000000003</v>
      </c>
      <c r="AF1141" s="920">
        <v>0</v>
      </c>
      <c r="AG1141" s="40"/>
      <c r="AH1141" s="40"/>
      <c r="AI1141" s="40"/>
      <c r="AJ1141" s="960">
        <v>45013</v>
      </c>
      <c r="AK1141" s="124">
        <v>45026</v>
      </c>
      <c r="AL1141" s="9">
        <f t="shared" si="172"/>
        <v>9</v>
      </c>
      <c r="AM1141" s="9">
        <v>4</v>
      </c>
      <c r="AN1141" s="9" t="s">
        <v>1223</v>
      </c>
    </row>
    <row r="1142" spans="1:40" ht="15" customHeight="1">
      <c r="A1142" s="37">
        <v>16868</v>
      </c>
      <c r="B1142" s="9" t="s">
        <v>3512</v>
      </c>
      <c r="C1142" s="9">
        <v>30654257562</v>
      </c>
      <c r="D1142" s="9" t="s">
        <v>4196</v>
      </c>
      <c r="E1142" s="9" t="s">
        <v>38</v>
      </c>
      <c r="F1142" s="9" t="s">
        <v>1040</v>
      </c>
      <c r="G1142" s="9" t="s">
        <v>3617</v>
      </c>
      <c r="H1142" s="177" t="s">
        <v>5825</v>
      </c>
      <c r="I1142" s="177" t="s">
        <v>5826</v>
      </c>
      <c r="J1142" s="180" t="s">
        <v>20</v>
      </c>
      <c r="K1142" s="180" t="s">
        <v>21</v>
      </c>
      <c r="L1142" s="180" t="s">
        <v>22</v>
      </c>
      <c r="M1142" s="181">
        <v>0</v>
      </c>
      <c r="N1142" s="181">
        <v>0</v>
      </c>
      <c r="O1142" s="181">
        <v>0</v>
      </c>
      <c r="P1142" s="181">
        <v>0</v>
      </c>
      <c r="Q1142" s="182">
        <v>346.65</v>
      </c>
      <c r="R1142" s="182">
        <f t="shared" si="168"/>
        <v>253.55999999999997</v>
      </c>
      <c r="S1142" s="181">
        <v>91.1</v>
      </c>
      <c r="T1142" s="181">
        <v>1.99</v>
      </c>
      <c r="U1142" s="181">
        <v>0</v>
      </c>
      <c r="V1142" s="182">
        <f t="shared" si="169"/>
        <v>310.28999999999996</v>
      </c>
      <c r="W1142" s="181">
        <v>34.369999999999997</v>
      </c>
      <c r="X1142" s="376">
        <v>1.99</v>
      </c>
      <c r="Y1142" s="181">
        <v>0</v>
      </c>
      <c r="Z1142" s="170" t="s">
        <v>550</v>
      </c>
      <c r="AA1142" s="177" t="s">
        <v>5827</v>
      </c>
      <c r="AB1142" s="11" t="str">
        <f t="shared" si="170"/>
        <v>14/07/2007</v>
      </c>
      <c r="AC1142" s="9" t="str">
        <f t="shared" si="171"/>
        <v>10/03/2023</v>
      </c>
      <c r="AD1142" s="66">
        <v>253.55999999999997</v>
      </c>
      <c r="AE1142" s="66">
        <v>253.55999999999997</v>
      </c>
      <c r="AF1142" s="920">
        <v>0</v>
      </c>
      <c r="AG1142" s="40"/>
      <c r="AH1142" s="40"/>
      <c r="AI1142" s="40"/>
      <c r="AJ1142" s="960">
        <v>45013</v>
      </c>
      <c r="AK1142" s="124">
        <v>45026</v>
      </c>
      <c r="AL1142" s="9">
        <f t="shared" si="172"/>
        <v>9</v>
      </c>
      <c r="AM1142" s="9">
        <v>4</v>
      </c>
      <c r="AN1142" s="9" t="s">
        <v>1223</v>
      </c>
    </row>
    <row r="1143" spans="1:40" ht="15" customHeight="1">
      <c r="A1143" s="37">
        <v>16869</v>
      </c>
      <c r="B1143" s="9" t="s">
        <v>3504</v>
      </c>
      <c r="C1143" s="9">
        <v>30635322140</v>
      </c>
      <c r="D1143" s="9" t="s">
        <v>4197</v>
      </c>
      <c r="E1143" s="9" t="s">
        <v>47</v>
      </c>
      <c r="F1143" s="9" t="s">
        <v>4026</v>
      </c>
      <c r="G1143" s="9" t="s">
        <v>4026</v>
      </c>
      <c r="H1143" s="177" t="s">
        <v>5828</v>
      </c>
      <c r="I1143" s="177" t="s">
        <v>5829</v>
      </c>
      <c r="J1143" s="180" t="s">
        <v>20</v>
      </c>
      <c r="K1143" s="180" t="s">
        <v>21</v>
      </c>
      <c r="L1143" s="180" t="s">
        <v>22</v>
      </c>
      <c r="M1143" s="181">
        <v>0</v>
      </c>
      <c r="N1143" s="181">
        <v>0</v>
      </c>
      <c r="O1143" s="181">
        <v>0</v>
      </c>
      <c r="P1143" s="181">
        <v>0</v>
      </c>
      <c r="Q1143" s="182">
        <v>407.4</v>
      </c>
      <c r="R1143" s="182">
        <f t="shared" si="168"/>
        <v>405.41999999999996</v>
      </c>
      <c r="S1143" s="181">
        <v>0</v>
      </c>
      <c r="T1143" s="181">
        <v>0.32</v>
      </c>
      <c r="U1143" s="181">
        <v>1.66</v>
      </c>
      <c r="V1143" s="182">
        <f t="shared" si="169"/>
        <v>407.4</v>
      </c>
      <c r="W1143" s="181">
        <v>0</v>
      </c>
      <c r="X1143" s="376">
        <v>0</v>
      </c>
      <c r="Y1143" s="181">
        <v>0</v>
      </c>
      <c r="Z1143" s="170" t="s">
        <v>4701</v>
      </c>
      <c r="AA1143" s="177" t="s">
        <v>2185</v>
      </c>
      <c r="AB1143" s="11" t="str">
        <f t="shared" si="170"/>
        <v>25/06/2007</v>
      </c>
      <c r="AC1143" s="9" t="str">
        <f t="shared" si="171"/>
        <v>06/03/2023</v>
      </c>
      <c r="AD1143" s="40">
        <v>263.42</v>
      </c>
      <c r="AE1143" s="40">
        <v>263.42</v>
      </c>
      <c r="AF1143" s="920">
        <v>0</v>
      </c>
      <c r="AG1143" s="40"/>
      <c r="AH1143" s="40"/>
      <c r="AI1143" s="40"/>
      <c r="AJ1143" s="960">
        <v>45013</v>
      </c>
      <c r="AK1143" s="124">
        <v>45026</v>
      </c>
      <c r="AL1143" s="9">
        <f t="shared" si="172"/>
        <v>9</v>
      </c>
      <c r="AM1143" s="9">
        <v>4</v>
      </c>
      <c r="AN1143" s="9" t="s">
        <v>1223</v>
      </c>
    </row>
    <row r="1144" spans="1:40" ht="15" customHeight="1">
      <c r="A1144" s="37">
        <v>16870</v>
      </c>
      <c r="B1144" s="9" t="s">
        <v>3504</v>
      </c>
      <c r="C1144" s="9">
        <v>30635322140</v>
      </c>
      <c r="D1144" s="9" t="s">
        <v>4198</v>
      </c>
      <c r="E1144" s="9" t="s">
        <v>47</v>
      </c>
      <c r="F1144" s="9" t="s">
        <v>3787</v>
      </c>
      <c r="G1144" s="9" t="s">
        <v>3787</v>
      </c>
      <c r="H1144" s="177" t="s">
        <v>5830</v>
      </c>
      <c r="I1144" s="177" t="s">
        <v>5831</v>
      </c>
      <c r="J1144" s="180" t="s">
        <v>20</v>
      </c>
      <c r="K1144" s="180" t="s">
        <v>21</v>
      </c>
      <c r="L1144" s="180" t="s">
        <v>22</v>
      </c>
      <c r="M1144" s="181">
        <v>0</v>
      </c>
      <c r="N1144" s="181">
        <v>0</v>
      </c>
      <c r="O1144" s="181">
        <v>0</v>
      </c>
      <c r="P1144" s="181">
        <v>0</v>
      </c>
      <c r="Q1144" s="182">
        <v>439.9</v>
      </c>
      <c r="R1144" s="182">
        <f t="shared" si="168"/>
        <v>429.98999999999995</v>
      </c>
      <c r="S1144" s="181">
        <v>9.91</v>
      </c>
      <c r="T1144" s="181">
        <v>0</v>
      </c>
      <c r="U1144" s="181">
        <v>0</v>
      </c>
      <c r="V1144" s="182">
        <f t="shared" si="169"/>
        <v>435.07</v>
      </c>
      <c r="W1144" s="181">
        <v>4.83</v>
      </c>
      <c r="X1144" s="376">
        <v>0</v>
      </c>
      <c r="Y1144" s="181">
        <v>0</v>
      </c>
      <c r="Z1144" s="170" t="s">
        <v>2201</v>
      </c>
      <c r="AA1144" s="177" t="s">
        <v>5832</v>
      </c>
      <c r="AB1144" s="11" t="str">
        <f t="shared" si="170"/>
        <v>23/06/2007</v>
      </c>
      <c r="AC1144" s="33">
        <v>44957</v>
      </c>
      <c r="AD1144" s="40">
        <v>112.35</v>
      </c>
      <c r="AE1144" s="40">
        <v>112.35</v>
      </c>
      <c r="AF1144" s="920">
        <v>0</v>
      </c>
      <c r="AG1144" s="40"/>
      <c r="AH1144" s="40"/>
      <c r="AI1144" s="40"/>
      <c r="AJ1144" s="960">
        <v>45013</v>
      </c>
      <c r="AK1144" s="124">
        <v>45026</v>
      </c>
      <c r="AL1144" s="9">
        <f t="shared" si="172"/>
        <v>9</v>
      </c>
      <c r="AM1144" s="9">
        <v>4</v>
      </c>
      <c r="AN1144" s="9" t="s">
        <v>1223</v>
      </c>
    </row>
    <row r="1145" spans="1:40" ht="15" customHeight="1">
      <c r="A1145" s="37">
        <v>16871</v>
      </c>
      <c r="B1145" s="9" t="s">
        <v>3504</v>
      </c>
      <c r="C1145" s="9">
        <v>30635322140</v>
      </c>
      <c r="D1145" s="9" t="s">
        <v>4199</v>
      </c>
      <c r="E1145" s="9" t="s">
        <v>47</v>
      </c>
      <c r="F1145" s="9" t="s">
        <v>4002</v>
      </c>
      <c r="G1145" s="9" t="s">
        <v>4002</v>
      </c>
      <c r="H1145" s="177" t="s">
        <v>5833</v>
      </c>
      <c r="I1145" s="177" t="s">
        <v>5834</v>
      </c>
      <c r="J1145" s="180" t="s">
        <v>20</v>
      </c>
      <c r="K1145" s="180" t="s">
        <v>21</v>
      </c>
      <c r="L1145" s="180" t="s">
        <v>22</v>
      </c>
      <c r="M1145" s="181">
        <v>0</v>
      </c>
      <c r="N1145" s="181">
        <v>0</v>
      </c>
      <c r="O1145" s="181">
        <v>0</v>
      </c>
      <c r="P1145" s="181">
        <v>0</v>
      </c>
      <c r="Q1145" s="182">
        <v>355.57</v>
      </c>
      <c r="R1145" s="182">
        <f t="shared" si="168"/>
        <v>348.34</v>
      </c>
      <c r="S1145" s="181">
        <v>7.23</v>
      </c>
      <c r="T1145" s="181">
        <v>0</v>
      </c>
      <c r="U1145" s="181">
        <v>0</v>
      </c>
      <c r="V1145" s="182">
        <f t="shared" si="169"/>
        <v>348.34999999999997</v>
      </c>
      <c r="W1145" s="181">
        <v>7.22</v>
      </c>
      <c r="X1145" s="376">
        <v>0</v>
      </c>
      <c r="Y1145" s="181">
        <v>0</v>
      </c>
      <c r="Z1145" s="170" t="s">
        <v>2719</v>
      </c>
      <c r="AA1145" s="177" t="s">
        <v>5835</v>
      </c>
      <c r="AB1145" s="11" t="str">
        <f t="shared" si="170"/>
        <v>24/05/2007</v>
      </c>
      <c r="AC1145" s="9" t="str">
        <f>+_xlfn.CONCAT(MID(AA1145,16,2),"/",MID(AA1145,14,2),"/",MID(AA1145,10,4))</f>
        <v>21/03/2023</v>
      </c>
      <c r="AD1145" s="40">
        <v>122.24</v>
      </c>
      <c r="AE1145" s="40">
        <v>122.24</v>
      </c>
      <c r="AF1145" s="920">
        <v>0</v>
      </c>
      <c r="AG1145" s="40"/>
      <c r="AH1145" s="40"/>
      <c r="AI1145" s="40"/>
      <c r="AJ1145" s="960">
        <v>45013</v>
      </c>
      <c r="AK1145" s="124">
        <v>45026</v>
      </c>
      <c r="AL1145" s="9">
        <f t="shared" si="172"/>
        <v>9</v>
      </c>
      <c r="AM1145" s="9">
        <v>4</v>
      </c>
      <c r="AN1145" s="9" t="s">
        <v>1223</v>
      </c>
    </row>
    <row r="1146" spans="1:40" ht="15" customHeight="1">
      <c r="A1146" s="118">
        <v>16872</v>
      </c>
      <c r="B1146" s="164" t="s">
        <v>3504</v>
      </c>
      <c r="C1146" s="164">
        <v>30635322140</v>
      </c>
      <c r="D1146" s="164" t="s">
        <v>4200</v>
      </c>
      <c r="E1146" s="164" t="s">
        <v>47</v>
      </c>
      <c r="F1146" s="164" t="s">
        <v>3787</v>
      </c>
      <c r="G1146" s="164" t="s">
        <v>3787</v>
      </c>
      <c r="H1146" s="583" t="s">
        <v>6609</v>
      </c>
      <c r="I1146" s="583" t="s">
        <v>6610</v>
      </c>
      <c r="J1146" s="584" t="s">
        <v>789</v>
      </c>
      <c r="K1146" s="585" t="s">
        <v>6611</v>
      </c>
      <c r="L1146" s="585" t="s">
        <v>23</v>
      </c>
      <c r="M1146" s="586">
        <v>0</v>
      </c>
      <c r="N1146" s="586">
        <v>577.97</v>
      </c>
      <c r="O1146" s="586">
        <v>0</v>
      </c>
      <c r="P1146" s="586">
        <v>0</v>
      </c>
      <c r="Q1146" s="587">
        <v>579.37</v>
      </c>
      <c r="R1146" s="587">
        <f t="shared" si="168"/>
        <v>545.18000000000006</v>
      </c>
      <c r="S1146" s="586">
        <v>32.799999999999997</v>
      </c>
      <c r="T1146" s="586">
        <v>0.76</v>
      </c>
      <c r="U1146" s="586">
        <v>0.63</v>
      </c>
      <c r="V1146" s="587">
        <f t="shared" si="169"/>
        <v>9.9999999999772493E-3</v>
      </c>
      <c r="W1146" s="586">
        <v>577.97</v>
      </c>
      <c r="X1146" s="586">
        <v>0.76</v>
      </c>
      <c r="Y1146" s="586">
        <v>0.63</v>
      </c>
      <c r="Z1146" s="162" t="s">
        <v>4600</v>
      </c>
      <c r="AA1146" s="583" t="s">
        <v>6612</v>
      </c>
      <c r="AB1146" s="164" t="str">
        <f t="shared" si="170"/>
        <v>29/04/2007</v>
      </c>
      <c r="AC1146" s="164" t="str">
        <f>+_xlfn.CONCAT(MID(AA1146,16,2),"/",MID(AA1146,14,2),"/",MID(AA1146,10,4))</f>
        <v>27/02/2023</v>
      </c>
      <c r="AD1146" s="163">
        <v>0</v>
      </c>
      <c r="AE1146" s="163">
        <f>AD1146+AF1146</f>
        <v>536.21</v>
      </c>
      <c r="AF1146" s="927">
        <v>536.21</v>
      </c>
      <c r="AG1146" s="163"/>
      <c r="AH1146" s="163"/>
      <c r="AI1146" s="163"/>
      <c r="AJ1146" s="961">
        <v>45013</v>
      </c>
      <c r="AK1146" s="165">
        <v>45036</v>
      </c>
      <c r="AL1146" s="164">
        <f t="shared" si="172"/>
        <v>17</v>
      </c>
      <c r="AM1146" s="164">
        <v>4</v>
      </c>
      <c r="AN1146" s="164" t="s">
        <v>1223</v>
      </c>
    </row>
    <row r="1147" spans="1:40" ht="15" customHeight="1">
      <c r="A1147" s="38">
        <v>16873</v>
      </c>
      <c r="B1147" s="34" t="s">
        <v>3504</v>
      </c>
      <c r="C1147" s="34">
        <v>30635322140</v>
      </c>
      <c r="D1147" s="34" t="s">
        <v>4201</v>
      </c>
      <c r="E1147" s="34" t="s">
        <v>47</v>
      </c>
      <c r="F1147" s="34" t="s">
        <v>4202</v>
      </c>
      <c r="G1147" s="34" t="s">
        <v>4028</v>
      </c>
      <c r="H1147" s="23" t="s">
        <v>6576</v>
      </c>
      <c r="I1147" s="23" t="s">
        <v>6577</v>
      </c>
      <c r="J1147" s="44" t="s">
        <v>20</v>
      </c>
      <c r="K1147" s="461" t="s">
        <v>8232</v>
      </c>
      <c r="L1147" s="44" t="s">
        <v>23</v>
      </c>
      <c r="M1147" s="34">
        <v>0</v>
      </c>
      <c r="N1147" s="34">
        <v>0</v>
      </c>
      <c r="O1147" s="34">
        <v>0</v>
      </c>
      <c r="P1147" s="34">
        <v>0</v>
      </c>
      <c r="Q1147" s="70">
        <v>109.75</v>
      </c>
      <c r="R1147" s="360">
        <f t="shared" si="168"/>
        <v>105.45</v>
      </c>
      <c r="S1147" s="293">
        <v>4.3</v>
      </c>
      <c r="T1147" s="293">
        <v>0</v>
      </c>
      <c r="U1147" s="293">
        <v>0</v>
      </c>
      <c r="V1147" s="518">
        <f>Q1147-W1147-X1147-Y1147-P1147</f>
        <v>96.27</v>
      </c>
      <c r="W1147" s="293">
        <v>13.48</v>
      </c>
      <c r="X1147" s="293">
        <v>0</v>
      </c>
      <c r="Y1147" s="293">
        <v>0</v>
      </c>
      <c r="Z1147" s="573" t="s">
        <v>2162</v>
      </c>
      <c r="AA1147" s="278" t="s">
        <v>6338</v>
      </c>
      <c r="AB1147" s="293" t="str">
        <f t="shared" si="170"/>
        <v>29/04/2007</v>
      </c>
      <c r="AC1147" s="293" t="str">
        <f>+_xlfn.CONCAT(MID(AA1147,16,2),"/",MID(AA1147,14,2),"/",MID(AA1147,10,4))</f>
        <v>19/02/2023</v>
      </c>
      <c r="AD1147" s="23">
        <v>105.45</v>
      </c>
      <c r="AE1147" s="23">
        <v>105.45</v>
      </c>
      <c r="AF1147" s="823">
        <v>0</v>
      </c>
      <c r="AG1147" s="23"/>
      <c r="AH1147" s="23"/>
      <c r="AI1147" s="23"/>
      <c r="AJ1147" s="917" t="s">
        <v>2443</v>
      </c>
      <c r="AK1147" s="122">
        <v>45034</v>
      </c>
      <c r="AL1147" s="34"/>
      <c r="AM1147" s="34">
        <v>4</v>
      </c>
      <c r="AN1147" s="34" t="s">
        <v>1223</v>
      </c>
    </row>
    <row r="1148" spans="1:40" ht="15" customHeight="1">
      <c r="A1148" s="37">
        <v>16874</v>
      </c>
      <c r="B1148" s="9" t="s">
        <v>3504</v>
      </c>
      <c r="C1148" s="9">
        <v>30635322140</v>
      </c>
      <c r="D1148" s="9" t="s">
        <v>4203</v>
      </c>
      <c r="E1148" s="9" t="s">
        <v>47</v>
      </c>
      <c r="F1148" s="9" t="s">
        <v>3980</v>
      </c>
      <c r="G1148" s="9" t="s">
        <v>3980</v>
      </c>
      <c r="H1148" s="106" t="s">
        <v>5836</v>
      </c>
      <c r="I1148" s="112" t="s">
        <v>5837</v>
      </c>
      <c r="J1148" s="180" t="s">
        <v>20</v>
      </c>
      <c r="K1148" s="107" t="s">
        <v>21</v>
      </c>
      <c r="L1148" s="113" t="s">
        <v>22</v>
      </c>
      <c r="M1148" s="108">
        <v>0</v>
      </c>
      <c r="N1148" s="108">
        <v>0</v>
      </c>
      <c r="O1148" s="108">
        <v>0</v>
      </c>
      <c r="P1148" s="108">
        <v>0</v>
      </c>
      <c r="Q1148" s="110">
        <v>579.23</v>
      </c>
      <c r="R1148" s="110">
        <f t="shared" si="168"/>
        <v>315.19</v>
      </c>
      <c r="S1148" s="108">
        <v>264.04000000000002</v>
      </c>
      <c r="T1148" s="108">
        <v>0</v>
      </c>
      <c r="U1148" s="108">
        <v>0</v>
      </c>
      <c r="V1148" s="110">
        <f>Q1148-P1148-W1148-X1148-Y1148</f>
        <v>550.63</v>
      </c>
      <c r="W1148" s="108">
        <v>28.6</v>
      </c>
      <c r="X1148" s="108">
        <v>0</v>
      </c>
      <c r="Y1148" s="114">
        <v>0</v>
      </c>
      <c r="Z1148" s="111" t="s">
        <v>2125</v>
      </c>
      <c r="AA1148" s="104" t="s">
        <v>5838</v>
      </c>
      <c r="AB1148" s="11" t="str">
        <f t="shared" si="170"/>
        <v>23/06/2007</v>
      </c>
      <c r="AC1148" s="9" t="str">
        <f>+_xlfn.CONCAT(MID(AA1148,16,2),"/",MID(AA1148,14,2),"/",MID(AA1148,10,4))</f>
        <v>06/03/2023</v>
      </c>
      <c r="AD1148" s="40">
        <v>297.93</v>
      </c>
      <c r="AE1148" s="40">
        <v>297.93</v>
      </c>
      <c r="AF1148" s="920">
        <v>0</v>
      </c>
      <c r="AG1148" s="40"/>
      <c r="AH1148" s="40"/>
      <c r="AI1148" s="40"/>
      <c r="AJ1148" s="960">
        <v>45013</v>
      </c>
      <c r="AK1148" s="124">
        <v>45026</v>
      </c>
      <c r="AL1148" s="9">
        <f>NETWORKDAYS(AJ1148,AK1148)-1</f>
        <v>9</v>
      </c>
      <c r="AM1148" s="9">
        <v>4</v>
      </c>
      <c r="AN1148" s="9" t="s">
        <v>1223</v>
      </c>
    </row>
    <row r="1149" spans="1:40" ht="15" customHeight="1">
      <c r="A1149" s="574">
        <v>16875</v>
      </c>
      <c r="B1149" s="574" t="s">
        <v>3504</v>
      </c>
      <c r="C1149" s="574">
        <v>30635322140</v>
      </c>
      <c r="D1149" s="574" t="s">
        <v>4204</v>
      </c>
      <c r="E1149" s="574" t="s">
        <v>47</v>
      </c>
      <c r="F1149" s="574" t="s">
        <v>1816</v>
      </c>
      <c r="G1149" s="574" t="s">
        <v>4054</v>
      </c>
      <c r="H1149" s="356" t="s">
        <v>6578</v>
      </c>
      <c r="I1149" s="356" t="s">
        <v>6579</v>
      </c>
      <c r="J1149" s="357" t="s">
        <v>20</v>
      </c>
      <c r="K1149" s="357" t="s">
        <v>8232</v>
      </c>
      <c r="L1149" s="357" t="s">
        <v>23</v>
      </c>
      <c r="M1149" s="575">
        <v>0</v>
      </c>
      <c r="N1149" s="575">
        <v>23.437999999999999</v>
      </c>
      <c r="O1149" s="575">
        <v>0</v>
      </c>
      <c r="P1149" s="575">
        <v>0</v>
      </c>
      <c r="Q1149" s="576">
        <v>337.23399999999998</v>
      </c>
      <c r="R1149" s="576">
        <f t="shared" si="168"/>
        <v>297.62699999999995</v>
      </c>
      <c r="S1149" s="574">
        <v>12.590999999999999</v>
      </c>
      <c r="T1149" s="574">
        <v>27.015999999999998</v>
      </c>
      <c r="U1149" s="574">
        <v>0</v>
      </c>
      <c r="V1149" s="577">
        <f t="shared" ref="V1149:V1156" si="173">Q1149-W1149-X1149-Y1149-P1149</f>
        <v>280.86899999999997</v>
      </c>
      <c r="W1149" s="574">
        <v>36.029000000000003</v>
      </c>
      <c r="X1149" s="574">
        <v>20.335999999999999</v>
      </c>
      <c r="Y1149" s="574">
        <v>0</v>
      </c>
      <c r="Z1149" s="359" t="s">
        <v>2201</v>
      </c>
      <c r="AA1149" s="356" t="s">
        <v>6580</v>
      </c>
      <c r="AB1149" s="578">
        <v>39256</v>
      </c>
      <c r="AC1149" s="579">
        <v>45024</v>
      </c>
      <c r="AD1149" s="23">
        <v>250.22</v>
      </c>
      <c r="AE1149" s="23">
        <v>283.95799999999997</v>
      </c>
      <c r="AF1149" s="823">
        <v>33.738</v>
      </c>
      <c r="AG1149" s="23"/>
      <c r="AH1149" s="23"/>
      <c r="AI1149" s="23"/>
      <c r="AJ1149" s="917" t="s">
        <v>2443</v>
      </c>
      <c r="AK1149" s="122">
        <v>45034</v>
      </c>
      <c r="AL1149" s="34"/>
      <c r="AM1149" s="34">
        <v>4</v>
      </c>
      <c r="AN1149" s="34" t="s">
        <v>1223</v>
      </c>
    </row>
    <row r="1150" spans="1:40" ht="15" customHeight="1">
      <c r="A1150" s="574">
        <v>16876</v>
      </c>
      <c r="B1150" s="574" t="s">
        <v>3504</v>
      </c>
      <c r="C1150" s="574">
        <v>30635322140</v>
      </c>
      <c r="D1150" s="574" t="s">
        <v>3639</v>
      </c>
      <c r="E1150" s="574" t="s">
        <v>47</v>
      </c>
      <c r="F1150" s="574" t="s">
        <v>3737</v>
      </c>
      <c r="G1150" s="574" t="s">
        <v>3980</v>
      </c>
      <c r="H1150" s="356" t="s">
        <v>6581</v>
      </c>
      <c r="I1150" s="356" t="s">
        <v>6582</v>
      </c>
      <c r="J1150" s="357" t="s">
        <v>20</v>
      </c>
      <c r="K1150" s="357" t="s">
        <v>21</v>
      </c>
      <c r="L1150" s="357" t="s">
        <v>23</v>
      </c>
      <c r="M1150" s="574">
        <v>0</v>
      </c>
      <c r="N1150" s="574">
        <v>58.408000000000001</v>
      </c>
      <c r="O1150" s="574">
        <v>0</v>
      </c>
      <c r="P1150" s="574">
        <v>0</v>
      </c>
      <c r="Q1150" s="577">
        <v>829.12099999999998</v>
      </c>
      <c r="R1150" s="576">
        <f t="shared" si="168"/>
        <v>398.24599999999998</v>
      </c>
      <c r="S1150" s="574">
        <v>430.875</v>
      </c>
      <c r="T1150" s="574">
        <v>0</v>
      </c>
      <c r="U1150" s="574">
        <v>0</v>
      </c>
      <c r="V1150" s="577">
        <f t="shared" si="173"/>
        <v>351.79500000000002</v>
      </c>
      <c r="W1150" s="1026">
        <v>477.32599999999996</v>
      </c>
      <c r="X1150" s="574">
        <v>0</v>
      </c>
      <c r="Y1150" s="574">
        <v>0</v>
      </c>
      <c r="Z1150" s="359" t="s">
        <v>6583</v>
      </c>
      <c r="AA1150" s="356" t="s">
        <v>6584</v>
      </c>
      <c r="AB1150" s="579">
        <v>38913</v>
      </c>
      <c r="AC1150" s="579">
        <v>44991</v>
      </c>
      <c r="AD1150" s="23">
        <v>0</v>
      </c>
      <c r="AE1150" s="23">
        <v>0</v>
      </c>
      <c r="AF1150" s="823">
        <v>0</v>
      </c>
      <c r="AG1150" s="23"/>
      <c r="AH1150" s="23"/>
      <c r="AI1150" s="23"/>
      <c r="AJ1150" s="917" t="s">
        <v>2443</v>
      </c>
      <c r="AK1150" s="122">
        <v>45034</v>
      </c>
      <c r="AL1150" s="34"/>
      <c r="AM1150" s="34">
        <v>4</v>
      </c>
      <c r="AN1150" s="34" t="s">
        <v>1223</v>
      </c>
    </row>
    <row r="1151" spans="1:40" ht="15" customHeight="1">
      <c r="A1151" s="574">
        <v>16877</v>
      </c>
      <c r="B1151" s="574" t="s">
        <v>3504</v>
      </c>
      <c r="C1151" s="574">
        <v>30635322140</v>
      </c>
      <c r="D1151" s="574" t="s">
        <v>4205</v>
      </c>
      <c r="E1151" s="574" t="s">
        <v>37</v>
      </c>
      <c r="F1151" s="574" t="s">
        <v>952</v>
      </c>
      <c r="G1151" s="574" t="s">
        <v>4032</v>
      </c>
      <c r="H1151" s="356" t="s">
        <v>6585</v>
      </c>
      <c r="I1151" s="356" t="s">
        <v>6586</v>
      </c>
      <c r="J1151" s="357" t="s">
        <v>20</v>
      </c>
      <c r="K1151" s="357" t="s">
        <v>21</v>
      </c>
      <c r="L1151" s="357" t="s">
        <v>23</v>
      </c>
      <c r="M1151" s="1026">
        <v>0</v>
      </c>
      <c r="N1151" s="574">
        <v>41.761000000000003</v>
      </c>
      <c r="O1151" s="574">
        <v>0</v>
      </c>
      <c r="P1151" s="574">
        <v>0</v>
      </c>
      <c r="Q1151" s="577">
        <v>2526.2289999999998</v>
      </c>
      <c r="R1151" s="576">
        <f t="shared" si="168"/>
        <v>1919.7849999999999</v>
      </c>
      <c r="S1151" s="574">
        <v>606.44399999999996</v>
      </c>
      <c r="T1151" s="574">
        <v>0</v>
      </c>
      <c r="U1151" s="574">
        <v>0</v>
      </c>
      <c r="V1151" s="577">
        <f t="shared" si="173"/>
        <v>2047.3019999999997</v>
      </c>
      <c r="W1151" s="574">
        <v>478.92700000000002</v>
      </c>
      <c r="X1151" s="574">
        <v>0</v>
      </c>
      <c r="Y1151" s="574">
        <v>0</v>
      </c>
      <c r="Z1151" s="359" t="s">
        <v>6587</v>
      </c>
      <c r="AA1151" s="356" t="s">
        <v>6588</v>
      </c>
      <c r="AB1151" s="578">
        <v>39124</v>
      </c>
      <c r="AC1151" s="579">
        <v>45033</v>
      </c>
      <c r="AD1151" s="23">
        <v>567.82000000000005</v>
      </c>
      <c r="AE1151" s="23">
        <v>567.82000000000005</v>
      </c>
      <c r="AF1151" s="823">
        <v>0</v>
      </c>
      <c r="AG1151" s="23"/>
      <c r="AH1151" s="23"/>
      <c r="AI1151" s="23"/>
      <c r="AJ1151" s="917" t="s">
        <v>2443</v>
      </c>
      <c r="AK1151" s="122">
        <v>45034</v>
      </c>
      <c r="AL1151" s="34"/>
      <c r="AM1151" s="34">
        <v>4</v>
      </c>
      <c r="AN1151" s="34" t="s">
        <v>1223</v>
      </c>
    </row>
    <row r="1152" spans="1:40" ht="15" customHeight="1">
      <c r="A1152" s="6">
        <v>16878</v>
      </c>
      <c r="B1152" s="6" t="s">
        <v>3504</v>
      </c>
      <c r="C1152" s="6">
        <v>30635322140</v>
      </c>
      <c r="D1152" s="6" t="s">
        <v>4206</v>
      </c>
      <c r="E1152" s="6" t="s">
        <v>37</v>
      </c>
      <c r="F1152" s="6" t="s">
        <v>952</v>
      </c>
      <c r="G1152" s="6" t="s">
        <v>4032</v>
      </c>
      <c r="H1152" s="404" t="s">
        <v>6589</v>
      </c>
      <c r="I1152" s="404" t="s">
        <v>6590</v>
      </c>
      <c r="J1152" s="305" t="s">
        <v>20</v>
      </c>
      <c r="K1152" s="469" t="s">
        <v>21</v>
      </c>
      <c r="L1152" s="305" t="s">
        <v>22</v>
      </c>
      <c r="M1152" s="6">
        <v>0</v>
      </c>
      <c r="N1152" s="6">
        <v>0</v>
      </c>
      <c r="O1152" s="6">
        <v>0</v>
      </c>
      <c r="P1152" s="6">
        <v>0</v>
      </c>
      <c r="Q1152" s="572">
        <v>6269.4719999999998</v>
      </c>
      <c r="R1152" s="98">
        <f t="shared" si="168"/>
        <v>4416.99</v>
      </c>
      <c r="S1152" s="17">
        <v>1852.482</v>
      </c>
      <c r="T1152" s="17">
        <v>0</v>
      </c>
      <c r="U1152" s="17">
        <v>0</v>
      </c>
      <c r="V1152" s="14">
        <f t="shared" si="173"/>
        <v>4416.99</v>
      </c>
      <c r="W1152" s="17">
        <v>1852.482</v>
      </c>
      <c r="X1152" s="17">
        <v>0</v>
      </c>
      <c r="Y1152" s="17">
        <v>0</v>
      </c>
      <c r="Z1152" s="362" t="s">
        <v>2008</v>
      </c>
      <c r="AA1152" s="54" t="s">
        <v>6588</v>
      </c>
      <c r="AB1152" s="571">
        <v>39316</v>
      </c>
      <c r="AC1152" s="571">
        <v>45033</v>
      </c>
      <c r="AD1152" s="40">
        <v>1633.56</v>
      </c>
      <c r="AE1152" s="40">
        <v>1633.56</v>
      </c>
      <c r="AF1152" s="920">
        <v>0</v>
      </c>
      <c r="AG1152" s="40"/>
      <c r="AH1152" s="40"/>
      <c r="AI1152" s="40"/>
      <c r="AJ1152" s="960" t="s">
        <v>2443</v>
      </c>
      <c r="AK1152" s="124">
        <v>45034</v>
      </c>
      <c r="AL1152" s="9"/>
      <c r="AM1152" s="9">
        <v>4</v>
      </c>
      <c r="AN1152" s="9" t="s">
        <v>1223</v>
      </c>
    </row>
    <row r="1153" spans="1:40" ht="15" customHeight="1">
      <c r="A1153" s="574">
        <v>16879</v>
      </c>
      <c r="B1153" s="574" t="s">
        <v>3504</v>
      </c>
      <c r="C1153" s="574">
        <v>30635322140</v>
      </c>
      <c r="D1153" s="574" t="s">
        <v>4061</v>
      </c>
      <c r="E1153" s="574" t="s">
        <v>47</v>
      </c>
      <c r="F1153" s="574" t="s">
        <v>4207</v>
      </c>
      <c r="G1153" s="574" t="s">
        <v>4207</v>
      </c>
      <c r="H1153" s="356" t="s">
        <v>6591</v>
      </c>
      <c r="I1153" s="356" t="s">
        <v>6592</v>
      </c>
      <c r="J1153" s="356" t="s">
        <v>20</v>
      </c>
      <c r="K1153" s="357" t="s">
        <v>8232</v>
      </c>
      <c r="L1153" s="356" t="s">
        <v>23</v>
      </c>
      <c r="M1153" s="356">
        <v>0</v>
      </c>
      <c r="N1153" s="356">
        <v>0</v>
      </c>
      <c r="O1153" s="356">
        <v>0</v>
      </c>
      <c r="P1153" s="356">
        <v>0</v>
      </c>
      <c r="Q1153" s="576">
        <v>416.80620599999997</v>
      </c>
      <c r="R1153" s="576">
        <f t="shared" si="168"/>
        <v>276.627206</v>
      </c>
      <c r="S1153" s="574">
        <v>140.179</v>
      </c>
      <c r="T1153" s="574">
        <v>0</v>
      </c>
      <c r="U1153" s="574">
        <v>0</v>
      </c>
      <c r="V1153" s="577">
        <f t="shared" si="173"/>
        <v>411.17620599999998</v>
      </c>
      <c r="W1153" s="574">
        <v>5.63</v>
      </c>
      <c r="X1153" s="574">
        <v>0</v>
      </c>
      <c r="Y1153" s="574">
        <v>0</v>
      </c>
      <c r="Z1153" s="359" t="s">
        <v>6593</v>
      </c>
      <c r="AA1153" s="356" t="s">
        <v>6594</v>
      </c>
      <c r="AB1153" s="578">
        <v>38913</v>
      </c>
      <c r="AC1153" s="579">
        <v>45029</v>
      </c>
      <c r="AD1153" s="23">
        <v>228.61</v>
      </c>
      <c r="AE1153" s="23">
        <v>228.61</v>
      </c>
      <c r="AF1153" s="823">
        <v>0</v>
      </c>
      <c r="AG1153" s="23"/>
      <c r="AH1153" s="23"/>
      <c r="AI1153" s="23"/>
      <c r="AJ1153" s="917" t="s">
        <v>2443</v>
      </c>
      <c r="AK1153" s="122">
        <v>45034</v>
      </c>
      <c r="AL1153" s="34"/>
      <c r="AM1153" s="34">
        <v>4</v>
      </c>
      <c r="AN1153" s="34" t="s">
        <v>1223</v>
      </c>
    </row>
    <row r="1154" spans="1:40" ht="15" customHeight="1">
      <c r="A1154" s="6">
        <v>16880</v>
      </c>
      <c r="B1154" s="6" t="s">
        <v>3504</v>
      </c>
      <c r="C1154" s="6">
        <v>30635322140</v>
      </c>
      <c r="D1154" s="6" t="s">
        <v>4208</v>
      </c>
      <c r="E1154" s="6" t="s">
        <v>47</v>
      </c>
      <c r="F1154" s="6" t="s">
        <v>4209</v>
      </c>
      <c r="G1154" s="6" t="s">
        <v>4209</v>
      </c>
      <c r="H1154" s="404" t="s">
        <v>6595</v>
      </c>
      <c r="I1154" s="404" t="s">
        <v>6596</v>
      </c>
      <c r="J1154" s="305" t="s">
        <v>20</v>
      </c>
      <c r="K1154" s="305" t="s">
        <v>21</v>
      </c>
      <c r="L1154" s="305" t="s">
        <v>22</v>
      </c>
      <c r="M1154" s="6">
        <v>0</v>
      </c>
      <c r="N1154" s="6">
        <v>0</v>
      </c>
      <c r="O1154" s="6">
        <v>0</v>
      </c>
      <c r="P1154" s="6">
        <v>0</v>
      </c>
      <c r="Q1154" s="572">
        <v>619.49199999999996</v>
      </c>
      <c r="R1154" s="98">
        <f t="shared" si="168"/>
        <v>586.34599999999989</v>
      </c>
      <c r="S1154" s="17">
        <v>12.566000000000001</v>
      </c>
      <c r="T1154" s="17">
        <v>19.277999999999999</v>
      </c>
      <c r="U1154" s="17">
        <v>1.302</v>
      </c>
      <c r="V1154" s="14">
        <f t="shared" si="173"/>
        <v>586.34599999999989</v>
      </c>
      <c r="W1154" s="17">
        <v>12.566000000000001</v>
      </c>
      <c r="X1154" s="17">
        <v>19.277999999999999</v>
      </c>
      <c r="Y1154" s="17">
        <v>1.302</v>
      </c>
      <c r="Z1154" s="362" t="s">
        <v>6597</v>
      </c>
      <c r="AA1154" s="54" t="s">
        <v>4469</v>
      </c>
      <c r="AB1154" s="571">
        <v>39272</v>
      </c>
      <c r="AC1154" s="571">
        <v>44989</v>
      </c>
      <c r="AD1154" s="40">
        <v>570.42999999999995</v>
      </c>
      <c r="AE1154" s="40">
        <v>570.42999999999995</v>
      </c>
      <c r="AF1154" s="920">
        <v>0</v>
      </c>
      <c r="AG1154" s="40"/>
      <c r="AH1154" s="40"/>
      <c r="AI1154" s="40"/>
      <c r="AJ1154" s="960" t="s">
        <v>2443</v>
      </c>
      <c r="AK1154" s="124">
        <v>45034</v>
      </c>
      <c r="AL1154" s="9"/>
      <c r="AM1154" s="9">
        <v>4</v>
      </c>
      <c r="AN1154" s="9" t="s">
        <v>1223</v>
      </c>
    </row>
    <row r="1155" spans="1:40" ht="15" customHeight="1">
      <c r="A1155" s="6">
        <v>16881</v>
      </c>
      <c r="B1155" s="6" t="s">
        <v>3504</v>
      </c>
      <c r="C1155" s="6">
        <v>30635322140</v>
      </c>
      <c r="D1155" s="6" t="s">
        <v>1456</v>
      </c>
      <c r="E1155" s="6" t="s">
        <v>47</v>
      </c>
      <c r="F1155" s="6" t="s">
        <v>1254</v>
      </c>
      <c r="G1155" s="6" t="s">
        <v>1254</v>
      </c>
      <c r="H1155" s="404" t="s">
        <v>6598</v>
      </c>
      <c r="I1155" s="404" t="s">
        <v>6599</v>
      </c>
      <c r="J1155" s="305" t="s">
        <v>20</v>
      </c>
      <c r="K1155" s="305" t="s">
        <v>21</v>
      </c>
      <c r="L1155" s="305" t="s">
        <v>22</v>
      </c>
      <c r="M1155" s="6">
        <v>0</v>
      </c>
      <c r="N1155" s="6">
        <v>0</v>
      </c>
      <c r="O1155" s="6">
        <v>0</v>
      </c>
      <c r="P1155" s="6">
        <v>0</v>
      </c>
      <c r="Q1155" s="572">
        <v>66.2</v>
      </c>
      <c r="R1155" s="98">
        <f t="shared" si="168"/>
        <v>65.3</v>
      </c>
      <c r="S1155" s="17">
        <v>0</v>
      </c>
      <c r="T1155" s="17">
        <v>0.9</v>
      </c>
      <c r="U1155" s="17">
        <v>0</v>
      </c>
      <c r="V1155" s="14">
        <f t="shared" si="173"/>
        <v>65.3</v>
      </c>
      <c r="W1155" s="17">
        <v>0</v>
      </c>
      <c r="X1155" s="17">
        <v>0.9</v>
      </c>
      <c r="Y1155" s="17">
        <v>0</v>
      </c>
      <c r="Z1155" s="362" t="s">
        <v>6583</v>
      </c>
      <c r="AA1155" s="54" t="s">
        <v>6600</v>
      </c>
      <c r="AB1155" s="570">
        <v>38913</v>
      </c>
      <c r="AC1155" s="571">
        <v>45024</v>
      </c>
      <c r="AD1155" s="40">
        <v>65.3</v>
      </c>
      <c r="AE1155" s="40">
        <v>65.3</v>
      </c>
      <c r="AF1155" s="920">
        <v>0</v>
      </c>
      <c r="AG1155" s="40"/>
      <c r="AH1155" s="40"/>
      <c r="AI1155" s="40"/>
      <c r="AJ1155" s="960" t="s">
        <v>2443</v>
      </c>
      <c r="AK1155" s="124">
        <v>45034</v>
      </c>
      <c r="AL1155" s="9"/>
      <c r="AM1155" s="9">
        <v>4</v>
      </c>
      <c r="AN1155" s="9" t="s">
        <v>1223</v>
      </c>
    </row>
    <row r="1156" spans="1:40" ht="15" customHeight="1">
      <c r="A1156" s="574">
        <v>16882</v>
      </c>
      <c r="B1156" s="574" t="s">
        <v>3504</v>
      </c>
      <c r="C1156" s="574">
        <v>30635322140</v>
      </c>
      <c r="D1156" s="574" t="s">
        <v>4210</v>
      </c>
      <c r="E1156" s="574" t="s">
        <v>47</v>
      </c>
      <c r="F1156" s="574" t="s">
        <v>3980</v>
      </c>
      <c r="G1156" s="574" t="s">
        <v>3980</v>
      </c>
      <c r="H1156" s="356" t="s">
        <v>6601</v>
      </c>
      <c r="I1156" s="356" t="s">
        <v>6602</v>
      </c>
      <c r="J1156" s="357" t="s">
        <v>20</v>
      </c>
      <c r="K1156" s="357" t="s">
        <v>21</v>
      </c>
      <c r="L1156" s="357" t="s">
        <v>23</v>
      </c>
      <c r="M1156" s="574">
        <v>0.2</v>
      </c>
      <c r="N1156" s="574">
        <v>3.3</v>
      </c>
      <c r="O1156" s="574">
        <v>0</v>
      </c>
      <c r="P1156" s="574">
        <v>0</v>
      </c>
      <c r="Q1156" s="577">
        <v>269.3</v>
      </c>
      <c r="R1156" s="576">
        <f t="shared" si="168"/>
        <v>257.03000000000003</v>
      </c>
      <c r="S1156" s="574">
        <v>10.64</v>
      </c>
      <c r="T1156" s="574"/>
      <c r="U1156" s="574">
        <v>1.63</v>
      </c>
      <c r="V1156" s="577">
        <f t="shared" si="173"/>
        <v>262.70999999999998</v>
      </c>
      <c r="W1156" s="574">
        <v>6.36</v>
      </c>
      <c r="X1156" s="574">
        <v>0.23</v>
      </c>
      <c r="Y1156" s="574">
        <v>0</v>
      </c>
      <c r="Z1156" s="359" t="s">
        <v>2125</v>
      </c>
      <c r="AA1156" s="356" t="s">
        <v>6603</v>
      </c>
      <c r="AB1156" s="743">
        <v>39256</v>
      </c>
      <c r="AC1156" s="744">
        <v>45029</v>
      </c>
      <c r="AD1156" s="23">
        <v>231.75</v>
      </c>
      <c r="AE1156" s="23">
        <v>250.38</v>
      </c>
      <c r="AF1156" s="823">
        <v>18.63</v>
      </c>
      <c r="AG1156" s="23"/>
      <c r="AH1156" s="23"/>
      <c r="AI1156" s="23"/>
      <c r="AJ1156" s="917" t="s">
        <v>2443</v>
      </c>
      <c r="AK1156" s="122">
        <v>45034</v>
      </c>
      <c r="AL1156" s="34"/>
      <c r="AM1156" s="34">
        <v>4</v>
      </c>
      <c r="AN1156" s="34" t="s">
        <v>1223</v>
      </c>
    </row>
    <row r="1157" spans="1:40" ht="15" customHeight="1">
      <c r="A1157" s="38">
        <v>16883</v>
      </c>
      <c r="B1157" s="34" t="s">
        <v>3504</v>
      </c>
      <c r="C1157" s="34">
        <v>30635322140</v>
      </c>
      <c r="D1157" s="34" t="s">
        <v>4211</v>
      </c>
      <c r="E1157" s="34" t="s">
        <v>47</v>
      </c>
      <c r="F1157" s="34" t="s">
        <v>4002</v>
      </c>
      <c r="G1157" s="34" t="s">
        <v>4028</v>
      </c>
      <c r="H1157" s="192" t="s">
        <v>6630</v>
      </c>
      <c r="I1157" s="192" t="s">
        <v>6631</v>
      </c>
      <c r="J1157" s="580" t="s">
        <v>20</v>
      </c>
      <c r="K1157" s="580" t="s">
        <v>21</v>
      </c>
      <c r="L1157" s="580" t="s">
        <v>23</v>
      </c>
      <c r="M1157" s="581">
        <v>0</v>
      </c>
      <c r="N1157" s="581">
        <v>34.54</v>
      </c>
      <c r="O1157" s="581">
        <v>0</v>
      </c>
      <c r="P1157" s="581">
        <v>0</v>
      </c>
      <c r="Q1157" s="582">
        <v>789.89</v>
      </c>
      <c r="R1157" s="582">
        <f t="shared" ref="R1157:R1162" si="174">Q1157-O1157-S1157-T1157-U1157</f>
        <v>547.64</v>
      </c>
      <c r="S1157" s="581">
        <v>213.63</v>
      </c>
      <c r="T1157" s="581">
        <v>28.62</v>
      </c>
      <c r="U1157" s="581">
        <v>0</v>
      </c>
      <c r="V1157" s="582">
        <f>Q1157-P1157-W1157-X1157-Y1157</f>
        <v>521.92999999999995</v>
      </c>
      <c r="W1157" s="581">
        <v>241.63</v>
      </c>
      <c r="X1157" s="664">
        <v>26.33</v>
      </c>
      <c r="Y1157" s="581">
        <v>0</v>
      </c>
      <c r="Z1157" s="45" t="s">
        <v>4701</v>
      </c>
      <c r="AA1157" s="192" t="s">
        <v>6632</v>
      </c>
      <c r="AB1157" s="34" t="str">
        <f>+_xlfn.CONCAT(MID(Z1157,24,2),"/",MID(Z1157,22,2),"/",MID(Z1157,18,4))</f>
        <v>25/06/2007</v>
      </c>
      <c r="AC1157" s="34" t="str">
        <f>+_xlfn.CONCAT(MID(AA1157,16,2),"/",MID(AA1157,14,2),"/",MID(AA1157,10,4))</f>
        <v>20/04/2023</v>
      </c>
      <c r="AD1157" s="23">
        <v>165.27</v>
      </c>
      <c r="AE1157" s="23">
        <f>AD1157+AF1157</f>
        <v>190.24</v>
      </c>
      <c r="AF1157" s="823">
        <v>24.97</v>
      </c>
      <c r="AG1157" s="23"/>
      <c r="AH1157" s="23"/>
      <c r="AI1157" s="23"/>
      <c r="AJ1157" s="917" t="s">
        <v>2443</v>
      </c>
      <c r="AK1157" s="122"/>
      <c r="AL1157" s="34"/>
      <c r="AM1157" s="34">
        <v>4</v>
      </c>
      <c r="AN1157" s="34" t="s">
        <v>1223</v>
      </c>
    </row>
    <row r="1158" spans="1:40" ht="15" customHeight="1">
      <c r="A1158" s="665">
        <v>16884</v>
      </c>
      <c r="B1158" s="665" t="s">
        <v>3504</v>
      </c>
      <c r="C1158" s="665">
        <v>30635322140</v>
      </c>
      <c r="D1158" s="665" t="s">
        <v>4212</v>
      </c>
      <c r="E1158" s="665" t="s">
        <v>47</v>
      </c>
      <c r="F1158" s="665" t="s">
        <v>835</v>
      </c>
      <c r="G1158" s="665" t="s">
        <v>4213</v>
      </c>
      <c r="H1158" s="666" t="s">
        <v>6633</v>
      </c>
      <c r="I1158" s="666" t="s">
        <v>6634</v>
      </c>
      <c r="J1158" s="661" t="s">
        <v>20</v>
      </c>
      <c r="K1158" s="667" t="s">
        <v>21</v>
      </c>
      <c r="L1158" s="667" t="s">
        <v>22</v>
      </c>
      <c r="M1158" s="668">
        <v>0</v>
      </c>
      <c r="N1158" s="668">
        <v>0</v>
      </c>
      <c r="O1158" s="668">
        <v>0</v>
      </c>
      <c r="P1158" s="668">
        <v>0</v>
      </c>
      <c r="Q1158" s="669">
        <v>394.6</v>
      </c>
      <c r="R1158" s="669">
        <f t="shared" si="174"/>
        <v>371.04</v>
      </c>
      <c r="S1158" s="668">
        <v>7.89</v>
      </c>
      <c r="T1158" s="670">
        <v>12.16</v>
      </c>
      <c r="U1158" s="668">
        <v>3.51</v>
      </c>
      <c r="V1158" s="669">
        <f>Q1158-P1158-W1158-X1158-Y1158</f>
        <v>360.55</v>
      </c>
      <c r="W1158" s="668">
        <v>21.89</v>
      </c>
      <c r="X1158" s="670">
        <v>12.16</v>
      </c>
      <c r="Y1158" s="668">
        <v>0</v>
      </c>
      <c r="Z1158" s="671" t="s">
        <v>2125</v>
      </c>
      <c r="AA1158" s="666" t="s">
        <v>4632</v>
      </c>
      <c r="AB1158" s="672">
        <v>39256</v>
      </c>
      <c r="AC1158" s="673">
        <v>45006</v>
      </c>
      <c r="AD1158" s="40">
        <v>254.39</v>
      </c>
      <c r="AE1158" s="40">
        <v>254.39</v>
      </c>
      <c r="AF1158" s="920">
        <v>0</v>
      </c>
      <c r="AG1158" s="40"/>
      <c r="AH1158" s="40"/>
      <c r="AI1158" s="40"/>
      <c r="AJ1158" s="960" t="s">
        <v>2443</v>
      </c>
      <c r="AK1158" s="124"/>
      <c r="AL1158" s="9"/>
      <c r="AM1158" s="9">
        <v>4</v>
      </c>
      <c r="AN1158" s="9" t="s">
        <v>1223</v>
      </c>
    </row>
    <row r="1159" spans="1:40" ht="15" customHeight="1">
      <c r="A1159" s="665">
        <v>16885</v>
      </c>
      <c r="B1159" s="665" t="s">
        <v>3504</v>
      </c>
      <c r="C1159" s="665">
        <v>30635322140</v>
      </c>
      <c r="D1159" s="665" t="s">
        <v>4214</v>
      </c>
      <c r="E1159" s="665" t="s">
        <v>47</v>
      </c>
      <c r="F1159" s="665" t="s">
        <v>1839</v>
      </c>
      <c r="G1159" s="665" t="s">
        <v>3994</v>
      </c>
      <c r="H1159" s="666" t="s">
        <v>6635</v>
      </c>
      <c r="I1159" s="666" t="s">
        <v>6636</v>
      </c>
      <c r="J1159" s="661" t="s">
        <v>20</v>
      </c>
      <c r="K1159" s="667" t="s">
        <v>21</v>
      </c>
      <c r="L1159" s="667" t="s">
        <v>22</v>
      </c>
      <c r="M1159" s="668">
        <v>0</v>
      </c>
      <c r="N1159" s="668">
        <v>0</v>
      </c>
      <c r="O1159" s="668">
        <v>0</v>
      </c>
      <c r="P1159" s="668">
        <v>0</v>
      </c>
      <c r="Q1159" s="669">
        <v>99.07</v>
      </c>
      <c r="R1159" s="669">
        <f t="shared" si="174"/>
        <v>99.07</v>
      </c>
      <c r="S1159" s="668">
        <v>0</v>
      </c>
      <c r="T1159" s="668">
        <v>0</v>
      </c>
      <c r="U1159" s="668">
        <v>0</v>
      </c>
      <c r="V1159" s="669">
        <f>Q1159-P1159-W1159-X1159-Y1159</f>
        <v>99.07</v>
      </c>
      <c r="W1159" s="668">
        <v>0</v>
      </c>
      <c r="X1159" s="670">
        <v>0</v>
      </c>
      <c r="Y1159" s="668">
        <v>0</v>
      </c>
      <c r="Z1159" s="671" t="s">
        <v>4635</v>
      </c>
      <c r="AA1159" s="666" t="s">
        <v>6637</v>
      </c>
      <c r="AB1159" s="672">
        <v>39352</v>
      </c>
      <c r="AC1159" s="673">
        <v>44991</v>
      </c>
      <c r="AD1159" s="40">
        <v>98.9</v>
      </c>
      <c r="AE1159" s="40">
        <v>98.9</v>
      </c>
      <c r="AF1159" s="920">
        <v>0</v>
      </c>
      <c r="AG1159" s="40"/>
      <c r="AH1159" s="40"/>
      <c r="AI1159" s="40"/>
      <c r="AJ1159" s="960" t="s">
        <v>2443</v>
      </c>
      <c r="AK1159" s="124"/>
      <c r="AL1159" s="9"/>
      <c r="AM1159" s="9">
        <v>4</v>
      </c>
      <c r="AN1159" s="9" t="s">
        <v>1223</v>
      </c>
    </row>
    <row r="1160" spans="1:40" ht="15" customHeight="1">
      <c r="A1160" s="37">
        <v>16886</v>
      </c>
      <c r="B1160" s="9" t="s">
        <v>3504</v>
      </c>
      <c r="C1160" s="9">
        <v>30635322140</v>
      </c>
      <c r="D1160" s="9" t="s">
        <v>1532</v>
      </c>
      <c r="E1160" s="9" t="s">
        <v>47</v>
      </c>
      <c r="F1160" s="9" t="s">
        <v>1839</v>
      </c>
      <c r="G1160" s="9" t="s">
        <v>3994</v>
      </c>
      <c r="H1160" s="1" t="s">
        <v>6638</v>
      </c>
      <c r="I1160" s="1" t="s">
        <v>6639</v>
      </c>
      <c r="J1160" s="661" t="s">
        <v>20</v>
      </c>
      <c r="K1160" s="674" t="s">
        <v>21</v>
      </c>
      <c r="L1160" s="674" t="s">
        <v>22</v>
      </c>
      <c r="M1160" s="675">
        <v>0</v>
      </c>
      <c r="N1160" s="675">
        <v>0</v>
      </c>
      <c r="O1160" s="675">
        <v>0</v>
      </c>
      <c r="P1160" s="675">
        <v>0</v>
      </c>
      <c r="Q1160" s="676">
        <v>335.68</v>
      </c>
      <c r="R1160" s="676">
        <f t="shared" si="174"/>
        <v>323.39000000000004</v>
      </c>
      <c r="S1160" s="675">
        <v>6.2</v>
      </c>
      <c r="T1160" s="675">
        <v>0</v>
      </c>
      <c r="U1160" s="675">
        <v>6.09</v>
      </c>
      <c r="V1160" s="676">
        <f>Q1160-P1160-W1160-X1160-Y1160</f>
        <v>323.56000000000006</v>
      </c>
      <c r="W1160" s="675">
        <v>6.03</v>
      </c>
      <c r="X1160" s="677">
        <v>0</v>
      </c>
      <c r="Y1160" s="675">
        <v>6.09</v>
      </c>
      <c r="Z1160" s="53" t="s">
        <v>2165</v>
      </c>
      <c r="AA1160" s="195" t="s">
        <v>2187</v>
      </c>
      <c r="AB1160" s="105">
        <v>39201</v>
      </c>
      <c r="AC1160" s="124">
        <v>44991</v>
      </c>
      <c r="AD1160" s="40">
        <v>202.78</v>
      </c>
      <c r="AE1160" s="40">
        <v>202.78</v>
      </c>
      <c r="AF1160" s="920">
        <v>0</v>
      </c>
      <c r="AG1160" s="40"/>
      <c r="AH1160" s="40"/>
      <c r="AI1160" s="40"/>
      <c r="AJ1160" s="960" t="s">
        <v>2443</v>
      </c>
      <c r="AK1160" s="124"/>
      <c r="AL1160" s="9"/>
      <c r="AM1160" s="9">
        <v>4</v>
      </c>
      <c r="AN1160" s="9" t="s">
        <v>1223</v>
      </c>
    </row>
    <row r="1161" spans="1:40" ht="15" customHeight="1">
      <c r="A1161" s="38">
        <v>16887</v>
      </c>
      <c r="B1161" s="34" t="s">
        <v>3504</v>
      </c>
      <c r="C1161" s="34">
        <v>30635322140</v>
      </c>
      <c r="D1161" s="34" t="s">
        <v>3805</v>
      </c>
      <c r="E1161" s="34" t="s">
        <v>47</v>
      </c>
      <c r="F1161" s="34" t="s">
        <v>4202</v>
      </c>
      <c r="G1161" s="34" t="s">
        <v>4028</v>
      </c>
      <c r="H1161" s="192" t="s">
        <v>6640</v>
      </c>
      <c r="I1161" s="192" t="s">
        <v>6641</v>
      </c>
      <c r="J1161" s="580" t="s">
        <v>20</v>
      </c>
      <c r="K1161" s="580" t="s">
        <v>8232</v>
      </c>
      <c r="L1161" s="580" t="s">
        <v>23</v>
      </c>
      <c r="M1161" s="581">
        <v>0</v>
      </c>
      <c r="N1161" s="581">
        <v>4.91</v>
      </c>
      <c r="O1161" s="581">
        <v>0</v>
      </c>
      <c r="P1161" s="581">
        <v>0</v>
      </c>
      <c r="Q1161" s="582">
        <v>180.59</v>
      </c>
      <c r="R1161" s="582">
        <f t="shared" si="174"/>
        <v>138.5</v>
      </c>
      <c r="S1161" s="581">
        <v>42.09</v>
      </c>
      <c r="T1161" s="581">
        <v>0</v>
      </c>
      <c r="U1161" s="581">
        <v>0</v>
      </c>
      <c r="V1161" s="582">
        <f>Q1161-P1161-W1161-X1161-Y1161</f>
        <v>133.59</v>
      </c>
      <c r="W1161" s="581">
        <v>47</v>
      </c>
      <c r="X1161" s="664">
        <v>0</v>
      </c>
      <c r="Y1161" s="581">
        <v>0</v>
      </c>
      <c r="Z1161" s="45" t="s">
        <v>4701</v>
      </c>
      <c r="AA1161" s="192" t="s">
        <v>6606</v>
      </c>
      <c r="AB1161" s="122">
        <v>39258</v>
      </c>
      <c r="AC1161" s="122">
        <v>44976</v>
      </c>
      <c r="AD1161" s="23">
        <v>101.89</v>
      </c>
      <c r="AE1161" s="23">
        <f>AD1161+AF1161</f>
        <v>133.12</v>
      </c>
      <c r="AF1161" s="823">
        <v>31.23</v>
      </c>
      <c r="AG1161" s="23"/>
      <c r="AH1161" s="23"/>
      <c r="AI1161" s="23"/>
      <c r="AJ1161" s="917" t="s">
        <v>2443</v>
      </c>
      <c r="AK1161" s="122"/>
      <c r="AL1161" s="34"/>
      <c r="AM1161" s="34">
        <v>4</v>
      </c>
      <c r="AN1161" s="34" t="s">
        <v>1223</v>
      </c>
    </row>
    <row r="1162" spans="1:40" ht="15" customHeight="1">
      <c r="A1162" s="37">
        <v>16888</v>
      </c>
      <c r="B1162" s="9" t="s">
        <v>3504</v>
      </c>
      <c r="C1162" s="9">
        <v>30635322140</v>
      </c>
      <c r="D1162" s="9" t="s">
        <v>4215</v>
      </c>
      <c r="E1162" s="9" t="s">
        <v>47</v>
      </c>
      <c r="F1162" s="9" t="s">
        <v>4002</v>
      </c>
      <c r="G1162" s="9" t="s">
        <v>4002</v>
      </c>
      <c r="H1162" s="745" t="s">
        <v>6604</v>
      </c>
      <c r="I1162" s="746" t="s">
        <v>6605</v>
      </c>
      <c r="J1162" s="43" t="s">
        <v>20</v>
      </c>
      <c r="K1162" s="43" t="s">
        <v>21</v>
      </c>
      <c r="L1162" s="43" t="s">
        <v>22</v>
      </c>
      <c r="M1162" s="9">
        <v>0</v>
      </c>
      <c r="N1162" s="9">
        <v>0</v>
      </c>
      <c r="O1162" s="9">
        <v>0</v>
      </c>
      <c r="P1162" s="9">
        <v>0</v>
      </c>
      <c r="Q1162" s="64">
        <v>202.07</v>
      </c>
      <c r="R1162" s="51">
        <f t="shared" si="174"/>
        <v>202.07</v>
      </c>
      <c r="S1162" s="17">
        <v>0</v>
      </c>
      <c r="T1162" s="17">
        <v>0</v>
      </c>
      <c r="U1162" s="17">
        <v>0</v>
      </c>
      <c r="V1162" s="14">
        <f>Q1162-W1162-X1162-Y1162-P1162</f>
        <v>202.07</v>
      </c>
      <c r="W1162" s="17">
        <v>0</v>
      </c>
      <c r="X1162" s="17">
        <v>0</v>
      </c>
      <c r="Y1162" s="17">
        <v>0</v>
      </c>
      <c r="Z1162" s="362" t="s">
        <v>5883</v>
      </c>
      <c r="AA1162" s="54" t="s">
        <v>6606</v>
      </c>
      <c r="AB1162" s="7" t="str">
        <f t="shared" ref="AB1162:AB1187" si="175">+_xlfn.CONCAT(MID(Z1162,24,2),"/",MID(Z1162,22,2),"/",MID(Z1162,18,4))</f>
        <v>12/08/2007</v>
      </c>
      <c r="AC1162" s="7" t="str">
        <f>+_xlfn.CONCAT(MID(AA1162,16,2),"/",MID(AA1162,14,2),"/",MID(AA1162,10,4))</f>
        <v>19/02/2023</v>
      </c>
      <c r="AD1162" s="40">
        <v>115.26</v>
      </c>
      <c r="AE1162" s="40">
        <v>115.26</v>
      </c>
      <c r="AF1162" s="920">
        <v>0</v>
      </c>
      <c r="AG1162" s="40"/>
      <c r="AH1162" s="40"/>
      <c r="AI1162" s="40"/>
      <c r="AJ1162" s="960" t="s">
        <v>2443</v>
      </c>
      <c r="AK1162" s="124">
        <v>45034</v>
      </c>
      <c r="AL1162" s="9"/>
      <c r="AM1162" s="9">
        <v>4</v>
      </c>
      <c r="AN1162" s="9" t="s">
        <v>1223</v>
      </c>
    </row>
    <row r="1163" spans="1:40" ht="15" customHeight="1">
      <c r="A1163" s="38">
        <v>16889</v>
      </c>
      <c r="B1163" s="34" t="s">
        <v>3504</v>
      </c>
      <c r="C1163" s="34">
        <v>30635322140</v>
      </c>
      <c r="D1163" s="34" t="s">
        <v>4216</v>
      </c>
      <c r="E1163" s="34" t="s">
        <v>47</v>
      </c>
      <c r="F1163" s="34" t="s">
        <v>4207</v>
      </c>
      <c r="G1163" s="34" t="s">
        <v>4207</v>
      </c>
      <c r="H1163" s="87" t="s">
        <v>5839</v>
      </c>
      <c r="I1163" s="87" t="s">
        <v>5840</v>
      </c>
      <c r="J1163" s="166" t="s">
        <v>20</v>
      </c>
      <c r="K1163" s="166" t="s">
        <v>8232</v>
      </c>
      <c r="L1163" s="166" t="s">
        <v>23</v>
      </c>
      <c r="M1163" s="89">
        <v>3.68</v>
      </c>
      <c r="N1163" s="89">
        <v>1.909</v>
      </c>
      <c r="O1163" s="89">
        <v>0</v>
      </c>
      <c r="P1163" s="89">
        <v>0</v>
      </c>
      <c r="Q1163" s="90">
        <v>465.19</v>
      </c>
      <c r="R1163" s="90">
        <f>Q1163-O1155-S1155-T1163-U1155</f>
        <v>462.38</v>
      </c>
      <c r="S1163" s="89">
        <v>6.59</v>
      </c>
      <c r="T1163" s="89">
        <v>2.81</v>
      </c>
      <c r="U1163" s="89">
        <v>0</v>
      </c>
      <c r="V1163" s="90">
        <f>Q1163-P1155-W1155-X1163-Y1155</f>
        <v>458.92</v>
      </c>
      <c r="W1163" s="89">
        <v>7.33</v>
      </c>
      <c r="X1163" s="443">
        <v>6.27</v>
      </c>
      <c r="Y1163" s="89">
        <v>0</v>
      </c>
      <c r="Z1163" s="167" t="s">
        <v>2123</v>
      </c>
      <c r="AA1163" s="1037" t="s">
        <v>5841</v>
      </c>
      <c r="AB1163" s="34" t="str">
        <f t="shared" si="175"/>
        <v>23/06/2007</v>
      </c>
      <c r="AC1163" s="34" t="str">
        <f>+_xlfn.CONCAT(MID(AA1163,16,2),"/",MID(AA1163,14,2),"/",MID(AA1163,10,4))</f>
        <v>31/03/2023</v>
      </c>
      <c r="AD1163" s="23">
        <v>254.43</v>
      </c>
      <c r="AE1163" s="23">
        <v>369.34000000000003</v>
      </c>
      <c r="AF1163" s="823">
        <v>114.91</v>
      </c>
      <c r="AG1163" s="23"/>
      <c r="AH1163" s="23"/>
      <c r="AI1163" s="23"/>
      <c r="AJ1163" s="917">
        <v>45013</v>
      </c>
      <c r="AK1163" s="122">
        <v>45026</v>
      </c>
      <c r="AL1163" s="34">
        <f>NETWORKDAYS(AJ1163,AK1163)-1</f>
        <v>9</v>
      </c>
      <c r="AM1163" s="34">
        <v>4</v>
      </c>
      <c r="AN1163" s="34" t="s">
        <v>1223</v>
      </c>
    </row>
    <row r="1164" spans="1:40" ht="15" customHeight="1">
      <c r="A1164" s="37">
        <v>16890</v>
      </c>
      <c r="B1164" s="9" t="s">
        <v>3504</v>
      </c>
      <c r="C1164" s="9">
        <v>30635322140</v>
      </c>
      <c r="D1164" s="9" t="s">
        <v>4217</v>
      </c>
      <c r="E1164" s="9" t="s">
        <v>47</v>
      </c>
      <c r="F1164" s="9" t="s">
        <v>1228</v>
      </c>
      <c r="G1164" s="9" t="s">
        <v>1644</v>
      </c>
      <c r="H1164" s="177" t="s">
        <v>5842</v>
      </c>
      <c r="I1164" s="177" t="s">
        <v>5843</v>
      </c>
      <c r="J1164" s="180" t="s">
        <v>20</v>
      </c>
      <c r="K1164" s="180" t="s">
        <v>21</v>
      </c>
      <c r="L1164" s="180" t="s">
        <v>22</v>
      </c>
      <c r="M1164" s="181">
        <v>0</v>
      </c>
      <c r="N1164" s="181">
        <v>0</v>
      </c>
      <c r="O1164" s="181">
        <v>0</v>
      </c>
      <c r="P1164" s="181">
        <v>0</v>
      </c>
      <c r="Q1164" s="182">
        <v>114.93</v>
      </c>
      <c r="R1164" s="182">
        <f t="shared" ref="R1164:R1171" si="176">Q1164-O1164-S1164-T1164-U1164</f>
        <v>102.52000000000001</v>
      </c>
      <c r="S1164" s="181">
        <v>8.99</v>
      </c>
      <c r="T1164" s="181">
        <v>3.42</v>
      </c>
      <c r="U1164" s="181">
        <v>0</v>
      </c>
      <c r="V1164" s="182">
        <f t="shared" ref="V1164:V1171" si="177">Q1164-P1164-W1164-X1164-Y1164</f>
        <v>111.51</v>
      </c>
      <c r="W1164" s="181">
        <v>0</v>
      </c>
      <c r="X1164" s="376">
        <v>3.42</v>
      </c>
      <c r="Y1164" s="181">
        <v>0</v>
      </c>
      <c r="Z1164" s="170" t="s">
        <v>5844</v>
      </c>
      <c r="AA1164" s="177" t="s">
        <v>5845</v>
      </c>
      <c r="AB1164" s="11" t="str">
        <f t="shared" si="175"/>
        <v>09/07/2007</v>
      </c>
      <c r="AC1164" s="9" t="str">
        <f>+_xlfn.CONCAT(MID(AA1164,16,2),"/",MID(AA1164,14,2),"/",MID(AA1164,10,4))</f>
        <v>06/03/2023</v>
      </c>
      <c r="AD1164" s="40">
        <v>102.52</v>
      </c>
      <c r="AE1164" s="40">
        <v>102.52</v>
      </c>
      <c r="AF1164" s="920">
        <v>0</v>
      </c>
      <c r="AG1164" s="40"/>
      <c r="AH1164" s="40"/>
      <c r="AI1164" s="40"/>
      <c r="AJ1164" s="960">
        <v>45013</v>
      </c>
      <c r="AK1164" s="124">
        <v>45026</v>
      </c>
      <c r="AL1164" s="9">
        <f>NETWORKDAYS(AJ1164,AK1164)-1</f>
        <v>9</v>
      </c>
      <c r="AM1164" s="9">
        <v>4</v>
      </c>
      <c r="AN1164" s="9" t="s">
        <v>1223</v>
      </c>
    </row>
    <row r="1165" spans="1:40" ht="15" customHeight="1">
      <c r="A1165" s="38">
        <v>16891</v>
      </c>
      <c r="B1165" s="34" t="s">
        <v>3504</v>
      </c>
      <c r="C1165" s="34">
        <v>30635322140</v>
      </c>
      <c r="D1165" s="34" t="s">
        <v>4218</v>
      </c>
      <c r="E1165" s="34" t="s">
        <v>341</v>
      </c>
      <c r="F1165" s="34" t="s">
        <v>4219</v>
      </c>
      <c r="G1165" s="34" t="s">
        <v>4220</v>
      </c>
      <c r="H1165" s="87" t="s">
        <v>5846</v>
      </c>
      <c r="I1165" s="87" t="s">
        <v>5847</v>
      </c>
      <c r="J1165" s="166" t="s">
        <v>20</v>
      </c>
      <c r="K1165" s="166" t="s">
        <v>21</v>
      </c>
      <c r="L1165" s="166" t="s">
        <v>23</v>
      </c>
      <c r="M1165" s="89">
        <v>10.199999999999999</v>
      </c>
      <c r="N1165" s="89">
        <v>490.74</v>
      </c>
      <c r="O1165" s="89">
        <v>0</v>
      </c>
      <c r="P1165" s="89">
        <v>0</v>
      </c>
      <c r="Q1165" s="90">
        <v>3843.28</v>
      </c>
      <c r="R1165" s="90">
        <f t="shared" si="176"/>
        <v>3754.01</v>
      </c>
      <c r="S1165" s="89">
        <v>77.14</v>
      </c>
      <c r="T1165" s="89">
        <v>3.57</v>
      </c>
      <c r="U1165" s="89">
        <v>8.56</v>
      </c>
      <c r="V1165" s="90">
        <f t="shared" si="177"/>
        <v>3253.4100000000003</v>
      </c>
      <c r="W1165" s="89">
        <v>569.6</v>
      </c>
      <c r="X1165" s="443">
        <v>11.71</v>
      </c>
      <c r="Y1165" s="89">
        <v>8.56</v>
      </c>
      <c r="Z1165" s="167" t="s">
        <v>5848</v>
      </c>
      <c r="AA1165" s="87" t="s">
        <v>5849</v>
      </c>
      <c r="AB1165" s="34" t="str">
        <f t="shared" si="175"/>
        <v>22/08/2007</v>
      </c>
      <c r="AC1165" s="26">
        <v>44996</v>
      </c>
      <c r="AD1165" s="23">
        <v>2684.72</v>
      </c>
      <c r="AE1165" s="23">
        <v>2758.7799999999997</v>
      </c>
      <c r="AF1165" s="823">
        <v>74.06</v>
      </c>
      <c r="AG1165" s="23"/>
      <c r="AH1165" s="23"/>
      <c r="AI1165" s="23"/>
      <c r="AJ1165" s="917">
        <v>45013</v>
      </c>
      <c r="AK1165" s="122">
        <v>45026</v>
      </c>
      <c r="AL1165" s="34">
        <f>NETWORKDAYS(AJ1165,AK1165)-1</f>
        <v>9</v>
      </c>
      <c r="AM1165" s="34">
        <v>4</v>
      </c>
      <c r="AN1165" s="34" t="s">
        <v>1223</v>
      </c>
    </row>
    <row r="1166" spans="1:40" ht="15" customHeight="1">
      <c r="A1166" s="37">
        <v>16892</v>
      </c>
      <c r="B1166" s="9" t="s">
        <v>3504</v>
      </c>
      <c r="C1166" s="9">
        <v>30635322140</v>
      </c>
      <c r="D1166" s="9" t="s">
        <v>4221</v>
      </c>
      <c r="E1166" s="9" t="s">
        <v>47</v>
      </c>
      <c r="F1166" s="9" t="s">
        <v>4002</v>
      </c>
      <c r="G1166" s="9" t="s">
        <v>4002</v>
      </c>
      <c r="H1166" s="177" t="s">
        <v>5850</v>
      </c>
      <c r="I1166" s="177" t="s">
        <v>5851</v>
      </c>
      <c r="J1166" s="180" t="s">
        <v>20</v>
      </c>
      <c r="K1166" s="180" t="s">
        <v>21</v>
      </c>
      <c r="L1166" s="180" t="s">
        <v>22</v>
      </c>
      <c r="M1166" s="181">
        <v>0</v>
      </c>
      <c r="N1166" s="181">
        <v>0.34</v>
      </c>
      <c r="O1166" s="181">
        <v>0</v>
      </c>
      <c r="P1166" s="181">
        <v>0</v>
      </c>
      <c r="Q1166" s="182">
        <v>249.76</v>
      </c>
      <c r="R1166" s="182">
        <f t="shared" si="176"/>
        <v>166.24999999999997</v>
      </c>
      <c r="S1166" s="181">
        <v>69.540000000000006</v>
      </c>
      <c r="T1166" s="181">
        <v>13.97</v>
      </c>
      <c r="U1166" s="181">
        <v>0</v>
      </c>
      <c r="V1166" s="182">
        <f t="shared" si="177"/>
        <v>226.51999999999998</v>
      </c>
      <c r="W1166" s="181">
        <v>14.65</v>
      </c>
      <c r="X1166" s="376">
        <v>8.59</v>
      </c>
      <c r="Y1166" s="181">
        <v>0</v>
      </c>
      <c r="Z1166" s="170" t="s">
        <v>5852</v>
      </c>
      <c r="AA1166" s="177" t="s">
        <v>2199</v>
      </c>
      <c r="AB1166" s="11" t="str">
        <f t="shared" si="175"/>
        <v>12/08/2007</v>
      </c>
      <c r="AC1166" s="9" t="str">
        <f t="shared" ref="AC1166:AC1187" si="178">+_xlfn.CONCAT(MID(AA1166,16,2),"/",MID(AA1166,14,2),"/",MID(AA1166,10,4))</f>
        <v>06/03/2023</v>
      </c>
      <c r="AD1166" s="66">
        <v>166.24999999999997</v>
      </c>
      <c r="AE1166" s="66">
        <v>166.24999999999997</v>
      </c>
      <c r="AF1166" s="920">
        <v>0</v>
      </c>
      <c r="AG1166" s="40"/>
      <c r="AH1166" s="40"/>
      <c r="AI1166" s="40"/>
      <c r="AJ1166" s="960">
        <v>45013</v>
      </c>
      <c r="AK1166" s="124">
        <v>45026</v>
      </c>
      <c r="AL1166" s="9">
        <f>NETWORKDAYS(AJ1166,AK1166)-1</f>
        <v>9</v>
      </c>
      <c r="AM1166" s="9">
        <v>4</v>
      </c>
      <c r="AN1166" s="9" t="s">
        <v>1223</v>
      </c>
    </row>
    <row r="1167" spans="1:40" ht="15" customHeight="1">
      <c r="A1167" s="37">
        <v>16893</v>
      </c>
      <c r="B1167" s="9" t="s">
        <v>3504</v>
      </c>
      <c r="C1167" s="9">
        <v>30635322140</v>
      </c>
      <c r="D1167" s="9" t="s">
        <v>4222</v>
      </c>
      <c r="E1167" s="9" t="s">
        <v>47</v>
      </c>
      <c r="F1167" s="9" t="s">
        <v>1228</v>
      </c>
      <c r="G1167" s="9" t="s">
        <v>3601</v>
      </c>
      <c r="H1167" s="239" t="s">
        <v>4694</v>
      </c>
      <c r="I1167" s="239" t="s">
        <v>4695</v>
      </c>
      <c r="J1167" s="339" t="s">
        <v>20</v>
      </c>
      <c r="K1167" s="339" t="s">
        <v>21</v>
      </c>
      <c r="L1167" s="339" t="s">
        <v>22</v>
      </c>
      <c r="M1167" s="340">
        <v>0</v>
      </c>
      <c r="N1167" s="340">
        <v>0</v>
      </c>
      <c r="O1167" s="340">
        <v>0</v>
      </c>
      <c r="P1167" s="340">
        <v>0</v>
      </c>
      <c r="Q1167" s="341">
        <v>193.73</v>
      </c>
      <c r="R1167" s="341">
        <f t="shared" si="176"/>
        <v>187.57999999999998</v>
      </c>
      <c r="S1167" s="340">
        <v>0</v>
      </c>
      <c r="T1167" s="340">
        <v>0.97</v>
      </c>
      <c r="U1167" s="340">
        <v>5.18</v>
      </c>
      <c r="V1167" s="341">
        <f t="shared" si="177"/>
        <v>187.57999999999998</v>
      </c>
      <c r="W1167" s="340">
        <v>0</v>
      </c>
      <c r="X1167" s="403">
        <v>0.97</v>
      </c>
      <c r="Y1167" s="340">
        <v>5.18</v>
      </c>
      <c r="Z1167" s="83" t="s">
        <v>4499</v>
      </c>
      <c r="AA1167" s="239" t="s">
        <v>4696</v>
      </c>
      <c r="AB1167" s="11" t="str">
        <f t="shared" si="175"/>
        <v>23/06/2007</v>
      </c>
      <c r="AC1167" s="9" t="str">
        <f t="shared" si="178"/>
        <v>21/03/2023</v>
      </c>
      <c r="AD1167" s="40">
        <v>119.79</v>
      </c>
      <c r="AE1167" s="40">
        <v>119.79</v>
      </c>
      <c r="AF1167" s="920">
        <v>0</v>
      </c>
      <c r="AG1167" s="40"/>
      <c r="AH1167" s="40"/>
      <c r="AI1167" s="40"/>
      <c r="AJ1167" s="960">
        <v>45013</v>
      </c>
      <c r="AK1167" s="124">
        <v>45019</v>
      </c>
      <c r="AL1167" s="9">
        <f>NETWORKDAYS(AJ1167,AK1167)</f>
        <v>5</v>
      </c>
      <c r="AM1167" s="9">
        <v>4</v>
      </c>
      <c r="AN1167" s="9" t="s">
        <v>1223</v>
      </c>
    </row>
    <row r="1168" spans="1:40" ht="15" customHeight="1">
      <c r="A1168" s="37">
        <v>16894</v>
      </c>
      <c r="B1168" s="9" t="s">
        <v>3504</v>
      </c>
      <c r="C1168" s="9">
        <v>30635322140</v>
      </c>
      <c r="D1168" s="9" t="s">
        <v>4223</v>
      </c>
      <c r="E1168" s="9" t="s">
        <v>47</v>
      </c>
      <c r="F1168" s="9" t="s">
        <v>835</v>
      </c>
      <c r="G1168" s="9" t="s">
        <v>835</v>
      </c>
      <c r="H1168" s="239" t="s">
        <v>4697</v>
      </c>
      <c r="I1168" s="239" t="s">
        <v>4698</v>
      </c>
      <c r="J1168" s="339" t="s">
        <v>20</v>
      </c>
      <c r="K1168" s="339" t="s">
        <v>21</v>
      </c>
      <c r="L1168" s="339" t="s">
        <v>22</v>
      </c>
      <c r="M1168" s="340">
        <v>0</v>
      </c>
      <c r="N1168" s="340">
        <v>0</v>
      </c>
      <c r="O1168" s="340">
        <v>0</v>
      </c>
      <c r="P1168" s="340">
        <v>0</v>
      </c>
      <c r="Q1168" s="341">
        <v>524.67999999999995</v>
      </c>
      <c r="R1168" s="341">
        <f t="shared" si="176"/>
        <v>498.53</v>
      </c>
      <c r="S1168" s="340">
        <v>19.84</v>
      </c>
      <c r="T1168" s="340">
        <v>0.71</v>
      </c>
      <c r="U1168" s="340">
        <v>5.6</v>
      </c>
      <c r="V1168" s="341">
        <f t="shared" si="177"/>
        <v>498.39999999999992</v>
      </c>
      <c r="W1168" s="340">
        <v>20.5</v>
      </c>
      <c r="X1168" s="403">
        <v>0.18</v>
      </c>
      <c r="Y1168" s="340">
        <v>5.6</v>
      </c>
      <c r="Z1168" s="83" t="s">
        <v>4499</v>
      </c>
      <c r="AA1168" s="239" t="s">
        <v>4332</v>
      </c>
      <c r="AB1168" s="11" t="str">
        <f t="shared" si="175"/>
        <v>23/06/2007</v>
      </c>
      <c r="AC1168" s="9" t="str">
        <f t="shared" si="178"/>
        <v>27/02/2023</v>
      </c>
      <c r="AD1168" s="40">
        <v>404.42</v>
      </c>
      <c r="AE1168" s="40">
        <v>404.42</v>
      </c>
      <c r="AF1168" s="920">
        <v>0</v>
      </c>
      <c r="AG1168" s="40"/>
      <c r="AH1168" s="40"/>
      <c r="AI1168" s="40"/>
      <c r="AJ1168" s="960">
        <v>45013</v>
      </c>
      <c r="AK1168" s="124">
        <v>45019</v>
      </c>
      <c r="AL1168" s="9">
        <f>NETWORKDAYS(AJ1168,AK1168)</f>
        <v>5</v>
      </c>
      <c r="AM1168" s="9">
        <v>4</v>
      </c>
      <c r="AN1168" s="9" t="s">
        <v>1223</v>
      </c>
    </row>
    <row r="1169" spans="1:40" ht="15" customHeight="1">
      <c r="A1169" s="38">
        <v>16895</v>
      </c>
      <c r="B1169" s="34" t="s">
        <v>3504</v>
      </c>
      <c r="C1169" s="34">
        <v>30635322140</v>
      </c>
      <c r="D1169" s="34" t="s">
        <v>4224</v>
      </c>
      <c r="E1169" s="34" t="s">
        <v>47</v>
      </c>
      <c r="F1169" s="34" t="s">
        <v>835</v>
      </c>
      <c r="G1169" s="34" t="s">
        <v>835</v>
      </c>
      <c r="H1169" s="87" t="s">
        <v>5853</v>
      </c>
      <c r="I1169" s="87" t="s">
        <v>5854</v>
      </c>
      <c r="J1169" s="166" t="s">
        <v>20</v>
      </c>
      <c r="K1169" s="166" t="s">
        <v>21</v>
      </c>
      <c r="L1169" s="166" t="s">
        <v>23</v>
      </c>
      <c r="M1169" s="89">
        <v>0</v>
      </c>
      <c r="N1169" s="89">
        <v>12.48</v>
      </c>
      <c r="O1169" s="89">
        <v>0</v>
      </c>
      <c r="P1169" s="89">
        <v>0</v>
      </c>
      <c r="Q1169" s="90">
        <v>637.85</v>
      </c>
      <c r="R1169" s="90">
        <f t="shared" si="176"/>
        <v>498.36000000000007</v>
      </c>
      <c r="S1169" s="89">
        <v>131.65</v>
      </c>
      <c r="T1169" s="89">
        <v>7.84</v>
      </c>
      <c r="U1169" s="89">
        <v>0</v>
      </c>
      <c r="V1169" s="90">
        <f t="shared" si="177"/>
        <v>485.88000000000005</v>
      </c>
      <c r="W1169" s="89">
        <v>144.13</v>
      </c>
      <c r="X1169" s="443">
        <v>7.84</v>
      </c>
      <c r="Y1169" s="89">
        <v>0</v>
      </c>
      <c r="Z1169" s="167" t="s">
        <v>4499</v>
      </c>
      <c r="AA1169" s="87" t="s">
        <v>5855</v>
      </c>
      <c r="AB1169" s="34" t="str">
        <f t="shared" si="175"/>
        <v>23/06/2007</v>
      </c>
      <c r="AC1169" s="34" t="str">
        <f t="shared" si="178"/>
        <v>29/03/2023</v>
      </c>
      <c r="AD1169" s="23">
        <v>270.74</v>
      </c>
      <c r="AE1169" s="23">
        <v>301.57</v>
      </c>
      <c r="AF1169" s="823">
        <v>30.83</v>
      </c>
      <c r="AG1169" s="23"/>
      <c r="AH1169" s="23"/>
      <c r="AI1169" s="23"/>
      <c r="AJ1169" s="917">
        <v>45013</v>
      </c>
      <c r="AK1169" s="122">
        <v>45026</v>
      </c>
      <c r="AL1169" s="34">
        <f>NETWORKDAYS(AJ1169,AK1169)-1</f>
        <v>9</v>
      </c>
      <c r="AM1169" s="34">
        <v>4</v>
      </c>
      <c r="AN1169" s="34" t="s">
        <v>1223</v>
      </c>
    </row>
    <row r="1170" spans="1:40" ht="15" customHeight="1">
      <c r="A1170" s="37">
        <v>16896</v>
      </c>
      <c r="B1170" s="9" t="s">
        <v>3504</v>
      </c>
      <c r="C1170" s="9">
        <v>30635322140</v>
      </c>
      <c r="D1170" s="9" t="s">
        <v>1059</v>
      </c>
      <c r="E1170" s="9" t="s">
        <v>47</v>
      </c>
      <c r="F1170" s="9" t="s">
        <v>4002</v>
      </c>
      <c r="G1170" s="9" t="s">
        <v>4002</v>
      </c>
      <c r="H1170" s="239" t="s">
        <v>4699</v>
      </c>
      <c r="I1170" s="239" t="s">
        <v>4700</v>
      </c>
      <c r="J1170" s="339" t="s">
        <v>20</v>
      </c>
      <c r="K1170" s="339" t="s">
        <v>21</v>
      </c>
      <c r="L1170" s="339" t="s">
        <v>22</v>
      </c>
      <c r="M1170" s="340">
        <v>0</v>
      </c>
      <c r="N1170" s="340">
        <v>0</v>
      </c>
      <c r="O1170" s="340">
        <v>0</v>
      </c>
      <c r="P1170" s="340">
        <v>0</v>
      </c>
      <c r="Q1170" s="341">
        <v>220.72</v>
      </c>
      <c r="R1170" s="341">
        <f t="shared" si="176"/>
        <v>186.57999999999998</v>
      </c>
      <c r="S1170" s="340">
        <v>30.58</v>
      </c>
      <c r="T1170" s="340">
        <v>0.59</v>
      </c>
      <c r="U1170" s="340">
        <v>2.97</v>
      </c>
      <c r="V1170" s="341">
        <f t="shared" si="177"/>
        <v>189.07</v>
      </c>
      <c r="W1170" s="340">
        <v>28.68</v>
      </c>
      <c r="X1170" s="403">
        <v>0</v>
      </c>
      <c r="Y1170" s="340">
        <v>2.97</v>
      </c>
      <c r="Z1170" s="83" t="s">
        <v>4701</v>
      </c>
      <c r="AA1170" s="239" t="s">
        <v>4702</v>
      </c>
      <c r="AB1170" s="11" t="str">
        <f t="shared" si="175"/>
        <v>25/06/2007</v>
      </c>
      <c r="AC1170" s="9" t="str">
        <f t="shared" si="178"/>
        <v>31/03/2023</v>
      </c>
      <c r="AD1170" s="40">
        <v>176.13</v>
      </c>
      <c r="AE1170" s="40">
        <v>176.13</v>
      </c>
      <c r="AF1170" s="920">
        <v>0</v>
      </c>
      <c r="AG1170" s="40"/>
      <c r="AH1170" s="40"/>
      <c r="AI1170" s="40"/>
      <c r="AJ1170" s="960">
        <v>45013</v>
      </c>
      <c r="AK1170" s="124">
        <v>45019</v>
      </c>
      <c r="AL1170" s="9">
        <f>NETWORKDAYS(AJ1170,AK1170)</f>
        <v>5</v>
      </c>
      <c r="AM1170" s="9">
        <v>4</v>
      </c>
      <c r="AN1170" s="9" t="s">
        <v>1223</v>
      </c>
    </row>
    <row r="1171" spans="1:40" ht="15" customHeight="1">
      <c r="A1171" s="38">
        <v>16897</v>
      </c>
      <c r="B1171" s="34" t="s">
        <v>3504</v>
      </c>
      <c r="C1171" s="34">
        <v>30635322140</v>
      </c>
      <c r="D1171" s="34" t="s">
        <v>4225</v>
      </c>
      <c r="E1171" s="34" t="s">
        <v>47</v>
      </c>
      <c r="F1171" s="34" t="s">
        <v>4040</v>
      </c>
      <c r="G1171" s="34" t="s">
        <v>4040</v>
      </c>
      <c r="H1171" s="261" t="s">
        <v>4703</v>
      </c>
      <c r="I1171" s="261" t="s">
        <v>4704</v>
      </c>
      <c r="J1171" s="262" t="s">
        <v>20</v>
      </c>
      <c r="K1171" s="262" t="s">
        <v>8232</v>
      </c>
      <c r="L1171" s="262" t="s">
        <v>23</v>
      </c>
      <c r="M1171" s="263">
        <v>0</v>
      </c>
      <c r="N1171" s="263">
        <v>0</v>
      </c>
      <c r="O1171" s="263">
        <v>0</v>
      </c>
      <c r="P1171" s="263">
        <v>0</v>
      </c>
      <c r="Q1171" s="264">
        <v>302.31</v>
      </c>
      <c r="R1171" s="264">
        <f t="shared" si="176"/>
        <v>283.11</v>
      </c>
      <c r="S1171" s="263">
        <v>4.68</v>
      </c>
      <c r="T1171" s="263">
        <v>0.81</v>
      </c>
      <c r="U1171" s="263">
        <v>13.71</v>
      </c>
      <c r="V1171" s="264">
        <f t="shared" si="177"/>
        <v>277.19</v>
      </c>
      <c r="W1171" s="263">
        <v>10.6</v>
      </c>
      <c r="X1171" s="348">
        <v>0.81</v>
      </c>
      <c r="Y1171" s="263">
        <v>13.71</v>
      </c>
      <c r="Z1171" s="249" t="s">
        <v>4600</v>
      </c>
      <c r="AA1171" s="261" t="s">
        <v>4601</v>
      </c>
      <c r="AB1171" s="34" t="str">
        <f t="shared" si="175"/>
        <v>29/04/2007</v>
      </c>
      <c r="AC1171" s="34" t="str">
        <f t="shared" si="178"/>
        <v>31/03/2023</v>
      </c>
      <c r="AD1171" s="23">
        <v>256.87</v>
      </c>
      <c r="AE1171" s="23">
        <v>256.87</v>
      </c>
      <c r="AF1171" s="823">
        <v>0</v>
      </c>
      <c r="AG1171" s="23"/>
      <c r="AH1171" s="23"/>
      <c r="AI1171" s="23"/>
      <c r="AJ1171" s="917">
        <v>45013</v>
      </c>
      <c r="AK1171" s="122">
        <v>45019</v>
      </c>
      <c r="AL1171" s="34">
        <f>NETWORKDAYS(AJ1171,AK1171)</f>
        <v>5</v>
      </c>
      <c r="AM1171" s="34">
        <v>4</v>
      </c>
      <c r="AN1171" s="34" t="s">
        <v>1223</v>
      </c>
    </row>
    <row r="1172" spans="1:40" ht="15" customHeight="1">
      <c r="A1172" s="38">
        <v>16898</v>
      </c>
      <c r="B1172" s="34" t="s">
        <v>3504</v>
      </c>
      <c r="C1172" s="34">
        <v>30635322140</v>
      </c>
      <c r="D1172" s="34" t="s">
        <v>4226</v>
      </c>
      <c r="E1172" s="34" t="s">
        <v>47</v>
      </c>
      <c r="F1172" s="34" t="s">
        <v>1839</v>
      </c>
      <c r="G1172" s="34" t="s">
        <v>4047</v>
      </c>
      <c r="H1172" s="261" t="s">
        <v>5856</v>
      </c>
      <c r="I1172" s="261" t="s">
        <v>5857</v>
      </c>
      <c r="J1172" s="262" t="s">
        <v>20</v>
      </c>
      <c r="K1172" s="262" t="s">
        <v>8232</v>
      </c>
      <c r="L1172" s="262" t="s">
        <v>23</v>
      </c>
      <c r="M1172" s="263">
        <v>0</v>
      </c>
      <c r="N1172" s="263">
        <v>0</v>
      </c>
      <c r="O1172" s="263">
        <v>0</v>
      </c>
      <c r="P1172" s="263">
        <v>0</v>
      </c>
      <c r="Q1172" s="264">
        <v>745.85</v>
      </c>
      <c r="R1172" s="264">
        <v>443.79</v>
      </c>
      <c r="S1172" s="263">
        <v>296.85000000000002</v>
      </c>
      <c r="T1172" s="263">
        <v>3.63</v>
      </c>
      <c r="U1172" s="263">
        <v>1.58</v>
      </c>
      <c r="V1172" s="264">
        <v>445.88000000000005</v>
      </c>
      <c r="W1172" s="263">
        <v>294.76</v>
      </c>
      <c r="X1172" s="348">
        <v>3.63</v>
      </c>
      <c r="Y1172" s="263">
        <v>1.58</v>
      </c>
      <c r="Z1172" s="249" t="s">
        <v>2547</v>
      </c>
      <c r="AA1172" s="261" t="s">
        <v>4469</v>
      </c>
      <c r="AB1172" s="34" t="str">
        <f t="shared" si="175"/>
        <v>29/04/2007</v>
      </c>
      <c r="AC1172" s="34" t="str">
        <f t="shared" si="178"/>
        <v>04/03/2023</v>
      </c>
      <c r="AD1172" s="23">
        <v>107.76</v>
      </c>
      <c r="AE1172" s="23">
        <v>107.76</v>
      </c>
      <c r="AF1172" s="823">
        <v>0</v>
      </c>
      <c r="AG1172" s="23"/>
      <c r="AH1172" s="23"/>
      <c r="AI1172" s="23"/>
      <c r="AJ1172" s="917">
        <v>45013</v>
      </c>
      <c r="AK1172" s="122">
        <v>45026</v>
      </c>
      <c r="AL1172" s="34">
        <f>NETWORKDAYS(AJ1172,AK1172)-1</f>
        <v>9</v>
      </c>
      <c r="AM1172" s="34">
        <v>4</v>
      </c>
      <c r="AN1172" s="34" t="s">
        <v>1223</v>
      </c>
    </row>
    <row r="1173" spans="1:40" ht="15" customHeight="1">
      <c r="A1173" s="37">
        <v>16899</v>
      </c>
      <c r="B1173" s="9" t="s">
        <v>3504</v>
      </c>
      <c r="C1173" s="9">
        <v>30635322140</v>
      </c>
      <c r="D1173" s="9" t="s">
        <v>3137</v>
      </c>
      <c r="E1173" s="9" t="s">
        <v>338</v>
      </c>
      <c r="F1173" s="9" t="s">
        <v>343</v>
      </c>
      <c r="G1173" s="9" t="s">
        <v>343</v>
      </c>
      <c r="H1173" s="239" t="s">
        <v>4705</v>
      </c>
      <c r="I1173" s="239" t="s">
        <v>4706</v>
      </c>
      <c r="J1173" s="339" t="s">
        <v>20</v>
      </c>
      <c r="K1173" s="339" t="s">
        <v>21</v>
      </c>
      <c r="L1173" s="339" t="s">
        <v>22</v>
      </c>
      <c r="M1173" s="340">
        <v>0</v>
      </c>
      <c r="N1173" s="340">
        <v>0</v>
      </c>
      <c r="O1173" s="340">
        <v>0</v>
      </c>
      <c r="P1173" s="340">
        <v>0</v>
      </c>
      <c r="Q1173" s="341">
        <v>619.5</v>
      </c>
      <c r="R1173" s="341">
        <f t="shared" ref="R1173:R1187" si="179">Q1173-O1173-S1173-T1173-U1173</f>
        <v>572.46</v>
      </c>
      <c r="S1173" s="340">
        <v>30.81</v>
      </c>
      <c r="T1173" s="340">
        <v>11.26</v>
      </c>
      <c r="U1173" s="340">
        <v>4.97</v>
      </c>
      <c r="V1173" s="341">
        <f t="shared" ref="V1173:V1187" si="180">Q1173-P1173-W1173-X1173-Y1173</f>
        <v>574.99</v>
      </c>
      <c r="W1173" s="340">
        <v>28.28</v>
      </c>
      <c r="X1173" s="403">
        <v>11.26</v>
      </c>
      <c r="Y1173" s="340">
        <v>4.97</v>
      </c>
      <c r="Z1173" s="83" t="s">
        <v>2684</v>
      </c>
      <c r="AA1173" s="239" t="s">
        <v>4707</v>
      </c>
      <c r="AB1173" s="11" t="str">
        <f t="shared" si="175"/>
        <v>23/06/2007</v>
      </c>
      <c r="AC1173" s="9" t="str">
        <f t="shared" si="178"/>
        <v>14/03/2023</v>
      </c>
      <c r="AD1173" s="40">
        <v>276.02999999999997</v>
      </c>
      <c r="AE1173" s="40">
        <v>276.02999999999997</v>
      </c>
      <c r="AF1173" s="920">
        <v>0</v>
      </c>
      <c r="AG1173" s="40"/>
      <c r="AH1173" s="40"/>
      <c r="AI1173" s="40"/>
      <c r="AJ1173" s="960">
        <v>45013</v>
      </c>
      <c r="AK1173" s="124">
        <v>45019</v>
      </c>
      <c r="AL1173" s="9">
        <f>NETWORKDAYS(AJ1173,AK1173)</f>
        <v>5</v>
      </c>
      <c r="AM1173" s="9">
        <v>4</v>
      </c>
      <c r="AN1173" s="9" t="s">
        <v>1223</v>
      </c>
    </row>
    <row r="1174" spans="1:40" ht="15" customHeight="1">
      <c r="A1174" s="37">
        <v>16900</v>
      </c>
      <c r="B1174" s="9" t="s">
        <v>3504</v>
      </c>
      <c r="C1174" s="9">
        <v>30635322140</v>
      </c>
      <c r="D1174" s="9" t="s">
        <v>4227</v>
      </c>
      <c r="E1174" s="9" t="s">
        <v>47</v>
      </c>
      <c r="F1174" s="9" t="s">
        <v>3787</v>
      </c>
      <c r="G1174" s="9" t="s">
        <v>3787</v>
      </c>
      <c r="H1174" s="177" t="s">
        <v>5858</v>
      </c>
      <c r="I1174" s="177" t="s">
        <v>5859</v>
      </c>
      <c r="J1174" s="180" t="s">
        <v>20</v>
      </c>
      <c r="K1174" s="180" t="s">
        <v>21</v>
      </c>
      <c r="L1174" s="180" t="s">
        <v>22</v>
      </c>
      <c r="M1174" s="181">
        <v>0</v>
      </c>
      <c r="N1174" s="181">
        <v>0</v>
      </c>
      <c r="O1174" s="181">
        <v>0</v>
      </c>
      <c r="P1174" s="181">
        <v>0</v>
      </c>
      <c r="Q1174" s="182">
        <v>592.98</v>
      </c>
      <c r="R1174" s="182">
        <f t="shared" si="179"/>
        <v>533.23</v>
      </c>
      <c r="S1174" s="181">
        <v>50.02</v>
      </c>
      <c r="T1174" s="181">
        <v>0.89</v>
      </c>
      <c r="U1174" s="181">
        <v>8.84</v>
      </c>
      <c r="V1174" s="182">
        <f t="shared" si="180"/>
        <v>529.87</v>
      </c>
      <c r="W1174" s="181">
        <v>53.38</v>
      </c>
      <c r="X1174" s="376">
        <v>0.89</v>
      </c>
      <c r="Y1174" s="181">
        <v>8.84</v>
      </c>
      <c r="Z1174" s="170" t="s">
        <v>2201</v>
      </c>
      <c r="AA1174" s="177" t="s">
        <v>5860</v>
      </c>
      <c r="AB1174" s="11" t="str">
        <f t="shared" si="175"/>
        <v>23/06/2007</v>
      </c>
      <c r="AC1174" s="9" t="str">
        <f t="shared" si="178"/>
        <v>31/03/2023</v>
      </c>
      <c r="AD1174" s="40">
        <v>222.1</v>
      </c>
      <c r="AE1174" s="40">
        <v>222.1</v>
      </c>
      <c r="AF1174" s="920">
        <v>0</v>
      </c>
      <c r="AG1174" s="40"/>
      <c r="AH1174" s="40"/>
      <c r="AI1174" s="40"/>
      <c r="AJ1174" s="960">
        <v>45013</v>
      </c>
      <c r="AK1174" s="124">
        <v>45026</v>
      </c>
      <c r="AL1174" s="9">
        <f t="shared" ref="AL1174:AL1187" si="181">NETWORKDAYS(AJ1174,AK1174)-1</f>
        <v>9</v>
      </c>
      <c r="AM1174" s="9">
        <v>4</v>
      </c>
      <c r="AN1174" s="9" t="s">
        <v>1223</v>
      </c>
    </row>
    <row r="1175" spans="1:40" ht="15" customHeight="1">
      <c r="A1175" s="37">
        <v>16901</v>
      </c>
      <c r="B1175" s="9" t="s">
        <v>3504</v>
      </c>
      <c r="C1175" s="9">
        <v>30635322140</v>
      </c>
      <c r="D1175" s="9" t="s">
        <v>4228</v>
      </c>
      <c r="E1175" s="9" t="s">
        <v>47</v>
      </c>
      <c r="F1175" s="9" t="s">
        <v>4229</v>
      </c>
      <c r="G1175" s="9" t="s">
        <v>4230</v>
      </c>
      <c r="H1175" s="177" t="s">
        <v>5861</v>
      </c>
      <c r="I1175" s="177" t="s">
        <v>5862</v>
      </c>
      <c r="J1175" s="180" t="s">
        <v>20</v>
      </c>
      <c r="K1175" s="180" t="s">
        <v>21</v>
      </c>
      <c r="L1175" s="180" t="s">
        <v>22</v>
      </c>
      <c r="M1175" s="181">
        <v>0</v>
      </c>
      <c r="N1175" s="181">
        <v>0</v>
      </c>
      <c r="O1175" s="181">
        <v>0</v>
      </c>
      <c r="P1175" s="181">
        <v>0</v>
      </c>
      <c r="Q1175" s="182">
        <v>404.43</v>
      </c>
      <c r="R1175" s="182">
        <f t="shared" si="179"/>
        <v>399.82000000000005</v>
      </c>
      <c r="S1175" s="181">
        <v>3.96</v>
      </c>
      <c r="T1175" s="181">
        <v>0.12</v>
      </c>
      <c r="U1175" s="181">
        <v>0.53</v>
      </c>
      <c r="V1175" s="182">
        <f t="shared" si="180"/>
        <v>400.35</v>
      </c>
      <c r="W1175" s="181">
        <v>3.96</v>
      </c>
      <c r="X1175" s="376">
        <v>0.12</v>
      </c>
      <c r="Y1175" s="181">
        <v>0</v>
      </c>
      <c r="Z1175" s="170" t="s">
        <v>2201</v>
      </c>
      <c r="AA1175" s="177" t="s">
        <v>5863</v>
      </c>
      <c r="AB1175" s="11" t="str">
        <f t="shared" si="175"/>
        <v>23/06/2007</v>
      </c>
      <c r="AC1175" s="9" t="str">
        <f t="shared" si="178"/>
        <v>09/03/2023</v>
      </c>
      <c r="AD1175" s="40">
        <v>249.24</v>
      </c>
      <c r="AE1175" s="40">
        <v>249.24</v>
      </c>
      <c r="AF1175" s="920">
        <v>0</v>
      </c>
      <c r="AG1175" s="40"/>
      <c r="AH1175" s="40"/>
      <c r="AI1175" s="40"/>
      <c r="AJ1175" s="960">
        <v>45013</v>
      </c>
      <c r="AK1175" s="124">
        <v>45026</v>
      </c>
      <c r="AL1175" s="9">
        <f t="shared" si="181"/>
        <v>9</v>
      </c>
      <c r="AM1175" s="9">
        <v>4</v>
      </c>
      <c r="AN1175" s="9" t="s">
        <v>1223</v>
      </c>
    </row>
    <row r="1176" spans="1:40" ht="15" customHeight="1">
      <c r="A1176" s="37">
        <v>16902</v>
      </c>
      <c r="B1176" s="9" t="s">
        <v>3504</v>
      </c>
      <c r="C1176" s="9">
        <v>30635322140</v>
      </c>
      <c r="D1176" s="9" t="s">
        <v>4231</v>
      </c>
      <c r="E1176" s="9" t="s">
        <v>47</v>
      </c>
      <c r="F1176" s="9" t="s">
        <v>1322</v>
      </c>
      <c r="G1176" s="9" t="s">
        <v>1323</v>
      </c>
      <c r="H1176" s="177" t="s">
        <v>5864</v>
      </c>
      <c r="I1176" s="177" t="s">
        <v>5865</v>
      </c>
      <c r="J1176" s="180" t="s">
        <v>20</v>
      </c>
      <c r="K1176" s="180" t="s">
        <v>21</v>
      </c>
      <c r="L1176" s="180" t="s">
        <v>22</v>
      </c>
      <c r="M1176" s="181">
        <v>0</v>
      </c>
      <c r="N1176" s="181">
        <v>0</v>
      </c>
      <c r="O1176" s="181">
        <v>0</v>
      </c>
      <c r="P1176" s="181">
        <v>0</v>
      </c>
      <c r="Q1176" s="182">
        <v>486.97</v>
      </c>
      <c r="R1176" s="182">
        <f t="shared" si="179"/>
        <v>366.08</v>
      </c>
      <c r="S1176" s="181">
        <v>50.43</v>
      </c>
      <c r="T1176" s="181">
        <v>50.05</v>
      </c>
      <c r="U1176" s="181">
        <v>20.41</v>
      </c>
      <c r="V1176" s="182">
        <f t="shared" si="180"/>
        <v>366.08</v>
      </c>
      <c r="W1176" s="181">
        <v>50.43</v>
      </c>
      <c r="X1176" s="376">
        <v>50.05</v>
      </c>
      <c r="Y1176" s="181">
        <v>20.41</v>
      </c>
      <c r="Z1176" s="170" t="s">
        <v>2165</v>
      </c>
      <c r="AA1176" s="177" t="s">
        <v>5866</v>
      </c>
      <c r="AB1176" s="11" t="str">
        <f t="shared" si="175"/>
        <v>29/04/2007</v>
      </c>
      <c r="AC1176" s="9" t="str">
        <f t="shared" si="178"/>
        <v>06/03/2023</v>
      </c>
      <c r="AD1176" s="40">
        <v>359.88</v>
      </c>
      <c r="AE1176" s="40">
        <v>359.88</v>
      </c>
      <c r="AF1176" s="920">
        <v>0</v>
      </c>
      <c r="AG1176" s="40"/>
      <c r="AH1176" s="40"/>
      <c r="AI1176" s="40"/>
      <c r="AJ1176" s="960">
        <v>45013</v>
      </c>
      <c r="AK1176" s="124">
        <v>45026</v>
      </c>
      <c r="AL1176" s="9">
        <f t="shared" si="181"/>
        <v>9</v>
      </c>
      <c r="AM1176" s="9">
        <v>4</v>
      </c>
      <c r="AN1176" s="9" t="s">
        <v>1223</v>
      </c>
    </row>
    <row r="1177" spans="1:40" ht="15" customHeight="1">
      <c r="A1177" s="38">
        <v>16903</v>
      </c>
      <c r="B1177" s="34" t="s">
        <v>3504</v>
      </c>
      <c r="C1177" s="34">
        <v>30635322140</v>
      </c>
      <c r="D1177" s="34" t="s">
        <v>4232</v>
      </c>
      <c r="E1177" s="34" t="s">
        <v>47</v>
      </c>
      <c r="F1177" s="34" t="s">
        <v>4002</v>
      </c>
      <c r="G1177" s="34" t="s">
        <v>4002</v>
      </c>
      <c r="H1177" s="87" t="s">
        <v>5867</v>
      </c>
      <c r="I1177" s="87" t="s">
        <v>5868</v>
      </c>
      <c r="J1177" s="166" t="s">
        <v>20</v>
      </c>
      <c r="K1177" s="166" t="s">
        <v>21</v>
      </c>
      <c r="L1177" s="166" t="s">
        <v>23</v>
      </c>
      <c r="M1177" s="89">
        <v>0</v>
      </c>
      <c r="N1177" s="89">
        <v>14.54</v>
      </c>
      <c r="O1177" s="89">
        <v>0</v>
      </c>
      <c r="P1177" s="89">
        <v>0</v>
      </c>
      <c r="Q1177" s="90">
        <v>334.21</v>
      </c>
      <c r="R1177" s="90">
        <f t="shared" si="179"/>
        <v>271.90999999999997</v>
      </c>
      <c r="S1177" s="89">
        <v>55.52</v>
      </c>
      <c r="T1177" s="89">
        <v>1.49</v>
      </c>
      <c r="U1177" s="89">
        <v>5.29</v>
      </c>
      <c r="V1177" s="90">
        <f t="shared" si="180"/>
        <v>257.77999999999992</v>
      </c>
      <c r="W1177" s="89">
        <v>69.650000000000006</v>
      </c>
      <c r="X1177" s="443">
        <v>1.49</v>
      </c>
      <c r="Y1177" s="89">
        <v>5.29</v>
      </c>
      <c r="Z1177" s="167" t="s">
        <v>2195</v>
      </c>
      <c r="AA1177" s="87" t="s">
        <v>4606</v>
      </c>
      <c r="AB1177" s="34" t="str">
        <f t="shared" si="175"/>
        <v>21/06/2007</v>
      </c>
      <c r="AC1177" s="34" t="str">
        <f t="shared" si="178"/>
        <v>27/03/2023</v>
      </c>
      <c r="AD1177" s="23">
        <v>85.12</v>
      </c>
      <c r="AE1177" s="23">
        <v>103.45</v>
      </c>
      <c r="AF1177" s="823">
        <v>18.329999999999998</v>
      </c>
      <c r="AG1177" s="23"/>
      <c r="AH1177" s="23"/>
      <c r="AI1177" s="23"/>
      <c r="AJ1177" s="917">
        <v>45013</v>
      </c>
      <c r="AK1177" s="122">
        <v>45026</v>
      </c>
      <c r="AL1177" s="34">
        <f t="shared" si="181"/>
        <v>9</v>
      </c>
      <c r="AM1177" s="34">
        <v>4</v>
      </c>
      <c r="AN1177" s="34" t="s">
        <v>1223</v>
      </c>
    </row>
    <row r="1178" spans="1:40" ht="15" customHeight="1">
      <c r="A1178" s="37">
        <v>16904</v>
      </c>
      <c r="B1178" s="9" t="s">
        <v>3504</v>
      </c>
      <c r="C1178" s="9">
        <v>30635322140</v>
      </c>
      <c r="D1178" s="9" t="s">
        <v>3070</v>
      </c>
      <c r="E1178" s="9" t="s">
        <v>47</v>
      </c>
      <c r="F1178" s="9" t="s">
        <v>3584</v>
      </c>
      <c r="G1178" s="9" t="s">
        <v>3585</v>
      </c>
      <c r="H1178" s="177" t="s">
        <v>5869</v>
      </c>
      <c r="I1178" s="177" t="s">
        <v>5870</v>
      </c>
      <c r="J1178" s="180" t="s">
        <v>20</v>
      </c>
      <c r="K1178" s="180" t="s">
        <v>21</v>
      </c>
      <c r="L1178" s="180" t="s">
        <v>22</v>
      </c>
      <c r="M1178" s="181">
        <v>0</v>
      </c>
      <c r="N1178" s="181">
        <v>0</v>
      </c>
      <c r="O1178" s="181">
        <v>0</v>
      </c>
      <c r="P1178" s="181">
        <v>0</v>
      </c>
      <c r="Q1178" s="182">
        <v>665.71</v>
      </c>
      <c r="R1178" s="182">
        <f t="shared" si="179"/>
        <v>424.48000000000008</v>
      </c>
      <c r="S1178" s="181">
        <v>222.02</v>
      </c>
      <c r="T1178" s="181">
        <v>19.21</v>
      </c>
      <c r="U1178" s="181">
        <v>0</v>
      </c>
      <c r="V1178" s="182">
        <f t="shared" si="180"/>
        <v>424.48000000000008</v>
      </c>
      <c r="W1178" s="181">
        <v>222.02</v>
      </c>
      <c r="X1178" s="376">
        <v>19.21</v>
      </c>
      <c r="Y1178" s="181">
        <v>0</v>
      </c>
      <c r="Z1178" s="170" t="s">
        <v>2195</v>
      </c>
      <c r="AA1178" s="177" t="s">
        <v>4606</v>
      </c>
      <c r="AB1178" s="11" t="str">
        <f t="shared" si="175"/>
        <v>21/06/2007</v>
      </c>
      <c r="AC1178" s="9" t="str">
        <f t="shared" si="178"/>
        <v>27/03/2023</v>
      </c>
      <c r="AD1178" s="40">
        <v>412.67</v>
      </c>
      <c r="AE1178" s="40">
        <v>412.67</v>
      </c>
      <c r="AF1178" s="920">
        <v>0</v>
      </c>
      <c r="AG1178" s="40"/>
      <c r="AH1178" s="40"/>
      <c r="AI1178" s="40"/>
      <c r="AJ1178" s="960">
        <v>45013</v>
      </c>
      <c r="AK1178" s="124">
        <v>45026</v>
      </c>
      <c r="AL1178" s="9">
        <f t="shared" si="181"/>
        <v>9</v>
      </c>
      <c r="AM1178" s="9">
        <v>4</v>
      </c>
      <c r="AN1178" s="9" t="s">
        <v>1223</v>
      </c>
    </row>
    <row r="1179" spans="1:40" ht="15" customHeight="1">
      <c r="A1179" s="37">
        <v>16905</v>
      </c>
      <c r="B1179" s="9" t="s">
        <v>3504</v>
      </c>
      <c r="C1179" s="9">
        <v>30635322140</v>
      </c>
      <c r="D1179" s="9" t="s">
        <v>4066</v>
      </c>
      <c r="E1179" s="9" t="s">
        <v>47</v>
      </c>
      <c r="F1179" s="9" t="s">
        <v>1254</v>
      </c>
      <c r="G1179" s="9" t="s">
        <v>1254</v>
      </c>
      <c r="H1179" s="177" t="s">
        <v>5871</v>
      </c>
      <c r="I1179" s="177" t="s">
        <v>5872</v>
      </c>
      <c r="J1179" s="180" t="s">
        <v>20</v>
      </c>
      <c r="K1179" s="180" t="s">
        <v>21</v>
      </c>
      <c r="L1179" s="180" t="s">
        <v>22</v>
      </c>
      <c r="M1179" s="181">
        <v>0</v>
      </c>
      <c r="N1179" s="181">
        <v>0</v>
      </c>
      <c r="O1179" s="181">
        <v>0</v>
      </c>
      <c r="P1179" s="181">
        <v>0</v>
      </c>
      <c r="Q1179" s="182">
        <v>141.88</v>
      </c>
      <c r="R1179" s="182">
        <f t="shared" si="179"/>
        <v>141</v>
      </c>
      <c r="S1179" s="181">
        <v>0</v>
      </c>
      <c r="T1179" s="181">
        <v>0</v>
      </c>
      <c r="U1179" s="181">
        <v>0.88</v>
      </c>
      <c r="V1179" s="182">
        <f t="shared" si="180"/>
        <v>141.12</v>
      </c>
      <c r="W1179" s="181">
        <v>0</v>
      </c>
      <c r="X1179" s="376">
        <v>0</v>
      </c>
      <c r="Y1179" s="181">
        <v>0.76</v>
      </c>
      <c r="Z1179" s="170" t="s">
        <v>2165</v>
      </c>
      <c r="AA1179" s="177" t="s">
        <v>5873</v>
      </c>
      <c r="AB1179" s="11" t="str">
        <f t="shared" si="175"/>
        <v>29/04/2007</v>
      </c>
      <c r="AC1179" s="9" t="str">
        <f t="shared" si="178"/>
        <v>26/03/2023</v>
      </c>
      <c r="AD1179" s="66">
        <v>141</v>
      </c>
      <c r="AE1179" s="66">
        <v>141</v>
      </c>
      <c r="AF1179" s="920">
        <v>0</v>
      </c>
      <c r="AG1179" s="40"/>
      <c r="AH1179" s="40"/>
      <c r="AI1179" s="40"/>
      <c r="AJ1179" s="960">
        <v>45013</v>
      </c>
      <c r="AK1179" s="124">
        <v>45026</v>
      </c>
      <c r="AL1179" s="9">
        <f t="shared" si="181"/>
        <v>9</v>
      </c>
      <c r="AM1179" s="9">
        <v>4</v>
      </c>
      <c r="AN1179" s="9" t="s">
        <v>1223</v>
      </c>
    </row>
    <row r="1180" spans="1:40" ht="15" customHeight="1">
      <c r="A1180" s="37">
        <v>16906</v>
      </c>
      <c r="B1180" s="9" t="s">
        <v>3504</v>
      </c>
      <c r="C1180" s="9">
        <v>30635322140</v>
      </c>
      <c r="D1180" s="9" t="s">
        <v>805</v>
      </c>
      <c r="E1180" s="9" t="s">
        <v>47</v>
      </c>
      <c r="F1180" s="9" t="s">
        <v>3737</v>
      </c>
      <c r="G1180" s="9" t="s">
        <v>3980</v>
      </c>
      <c r="H1180" s="177" t="s">
        <v>5874</v>
      </c>
      <c r="I1180" s="177" t="s">
        <v>5875</v>
      </c>
      <c r="J1180" s="180" t="s">
        <v>20</v>
      </c>
      <c r="K1180" s="180" t="s">
        <v>21</v>
      </c>
      <c r="L1180" s="180" t="s">
        <v>22</v>
      </c>
      <c r="M1180" s="181">
        <v>0</v>
      </c>
      <c r="N1180" s="181">
        <v>0</v>
      </c>
      <c r="O1180" s="181">
        <v>0</v>
      </c>
      <c r="P1180" s="181">
        <v>0</v>
      </c>
      <c r="Q1180" s="182">
        <v>46.21</v>
      </c>
      <c r="R1180" s="182">
        <f t="shared" si="179"/>
        <v>46.21</v>
      </c>
      <c r="S1180" s="181">
        <v>0</v>
      </c>
      <c r="T1180" s="181">
        <v>0</v>
      </c>
      <c r="U1180" s="181">
        <v>0</v>
      </c>
      <c r="V1180" s="182">
        <f t="shared" si="180"/>
        <v>46.21</v>
      </c>
      <c r="W1180" s="181">
        <v>0</v>
      </c>
      <c r="X1180" s="376">
        <v>0</v>
      </c>
      <c r="Y1180" s="181">
        <v>0</v>
      </c>
      <c r="Z1180" s="170" t="s">
        <v>2165</v>
      </c>
      <c r="AA1180" s="177" t="s">
        <v>5855</v>
      </c>
      <c r="AB1180" s="11" t="str">
        <f t="shared" si="175"/>
        <v>29/04/2007</v>
      </c>
      <c r="AC1180" s="9" t="str">
        <f t="shared" si="178"/>
        <v>29/03/2023</v>
      </c>
      <c r="AD1180" s="40">
        <v>46.21</v>
      </c>
      <c r="AE1180" s="40">
        <v>46.21</v>
      </c>
      <c r="AF1180" s="920">
        <v>0</v>
      </c>
      <c r="AG1180" s="40"/>
      <c r="AH1180" s="40"/>
      <c r="AI1180" s="40"/>
      <c r="AJ1180" s="960">
        <v>45013</v>
      </c>
      <c r="AK1180" s="124">
        <v>45026</v>
      </c>
      <c r="AL1180" s="9">
        <f t="shared" si="181"/>
        <v>9</v>
      </c>
      <c r="AM1180" s="9">
        <v>4</v>
      </c>
      <c r="AN1180" s="9" t="s">
        <v>1223</v>
      </c>
    </row>
    <row r="1181" spans="1:40" ht="15" customHeight="1">
      <c r="A1181" s="38">
        <v>16907</v>
      </c>
      <c r="B1181" s="34" t="s">
        <v>3504</v>
      </c>
      <c r="C1181" s="34">
        <v>30635322140</v>
      </c>
      <c r="D1181" s="34" t="s">
        <v>4233</v>
      </c>
      <c r="E1181" s="34" t="s">
        <v>47</v>
      </c>
      <c r="F1181" s="34" t="s">
        <v>835</v>
      </c>
      <c r="G1181" s="34" t="s">
        <v>835</v>
      </c>
      <c r="H1181" s="87" t="s">
        <v>5876</v>
      </c>
      <c r="I1181" s="87" t="s">
        <v>5877</v>
      </c>
      <c r="J1181" s="166" t="s">
        <v>20</v>
      </c>
      <c r="K1181" s="166" t="s">
        <v>21</v>
      </c>
      <c r="L1181" s="166" t="s">
        <v>23</v>
      </c>
      <c r="M1181" s="89">
        <v>0</v>
      </c>
      <c r="N1181" s="89">
        <v>9.35</v>
      </c>
      <c r="O1181" s="89">
        <v>0</v>
      </c>
      <c r="P1181" s="89">
        <v>0</v>
      </c>
      <c r="Q1181" s="90">
        <v>461.84</v>
      </c>
      <c r="R1181" s="90">
        <f t="shared" si="179"/>
        <v>331.83</v>
      </c>
      <c r="S1181" s="89">
        <v>129.75</v>
      </c>
      <c r="T1181" s="89">
        <v>0</v>
      </c>
      <c r="U1181" s="89">
        <v>0.26</v>
      </c>
      <c r="V1181" s="90">
        <f t="shared" si="180"/>
        <v>325.88</v>
      </c>
      <c r="W1181" s="89">
        <v>135.69999999999999</v>
      </c>
      <c r="X1181" s="443">
        <v>0</v>
      </c>
      <c r="Y1181" s="89">
        <v>0.26</v>
      </c>
      <c r="Z1181" s="167" t="s">
        <v>2165</v>
      </c>
      <c r="AA1181" s="87" t="s">
        <v>4332</v>
      </c>
      <c r="AB1181" s="34" t="str">
        <f t="shared" si="175"/>
        <v>29/04/2007</v>
      </c>
      <c r="AC1181" s="34" t="str">
        <f t="shared" si="178"/>
        <v>27/02/2023</v>
      </c>
      <c r="AD1181" s="23">
        <v>229.46</v>
      </c>
      <c r="AE1181" s="23">
        <v>247.9</v>
      </c>
      <c r="AF1181" s="823">
        <v>18.440000000000001</v>
      </c>
      <c r="AG1181" s="23"/>
      <c r="AH1181" s="23"/>
      <c r="AI1181" s="23"/>
      <c r="AJ1181" s="917">
        <v>45013</v>
      </c>
      <c r="AK1181" s="122">
        <v>45026</v>
      </c>
      <c r="AL1181" s="34">
        <f t="shared" si="181"/>
        <v>9</v>
      </c>
      <c r="AM1181" s="34">
        <v>4</v>
      </c>
      <c r="AN1181" s="34" t="s">
        <v>1223</v>
      </c>
    </row>
    <row r="1182" spans="1:40" ht="15" customHeight="1">
      <c r="A1182" s="38">
        <v>16908</v>
      </c>
      <c r="B1182" s="34" t="s">
        <v>3504</v>
      </c>
      <c r="C1182" s="34">
        <v>30635322140</v>
      </c>
      <c r="D1182" s="34" t="s">
        <v>4234</v>
      </c>
      <c r="E1182" s="34" t="s">
        <v>3167</v>
      </c>
      <c r="F1182" s="34" t="s">
        <v>3582</v>
      </c>
      <c r="G1182" s="34" t="s">
        <v>3582</v>
      </c>
      <c r="H1182" s="87" t="s">
        <v>5878</v>
      </c>
      <c r="I1182" s="87" t="s">
        <v>5879</v>
      </c>
      <c r="J1182" s="166" t="s">
        <v>20</v>
      </c>
      <c r="K1182" s="166" t="s">
        <v>21</v>
      </c>
      <c r="L1182" s="166" t="s">
        <v>23</v>
      </c>
      <c r="M1182" s="89">
        <v>13.14</v>
      </c>
      <c r="N1182" s="89">
        <v>0</v>
      </c>
      <c r="O1182" s="89">
        <v>0</v>
      </c>
      <c r="P1182" s="89">
        <v>0</v>
      </c>
      <c r="Q1182" s="90">
        <v>2910.22</v>
      </c>
      <c r="R1182" s="90">
        <f t="shared" si="179"/>
        <v>2717.23</v>
      </c>
      <c r="S1182" s="89">
        <v>0</v>
      </c>
      <c r="T1182" s="89">
        <v>189.31</v>
      </c>
      <c r="U1182" s="89">
        <v>3.68</v>
      </c>
      <c r="V1182" s="90">
        <f t="shared" si="180"/>
        <v>2704.09</v>
      </c>
      <c r="W1182" s="89">
        <v>0</v>
      </c>
      <c r="X1182" s="443">
        <v>202.45</v>
      </c>
      <c r="Y1182" s="89">
        <v>3.68</v>
      </c>
      <c r="Z1182" s="167" t="s">
        <v>4450</v>
      </c>
      <c r="AA1182" s="87" t="s">
        <v>5880</v>
      </c>
      <c r="AB1182" s="34" t="str">
        <f t="shared" si="175"/>
        <v>29/08/2007</v>
      </c>
      <c r="AC1182" s="34" t="str">
        <f t="shared" si="178"/>
        <v>18/03/2023</v>
      </c>
      <c r="AD1182" s="23">
        <v>1190.82</v>
      </c>
      <c r="AE1182" s="23">
        <v>1426.25</v>
      </c>
      <c r="AF1182" s="823">
        <v>235.43</v>
      </c>
      <c r="AG1182" s="23"/>
      <c r="AH1182" s="23"/>
      <c r="AI1182" s="23"/>
      <c r="AJ1182" s="917">
        <v>45013</v>
      </c>
      <c r="AK1182" s="122">
        <v>45026</v>
      </c>
      <c r="AL1182" s="34">
        <f t="shared" si="181"/>
        <v>9</v>
      </c>
      <c r="AM1182" s="34">
        <v>4</v>
      </c>
      <c r="AN1182" s="34" t="s">
        <v>1223</v>
      </c>
    </row>
    <row r="1183" spans="1:40" ht="15" customHeight="1">
      <c r="A1183" s="38">
        <v>16909</v>
      </c>
      <c r="B1183" s="34" t="s">
        <v>3504</v>
      </c>
      <c r="C1183" s="34">
        <v>30635322140</v>
      </c>
      <c r="D1183" s="34" t="s">
        <v>4235</v>
      </c>
      <c r="E1183" s="34" t="s">
        <v>47</v>
      </c>
      <c r="F1183" s="34" t="s">
        <v>4023</v>
      </c>
      <c r="G1183" s="34" t="s">
        <v>4023</v>
      </c>
      <c r="H1183" s="87" t="s">
        <v>5881</v>
      </c>
      <c r="I1183" s="87" t="s">
        <v>5882</v>
      </c>
      <c r="J1183" s="166" t="s">
        <v>20</v>
      </c>
      <c r="K1183" s="77" t="s">
        <v>8233</v>
      </c>
      <c r="L1183" s="166" t="s">
        <v>23</v>
      </c>
      <c r="M1183" s="89">
        <v>0</v>
      </c>
      <c r="N1183" s="89">
        <v>0</v>
      </c>
      <c r="O1183" s="89">
        <v>0</v>
      </c>
      <c r="P1183" s="89">
        <v>0</v>
      </c>
      <c r="Q1183" s="90">
        <v>2055.19</v>
      </c>
      <c r="R1183" s="90">
        <f t="shared" si="179"/>
        <v>1141.5900000000001</v>
      </c>
      <c r="S1183" s="89">
        <v>807.45</v>
      </c>
      <c r="T1183" s="89">
        <v>89.3</v>
      </c>
      <c r="U1183" s="89">
        <v>16.850000000000001</v>
      </c>
      <c r="V1183" s="90">
        <f t="shared" si="180"/>
        <v>1116.7</v>
      </c>
      <c r="W1183" s="89">
        <v>832.34</v>
      </c>
      <c r="X1183" s="443">
        <v>89.3</v>
      </c>
      <c r="Y1183" s="89">
        <v>16.850000000000001</v>
      </c>
      <c r="Z1183" s="167" t="s">
        <v>5883</v>
      </c>
      <c r="AA1183" s="87" t="s">
        <v>2185</v>
      </c>
      <c r="AB1183" s="34" t="str">
        <f t="shared" si="175"/>
        <v>12/08/2007</v>
      </c>
      <c r="AC1183" s="34" t="str">
        <f t="shared" si="178"/>
        <v>06/03/2023</v>
      </c>
      <c r="AD1183" s="23">
        <v>362.5</v>
      </c>
      <c r="AE1183" s="23">
        <v>362.5</v>
      </c>
      <c r="AF1183" s="823">
        <v>0</v>
      </c>
      <c r="AG1183" s="23"/>
      <c r="AH1183" s="23"/>
      <c r="AI1183" s="23"/>
      <c r="AJ1183" s="917">
        <v>45013</v>
      </c>
      <c r="AK1183" s="122">
        <v>45026</v>
      </c>
      <c r="AL1183" s="34">
        <f t="shared" si="181"/>
        <v>9</v>
      </c>
      <c r="AM1183" s="34">
        <v>4</v>
      </c>
      <c r="AN1183" s="34" t="s">
        <v>1223</v>
      </c>
    </row>
    <row r="1184" spans="1:40" ht="15" customHeight="1">
      <c r="A1184" s="37">
        <v>16910</v>
      </c>
      <c r="B1184" s="9" t="s">
        <v>3504</v>
      </c>
      <c r="C1184" s="9">
        <v>30635322140</v>
      </c>
      <c r="D1184" s="9" t="s">
        <v>4236</v>
      </c>
      <c r="E1184" s="9" t="s">
        <v>47</v>
      </c>
      <c r="F1184" s="9" t="s">
        <v>1228</v>
      </c>
      <c r="G1184" s="9" t="s">
        <v>1228</v>
      </c>
      <c r="H1184" s="177" t="s">
        <v>5884</v>
      </c>
      <c r="I1184" s="177" t="s">
        <v>5885</v>
      </c>
      <c r="J1184" s="180" t="s">
        <v>20</v>
      </c>
      <c r="K1184" s="180" t="s">
        <v>21</v>
      </c>
      <c r="L1184" s="180" t="s">
        <v>22</v>
      </c>
      <c r="M1184" s="181">
        <v>0</v>
      </c>
      <c r="N1184" s="181">
        <v>0</v>
      </c>
      <c r="O1184" s="181">
        <v>0</v>
      </c>
      <c r="P1184" s="181">
        <v>0</v>
      </c>
      <c r="Q1184" s="182">
        <v>1376.68</v>
      </c>
      <c r="R1184" s="182">
        <f t="shared" si="179"/>
        <v>1204.03</v>
      </c>
      <c r="S1184" s="181">
        <v>46.8</v>
      </c>
      <c r="T1184" s="181">
        <v>57.9</v>
      </c>
      <c r="U1184" s="181">
        <v>67.95</v>
      </c>
      <c r="V1184" s="182">
        <f t="shared" si="180"/>
        <v>1204.03</v>
      </c>
      <c r="W1184" s="181">
        <v>46.8</v>
      </c>
      <c r="X1184" s="376">
        <v>57.9</v>
      </c>
      <c r="Y1184" s="181">
        <v>67.95</v>
      </c>
      <c r="Z1184" s="170" t="s">
        <v>2165</v>
      </c>
      <c r="AA1184" s="177" t="s">
        <v>2576</v>
      </c>
      <c r="AB1184" s="11" t="str">
        <f t="shared" si="175"/>
        <v>29/04/2007</v>
      </c>
      <c r="AC1184" s="9" t="str">
        <f t="shared" si="178"/>
        <v>11/03/2023</v>
      </c>
      <c r="AD1184" s="40">
        <v>803.21</v>
      </c>
      <c r="AE1184" s="40">
        <v>803.21</v>
      </c>
      <c r="AF1184" s="920">
        <v>0</v>
      </c>
      <c r="AG1184" s="40"/>
      <c r="AH1184" s="40"/>
      <c r="AI1184" s="40"/>
      <c r="AJ1184" s="960">
        <v>45013</v>
      </c>
      <c r="AK1184" s="124">
        <v>45026</v>
      </c>
      <c r="AL1184" s="9">
        <f t="shared" si="181"/>
        <v>9</v>
      </c>
      <c r="AM1184" s="9">
        <v>4</v>
      </c>
      <c r="AN1184" s="9" t="s">
        <v>1223</v>
      </c>
    </row>
    <row r="1185" spans="1:40" ht="15" customHeight="1">
      <c r="A1185" s="38">
        <v>16911</v>
      </c>
      <c r="B1185" s="34" t="s">
        <v>3504</v>
      </c>
      <c r="C1185" s="34">
        <v>30635322140</v>
      </c>
      <c r="D1185" s="34" t="s">
        <v>4237</v>
      </c>
      <c r="E1185" s="34" t="s">
        <v>47</v>
      </c>
      <c r="F1185" s="34" t="s">
        <v>3665</v>
      </c>
      <c r="G1185" s="34" t="s">
        <v>3665</v>
      </c>
      <c r="H1185" s="87" t="s">
        <v>5886</v>
      </c>
      <c r="I1185" s="87" t="s">
        <v>5887</v>
      </c>
      <c r="J1185" s="166" t="s">
        <v>20</v>
      </c>
      <c r="K1185" s="166" t="s">
        <v>21</v>
      </c>
      <c r="L1185" s="166" t="s">
        <v>23</v>
      </c>
      <c r="M1185" s="89">
        <v>0</v>
      </c>
      <c r="N1185" s="89">
        <v>26.7</v>
      </c>
      <c r="O1185" s="89">
        <v>0</v>
      </c>
      <c r="P1185" s="89">
        <v>0</v>
      </c>
      <c r="Q1185" s="90">
        <v>1190.25</v>
      </c>
      <c r="R1185" s="90">
        <f t="shared" si="179"/>
        <v>927.54</v>
      </c>
      <c r="S1185" s="89">
        <v>217.93</v>
      </c>
      <c r="T1185" s="89">
        <v>14.52</v>
      </c>
      <c r="U1185" s="89">
        <v>30.26</v>
      </c>
      <c r="V1185" s="90">
        <f t="shared" si="180"/>
        <v>935.79</v>
      </c>
      <c r="W1185" s="89">
        <v>209.68</v>
      </c>
      <c r="X1185" s="443">
        <v>14.52</v>
      </c>
      <c r="Y1185" s="89">
        <v>30.26</v>
      </c>
      <c r="Z1185" s="167" t="s">
        <v>2143</v>
      </c>
      <c r="AA1185" s="87" t="s">
        <v>5888</v>
      </c>
      <c r="AB1185" s="34" t="str">
        <f t="shared" si="175"/>
        <v>16/07/2007</v>
      </c>
      <c r="AC1185" s="34" t="str">
        <f t="shared" si="178"/>
        <v>29/03/2023</v>
      </c>
      <c r="AD1185" s="23">
        <v>841.98</v>
      </c>
      <c r="AE1185" s="23">
        <v>881.5</v>
      </c>
      <c r="AF1185" s="823">
        <v>39.520000000000003</v>
      </c>
      <c r="AG1185" s="23"/>
      <c r="AH1185" s="23"/>
      <c r="AI1185" s="23"/>
      <c r="AJ1185" s="917">
        <v>45013</v>
      </c>
      <c r="AK1185" s="122">
        <v>45026</v>
      </c>
      <c r="AL1185" s="34">
        <f t="shared" si="181"/>
        <v>9</v>
      </c>
      <c r="AM1185" s="34">
        <v>4</v>
      </c>
      <c r="AN1185" s="34" t="s">
        <v>1223</v>
      </c>
    </row>
    <row r="1186" spans="1:40" ht="15" customHeight="1">
      <c r="A1186" s="37">
        <v>16912</v>
      </c>
      <c r="B1186" s="9" t="s">
        <v>3504</v>
      </c>
      <c r="C1186" s="9">
        <v>30635322140</v>
      </c>
      <c r="D1186" s="9" t="s">
        <v>4238</v>
      </c>
      <c r="E1186" s="9" t="s">
        <v>38</v>
      </c>
      <c r="F1186" s="9" t="s">
        <v>3998</v>
      </c>
      <c r="G1186" s="9" t="s">
        <v>3999</v>
      </c>
      <c r="H1186" s="177" t="s">
        <v>5953</v>
      </c>
      <c r="I1186" s="177" t="s">
        <v>5954</v>
      </c>
      <c r="J1186" s="180" t="s">
        <v>20</v>
      </c>
      <c r="K1186" s="180" t="s">
        <v>21</v>
      </c>
      <c r="L1186" s="180" t="s">
        <v>22</v>
      </c>
      <c r="M1186" s="181">
        <v>0</v>
      </c>
      <c r="N1186" s="181">
        <v>0</v>
      </c>
      <c r="O1186" s="181">
        <v>0</v>
      </c>
      <c r="P1186" s="181">
        <v>0</v>
      </c>
      <c r="Q1186" s="182">
        <v>4573.41</v>
      </c>
      <c r="R1186" s="182">
        <f t="shared" si="179"/>
        <v>3362.0199999999995</v>
      </c>
      <c r="S1186" s="181">
        <v>1134.3900000000001</v>
      </c>
      <c r="T1186" s="181">
        <v>2.5499999999999998</v>
      </c>
      <c r="U1186" s="181">
        <v>74.45</v>
      </c>
      <c r="V1186" s="182">
        <f t="shared" si="180"/>
        <v>3380.17</v>
      </c>
      <c r="W1186" s="181">
        <v>1116.24</v>
      </c>
      <c r="X1186" s="376">
        <v>2.5499999999999998</v>
      </c>
      <c r="Y1186" s="181">
        <v>74.45</v>
      </c>
      <c r="Z1186" s="170" t="s">
        <v>2729</v>
      </c>
      <c r="AA1186" s="177" t="s">
        <v>2193</v>
      </c>
      <c r="AB1186" s="11" t="str">
        <f t="shared" si="175"/>
        <v>31/08/2007</v>
      </c>
      <c r="AC1186" s="9" t="str">
        <f t="shared" si="178"/>
        <v>15/03/2023</v>
      </c>
      <c r="AD1186" s="40">
        <v>2499.9</v>
      </c>
      <c r="AE1186" s="40">
        <v>2499.9</v>
      </c>
      <c r="AF1186" s="920">
        <v>0</v>
      </c>
      <c r="AG1186" s="40"/>
      <c r="AH1186" s="40"/>
      <c r="AI1186" s="40"/>
      <c r="AJ1186" s="960">
        <v>45013</v>
      </c>
      <c r="AK1186" s="124">
        <v>45027</v>
      </c>
      <c r="AL1186" s="9">
        <f t="shared" si="181"/>
        <v>10</v>
      </c>
      <c r="AM1186" s="9">
        <v>4</v>
      </c>
      <c r="AN1186" s="9" t="s">
        <v>1223</v>
      </c>
    </row>
    <row r="1187" spans="1:40" ht="15" customHeight="1">
      <c r="A1187" s="38">
        <v>16913</v>
      </c>
      <c r="B1187" s="34" t="s">
        <v>3504</v>
      </c>
      <c r="C1187" s="34">
        <v>30635322140</v>
      </c>
      <c r="D1187" s="34" t="s">
        <v>3142</v>
      </c>
      <c r="E1187" s="34" t="s">
        <v>47</v>
      </c>
      <c r="F1187" s="34" t="s">
        <v>4040</v>
      </c>
      <c r="G1187" s="34" t="s">
        <v>4040</v>
      </c>
      <c r="H1187" s="87" t="s">
        <v>5889</v>
      </c>
      <c r="I1187" s="87" t="s">
        <v>5890</v>
      </c>
      <c r="J1187" s="166" t="s">
        <v>20</v>
      </c>
      <c r="K1187" s="166" t="s">
        <v>8232</v>
      </c>
      <c r="L1187" s="166" t="s">
        <v>23</v>
      </c>
      <c r="M1187" s="89">
        <v>0</v>
      </c>
      <c r="N1187" s="89">
        <v>0</v>
      </c>
      <c r="O1187" s="89">
        <v>0</v>
      </c>
      <c r="P1187" s="89">
        <v>0</v>
      </c>
      <c r="Q1187" s="90">
        <v>442.82</v>
      </c>
      <c r="R1187" s="90">
        <f t="shared" si="179"/>
        <v>338.62</v>
      </c>
      <c r="S1187" s="89">
        <v>90.46</v>
      </c>
      <c r="T1187" s="89">
        <v>11.44</v>
      </c>
      <c r="U1187" s="89">
        <v>2.2999999999999998</v>
      </c>
      <c r="V1187" s="90">
        <f t="shared" si="180"/>
        <v>338.99</v>
      </c>
      <c r="W1187" s="89">
        <v>90.46</v>
      </c>
      <c r="X1187" s="443">
        <v>11.44</v>
      </c>
      <c r="Y1187" s="89">
        <v>1.93</v>
      </c>
      <c r="Z1187" s="167" t="s">
        <v>4600</v>
      </c>
      <c r="AA1187" s="87" t="s">
        <v>4601</v>
      </c>
      <c r="AB1187" s="34" t="str">
        <f t="shared" si="175"/>
        <v>29/04/2007</v>
      </c>
      <c r="AC1187" s="34" t="str">
        <f t="shared" si="178"/>
        <v>31/03/2023</v>
      </c>
      <c r="AD1187" s="23">
        <v>338.62</v>
      </c>
      <c r="AE1187" s="23">
        <v>338.62</v>
      </c>
      <c r="AF1187" s="823">
        <v>0</v>
      </c>
      <c r="AG1187" s="23"/>
      <c r="AH1187" s="23"/>
      <c r="AI1187" s="23"/>
      <c r="AJ1187" s="917">
        <v>45013</v>
      </c>
      <c r="AK1187" s="122">
        <v>45026</v>
      </c>
      <c r="AL1187" s="34">
        <f t="shared" si="181"/>
        <v>9</v>
      </c>
      <c r="AM1187" s="34">
        <v>4</v>
      </c>
      <c r="AN1187" s="34" t="s">
        <v>1223</v>
      </c>
    </row>
    <row r="1188" spans="1:40" ht="15" customHeight="1">
      <c r="A1188" s="4" t="s">
        <v>0</v>
      </c>
      <c r="B1188" s="4" t="s">
        <v>1</v>
      </c>
      <c r="C1188" s="4" t="s">
        <v>2</v>
      </c>
      <c r="D1188" s="4" t="s">
        <v>3</v>
      </c>
      <c r="E1188" s="4" t="s">
        <v>4</v>
      </c>
      <c r="F1188" s="4" t="s">
        <v>5</v>
      </c>
      <c r="G1188" s="4" t="s">
        <v>6</v>
      </c>
      <c r="H1188" s="4" t="s">
        <v>7</v>
      </c>
      <c r="I1188" s="4" t="s">
        <v>8</v>
      </c>
      <c r="J1188" s="3" t="s">
        <v>9</v>
      </c>
      <c r="K1188" s="4" t="s">
        <v>8230</v>
      </c>
      <c r="L1188" s="4" t="s">
        <v>10</v>
      </c>
      <c r="M1188" s="4" t="s">
        <v>11</v>
      </c>
      <c r="N1188" s="4" t="s">
        <v>12</v>
      </c>
      <c r="O1188" s="4" t="s">
        <v>28</v>
      </c>
      <c r="P1188" s="4" t="s">
        <v>13</v>
      </c>
      <c r="Q1188" s="4" t="s">
        <v>14</v>
      </c>
      <c r="R1188" s="4" t="s">
        <v>27</v>
      </c>
      <c r="S1188" s="4" t="s">
        <v>29</v>
      </c>
      <c r="T1188" s="4" t="s">
        <v>30</v>
      </c>
      <c r="U1188" s="4" t="s">
        <v>31</v>
      </c>
      <c r="V1188" s="4" t="s">
        <v>15</v>
      </c>
      <c r="W1188" s="4" t="s">
        <v>16</v>
      </c>
      <c r="X1188" s="4" t="s">
        <v>17</v>
      </c>
      <c r="Y1188" s="4" t="s">
        <v>18</v>
      </c>
      <c r="Z1188" s="4" t="s">
        <v>324</v>
      </c>
      <c r="AA1188" s="4" t="s">
        <v>32</v>
      </c>
      <c r="AB1188" s="276" t="s">
        <v>19</v>
      </c>
      <c r="AC1188" s="277" t="s">
        <v>33</v>
      </c>
      <c r="AD1188" s="4" t="s">
        <v>34</v>
      </c>
      <c r="AE1188" s="4" t="s">
        <v>35</v>
      </c>
      <c r="AF1188" s="923" t="s">
        <v>36</v>
      </c>
      <c r="AG1188" s="970"/>
      <c r="AH1188" s="970"/>
      <c r="AI1188" s="970"/>
      <c r="AJ1188" s="956" t="s">
        <v>24</v>
      </c>
      <c r="AK1188" s="3" t="s">
        <v>25</v>
      </c>
      <c r="AL1188" s="3" t="s">
        <v>8056</v>
      </c>
      <c r="AM1188" s="3" t="s">
        <v>26</v>
      </c>
      <c r="AN1188" s="3" t="s">
        <v>502</v>
      </c>
    </row>
    <row r="1189" spans="1:40" ht="15" customHeight="1">
      <c r="A1189" s="37">
        <v>245</v>
      </c>
      <c r="B1189" s="9" t="s">
        <v>4709</v>
      </c>
      <c r="C1189" s="9">
        <v>30707062079</v>
      </c>
      <c r="D1189" s="9" t="s">
        <v>4710</v>
      </c>
      <c r="E1189" s="9" t="s">
        <v>38</v>
      </c>
      <c r="F1189" s="9" t="s">
        <v>45</v>
      </c>
      <c r="G1189" s="9" t="s">
        <v>2086</v>
      </c>
      <c r="H1189" s="18" t="s">
        <v>4711</v>
      </c>
      <c r="I1189" s="18" t="s">
        <v>4712</v>
      </c>
      <c r="J1189" s="43" t="s">
        <v>20</v>
      </c>
      <c r="K1189" s="43" t="s">
        <v>21</v>
      </c>
      <c r="L1189" s="43" t="s">
        <v>22</v>
      </c>
      <c r="M1189" s="65">
        <v>0</v>
      </c>
      <c r="N1189" s="65">
        <v>0</v>
      </c>
      <c r="O1189" s="65">
        <v>0</v>
      </c>
      <c r="P1189" s="65">
        <v>0</v>
      </c>
      <c r="Q1189" s="66">
        <v>209.46</v>
      </c>
      <c r="R1189" s="39">
        <v>174.71</v>
      </c>
      <c r="S1189" s="65">
        <v>34.75</v>
      </c>
      <c r="T1189" s="65">
        <v>0</v>
      </c>
      <c r="U1189" s="65">
        <v>0</v>
      </c>
      <c r="V1189" s="39">
        <v>145.66000000000003</v>
      </c>
      <c r="W1189" s="65">
        <v>63.8</v>
      </c>
      <c r="X1189" s="65">
        <v>0</v>
      </c>
      <c r="Y1189" s="65">
        <v>0</v>
      </c>
      <c r="Z1189" s="53" t="s">
        <v>46</v>
      </c>
      <c r="AA1189" s="40" t="s">
        <v>4713</v>
      </c>
      <c r="AB1189" s="18" t="s">
        <v>41</v>
      </c>
      <c r="AC1189" s="40" t="s">
        <v>3764</v>
      </c>
      <c r="AD1189" s="40">
        <v>82</v>
      </c>
      <c r="AE1189" s="40">
        <v>82</v>
      </c>
      <c r="AF1189" s="920">
        <v>0</v>
      </c>
      <c r="AG1189" s="40"/>
      <c r="AH1189" s="40"/>
      <c r="AI1189" s="40"/>
      <c r="AJ1189" s="960">
        <v>45016</v>
      </c>
      <c r="AK1189" s="124">
        <v>45019</v>
      </c>
      <c r="AL1189" s="9">
        <f t="shared" ref="AL1189:AL1203" si="182">NETWORKDAYS(AJ1189,AK1189)</f>
        <v>2</v>
      </c>
      <c r="AM1189" s="9">
        <v>5</v>
      </c>
      <c r="AN1189" s="239" t="s">
        <v>503</v>
      </c>
    </row>
    <row r="1190" spans="1:40" ht="15" customHeight="1">
      <c r="A1190" s="37">
        <v>3546</v>
      </c>
      <c r="B1190" s="9" t="s">
        <v>127</v>
      </c>
      <c r="C1190" s="9">
        <v>30682512314</v>
      </c>
      <c r="D1190" s="9" t="s">
        <v>4714</v>
      </c>
      <c r="E1190" s="9" t="s">
        <v>338</v>
      </c>
      <c r="F1190" s="9" t="s">
        <v>4715</v>
      </c>
      <c r="G1190" s="9" t="s">
        <v>4716</v>
      </c>
      <c r="H1190" s="71" t="s">
        <v>4717</v>
      </c>
      <c r="I1190" s="71" t="s">
        <v>4718</v>
      </c>
      <c r="J1190" s="72" t="s">
        <v>20</v>
      </c>
      <c r="K1190" s="72" t="s">
        <v>21</v>
      </c>
      <c r="L1190" s="72" t="s">
        <v>22</v>
      </c>
      <c r="M1190" s="73">
        <v>0</v>
      </c>
      <c r="N1190" s="73">
        <v>0</v>
      </c>
      <c r="O1190" s="73">
        <v>0</v>
      </c>
      <c r="P1190" s="73">
        <v>0</v>
      </c>
      <c r="Q1190" s="74">
        <v>885.1</v>
      </c>
      <c r="R1190" s="74">
        <v>657.1400000000001</v>
      </c>
      <c r="S1190" s="73">
        <v>135.78</v>
      </c>
      <c r="T1190" s="73">
        <v>82.54</v>
      </c>
      <c r="U1190" s="73">
        <v>9.64</v>
      </c>
      <c r="V1190" s="74">
        <v>817.87</v>
      </c>
      <c r="W1190" s="73">
        <v>0</v>
      </c>
      <c r="X1190" s="73">
        <v>65.41</v>
      </c>
      <c r="Y1190" s="73">
        <v>1.82</v>
      </c>
      <c r="Z1190" s="238" t="s">
        <v>2861</v>
      </c>
      <c r="AA1190" s="71" t="s">
        <v>4719</v>
      </c>
      <c r="AB1190" s="75">
        <v>39199</v>
      </c>
      <c r="AC1190" s="18" t="s">
        <v>690</v>
      </c>
      <c r="AD1190" s="18">
        <v>104.49</v>
      </c>
      <c r="AE1190" s="18">
        <v>104.49</v>
      </c>
      <c r="AF1190" s="68">
        <v>0</v>
      </c>
      <c r="AG1190" s="18"/>
      <c r="AH1190" s="18"/>
      <c r="AI1190" s="18"/>
      <c r="AJ1190" s="960">
        <v>45016</v>
      </c>
      <c r="AK1190" s="124">
        <v>45019</v>
      </c>
      <c r="AL1190" s="9">
        <f t="shared" si="182"/>
        <v>2</v>
      </c>
      <c r="AM1190" s="9">
        <v>5</v>
      </c>
      <c r="AN1190" s="239" t="s">
        <v>503</v>
      </c>
    </row>
    <row r="1191" spans="1:40" ht="15" customHeight="1">
      <c r="A1191" s="38">
        <v>4626</v>
      </c>
      <c r="B1191" s="34" t="s">
        <v>4720</v>
      </c>
      <c r="C1191" s="34">
        <v>30607413254</v>
      </c>
      <c r="D1191" s="34" t="s">
        <v>4041</v>
      </c>
      <c r="E1191" s="34" t="s">
        <v>38</v>
      </c>
      <c r="F1191" s="34" t="s">
        <v>4721</v>
      </c>
      <c r="G1191" s="34" t="s">
        <v>4120</v>
      </c>
      <c r="H1191" s="23" t="s">
        <v>4722</v>
      </c>
      <c r="I1191" s="23" t="s">
        <v>4723</v>
      </c>
      <c r="J1191" s="256" t="s">
        <v>20</v>
      </c>
      <c r="K1191" s="256" t="s">
        <v>21</v>
      </c>
      <c r="L1191" s="256" t="s">
        <v>23</v>
      </c>
      <c r="M1191" s="257">
        <v>1.31</v>
      </c>
      <c r="N1191" s="257">
        <v>0</v>
      </c>
      <c r="O1191" s="257">
        <v>0</v>
      </c>
      <c r="P1191" s="257">
        <v>0</v>
      </c>
      <c r="Q1191" s="70">
        <v>1304.5999999999999</v>
      </c>
      <c r="R1191" s="70">
        <v>1240.1699999999998</v>
      </c>
      <c r="S1191" s="257">
        <v>40.94</v>
      </c>
      <c r="T1191" s="257">
        <v>1.1599999999999999</v>
      </c>
      <c r="U1191" s="257">
        <v>22.33</v>
      </c>
      <c r="V1191" s="70">
        <v>1282.3399999999999</v>
      </c>
      <c r="W1191" s="257">
        <v>15</v>
      </c>
      <c r="X1191" s="257">
        <v>1.8</v>
      </c>
      <c r="Y1191" s="257">
        <v>5.46</v>
      </c>
      <c r="Z1191" s="258" t="s">
        <v>94</v>
      </c>
      <c r="AA1191" s="23" t="s">
        <v>4724</v>
      </c>
      <c r="AB1191" s="23" t="s">
        <v>44</v>
      </c>
      <c r="AC1191" s="23" t="s">
        <v>530</v>
      </c>
      <c r="AD1191" s="23">
        <v>465.53</v>
      </c>
      <c r="AE1191" s="23">
        <v>512.79999999999995</v>
      </c>
      <c r="AF1191" s="823">
        <v>47.27</v>
      </c>
      <c r="AG1191" s="23"/>
      <c r="AH1191" s="23"/>
      <c r="AI1191" s="23"/>
      <c r="AJ1191" s="917">
        <v>45016</v>
      </c>
      <c r="AK1191" s="122">
        <v>45019</v>
      </c>
      <c r="AL1191" s="34">
        <f t="shared" si="182"/>
        <v>2</v>
      </c>
      <c r="AM1191" s="34">
        <v>5</v>
      </c>
      <c r="AN1191" s="261" t="s">
        <v>503</v>
      </c>
    </row>
    <row r="1192" spans="1:40" ht="15" customHeight="1">
      <c r="A1192" s="37">
        <v>7784</v>
      </c>
      <c r="B1192" s="9" t="s">
        <v>3230</v>
      </c>
      <c r="C1192" s="9">
        <v>30512823099</v>
      </c>
      <c r="D1192" s="9" t="s">
        <v>4725</v>
      </c>
      <c r="E1192" s="9" t="s">
        <v>42</v>
      </c>
      <c r="F1192" s="9" t="s">
        <v>108</v>
      </c>
      <c r="G1192" s="9" t="s">
        <v>3232</v>
      </c>
      <c r="H1192" s="71" t="s">
        <v>4726</v>
      </c>
      <c r="I1192" s="71" t="s">
        <v>4727</v>
      </c>
      <c r="J1192" s="72" t="s">
        <v>20</v>
      </c>
      <c r="K1192" s="72" t="s">
        <v>21</v>
      </c>
      <c r="L1192" s="72" t="s">
        <v>22</v>
      </c>
      <c r="M1192" s="73">
        <v>0</v>
      </c>
      <c r="N1192" s="73">
        <v>0</v>
      </c>
      <c r="O1192" s="73">
        <v>0</v>
      </c>
      <c r="P1192" s="73">
        <v>0</v>
      </c>
      <c r="Q1192" s="82">
        <v>275.76</v>
      </c>
      <c r="R1192" s="74">
        <v>270.44999999999993</v>
      </c>
      <c r="S1192" s="73">
        <v>3.93</v>
      </c>
      <c r="T1192" s="73">
        <v>0.97</v>
      </c>
      <c r="U1192" s="73">
        <v>0.41</v>
      </c>
      <c r="V1192" s="74">
        <v>274.60000000000002</v>
      </c>
      <c r="W1192" s="73">
        <v>0</v>
      </c>
      <c r="X1192" s="73">
        <v>0.96</v>
      </c>
      <c r="Y1192" s="73">
        <v>0.2</v>
      </c>
      <c r="Z1192" s="83" t="s">
        <v>55</v>
      </c>
      <c r="AA1192" s="84" t="s">
        <v>4728</v>
      </c>
      <c r="AB1192" s="75">
        <v>39325</v>
      </c>
      <c r="AC1192" s="125">
        <v>44950</v>
      </c>
      <c r="AD1192" s="40">
        <v>206.45</v>
      </c>
      <c r="AE1192" s="40">
        <v>206.45</v>
      </c>
      <c r="AF1192" s="920">
        <v>0</v>
      </c>
      <c r="AG1192" s="40"/>
      <c r="AH1192" s="40"/>
      <c r="AI1192" s="40"/>
      <c r="AJ1192" s="960">
        <v>45016</v>
      </c>
      <c r="AK1192" s="124">
        <v>45019</v>
      </c>
      <c r="AL1192" s="9">
        <f t="shared" si="182"/>
        <v>2</v>
      </c>
      <c r="AM1192" s="9">
        <v>5</v>
      </c>
      <c r="AN1192" s="534" t="s">
        <v>503</v>
      </c>
    </row>
    <row r="1193" spans="1:40" ht="15" customHeight="1">
      <c r="A1193" s="37">
        <v>8410</v>
      </c>
      <c r="B1193" s="9" t="s">
        <v>2873</v>
      </c>
      <c r="C1193" s="9">
        <v>30710338783</v>
      </c>
      <c r="D1193" s="9" t="s">
        <v>4729</v>
      </c>
      <c r="E1193" s="9" t="s">
        <v>42</v>
      </c>
      <c r="F1193" s="9" t="s">
        <v>286</v>
      </c>
      <c r="G1193" s="9" t="s">
        <v>2875</v>
      </c>
      <c r="H1193" s="71" t="s">
        <v>4730</v>
      </c>
      <c r="I1193" s="71" t="s">
        <v>4731</v>
      </c>
      <c r="J1193" s="72" t="s">
        <v>20</v>
      </c>
      <c r="K1193" s="72" t="s">
        <v>21</v>
      </c>
      <c r="L1193" s="72" t="s">
        <v>22</v>
      </c>
      <c r="M1193" s="73">
        <v>0</v>
      </c>
      <c r="N1193" s="73">
        <v>0</v>
      </c>
      <c r="O1193" s="73">
        <v>0</v>
      </c>
      <c r="P1193" s="73">
        <v>0</v>
      </c>
      <c r="Q1193" s="82">
        <v>35.19</v>
      </c>
      <c r="R1193" s="74">
        <v>34.86</v>
      </c>
      <c r="S1193" s="73">
        <v>0.33</v>
      </c>
      <c r="T1193" s="73">
        <v>0</v>
      </c>
      <c r="U1193" s="73">
        <v>0</v>
      </c>
      <c r="V1193" s="74">
        <v>35.19</v>
      </c>
      <c r="W1193" s="73">
        <v>0</v>
      </c>
      <c r="X1193" s="73">
        <v>0</v>
      </c>
      <c r="Y1193" s="73">
        <v>0</v>
      </c>
      <c r="Z1193" s="83" t="s">
        <v>64</v>
      </c>
      <c r="AA1193" s="84" t="s">
        <v>2878</v>
      </c>
      <c r="AB1193" s="75">
        <v>39325</v>
      </c>
      <c r="AC1193" s="125">
        <v>44962</v>
      </c>
      <c r="AD1193" s="66">
        <v>34.86</v>
      </c>
      <c r="AE1193" s="66">
        <v>34.86</v>
      </c>
      <c r="AF1193" s="920">
        <v>0</v>
      </c>
      <c r="AG1193" s="40"/>
      <c r="AH1193" s="40"/>
      <c r="AI1193" s="40"/>
      <c r="AJ1193" s="960">
        <v>45016</v>
      </c>
      <c r="AK1193" s="124">
        <v>45019</v>
      </c>
      <c r="AL1193" s="9">
        <f t="shared" si="182"/>
        <v>2</v>
      </c>
      <c r="AM1193" s="9">
        <v>5</v>
      </c>
      <c r="AN1193" s="239" t="s">
        <v>503</v>
      </c>
    </row>
    <row r="1194" spans="1:40" ht="15" customHeight="1">
      <c r="A1194" s="37">
        <v>8412</v>
      </c>
      <c r="B1194" s="9" t="s">
        <v>2873</v>
      </c>
      <c r="C1194" s="9">
        <v>30710338783</v>
      </c>
      <c r="D1194" s="9" t="s">
        <v>4732</v>
      </c>
      <c r="E1194" s="9" t="s">
        <v>42</v>
      </c>
      <c r="F1194" s="9" t="s">
        <v>286</v>
      </c>
      <c r="G1194" s="9" t="s">
        <v>4733</v>
      </c>
      <c r="H1194" s="95" t="s">
        <v>4734</v>
      </c>
      <c r="I1194" s="95" t="s">
        <v>4735</v>
      </c>
      <c r="J1194" s="169" t="s">
        <v>20</v>
      </c>
      <c r="K1194" s="169" t="s">
        <v>21</v>
      </c>
      <c r="L1194" s="169" t="s">
        <v>22</v>
      </c>
      <c r="M1194" s="93">
        <v>0</v>
      </c>
      <c r="N1194" s="93">
        <v>0</v>
      </c>
      <c r="O1194" s="93">
        <v>0</v>
      </c>
      <c r="P1194" s="93">
        <v>0</v>
      </c>
      <c r="Q1194" s="186">
        <v>126.88</v>
      </c>
      <c r="R1194" s="92">
        <v>123.58</v>
      </c>
      <c r="S1194" s="93">
        <v>0</v>
      </c>
      <c r="T1194" s="93">
        <v>3.3</v>
      </c>
      <c r="U1194" s="93">
        <v>0</v>
      </c>
      <c r="V1194" s="92">
        <v>124.14999999999999</v>
      </c>
      <c r="W1194" s="93">
        <v>0</v>
      </c>
      <c r="X1194" s="93">
        <v>2.73</v>
      </c>
      <c r="Y1194" s="93">
        <v>0</v>
      </c>
      <c r="Z1194" s="170" t="s">
        <v>64</v>
      </c>
      <c r="AA1194" s="171" t="s">
        <v>2878</v>
      </c>
      <c r="AB1194" s="468">
        <v>39325</v>
      </c>
      <c r="AC1194" s="125">
        <v>44962</v>
      </c>
      <c r="AD1194" s="40">
        <v>119.07</v>
      </c>
      <c r="AE1194" s="40">
        <v>119.07</v>
      </c>
      <c r="AF1194" s="920">
        <v>0</v>
      </c>
      <c r="AG1194" s="40"/>
      <c r="AH1194" s="40"/>
      <c r="AI1194" s="40"/>
      <c r="AJ1194" s="960">
        <v>45016</v>
      </c>
      <c r="AK1194" s="124">
        <v>45019</v>
      </c>
      <c r="AL1194" s="9">
        <f t="shared" si="182"/>
        <v>2</v>
      </c>
      <c r="AM1194" s="9">
        <v>5</v>
      </c>
      <c r="AN1194" s="239" t="s">
        <v>503</v>
      </c>
    </row>
    <row r="1195" spans="1:40" ht="15" customHeight="1">
      <c r="A1195" s="37">
        <v>8413</v>
      </c>
      <c r="B1195" s="9" t="s">
        <v>2873</v>
      </c>
      <c r="C1195" s="9">
        <v>30710338783</v>
      </c>
      <c r="D1195" s="9" t="s">
        <v>4736</v>
      </c>
      <c r="E1195" s="9" t="s">
        <v>38</v>
      </c>
      <c r="F1195" s="9" t="s">
        <v>390</v>
      </c>
      <c r="G1195" s="9" t="s">
        <v>437</v>
      </c>
      <c r="H1195" s="95" t="s">
        <v>4737</v>
      </c>
      <c r="I1195" s="95" t="s">
        <v>4738</v>
      </c>
      <c r="J1195" s="169" t="s">
        <v>20</v>
      </c>
      <c r="K1195" s="169" t="s">
        <v>21</v>
      </c>
      <c r="L1195" s="169" t="s">
        <v>22</v>
      </c>
      <c r="M1195" s="93">
        <v>0</v>
      </c>
      <c r="N1195" s="93">
        <v>0</v>
      </c>
      <c r="O1195" s="93">
        <v>0</v>
      </c>
      <c r="P1195" s="93">
        <v>0</v>
      </c>
      <c r="Q1195" s="186">
        <v>299.87</v>
      </c>
      <c r="R1195" s="92">
        <v>294.83</v>
      </c>
      <c r="S1195" s="93">
        <v>0</v>
      </c>
      <c r="T1195" s="93">
        <v>0.67</v>
      </c>
      <c r="U1195" s="93">
        <v>4.37</v>
      </c>
      <c r="V1195" s="92">
        <v>294.70999999999998</v>
      </c>
      <c r="W1195" s="93">
        <v>0</v>
      </c>
      <c r="X1195" s="93">
        <v>0.3</v>
      </c>
      <c r="Y1195" s="93">
        <v>4.8600000000000003</v>
      </c>
      <c r="Z1195" s="170" t="s">
        <v>64</v>
      </c>
      <c r="AA1195" s="171" t="s">
        <v>4739</v>
      </c>
      <c r="AB1195" s="468">
        <v>39325</v>
      </c>
      <c r="AC1195" s="125">
        <v>44940</v>
      </c>
      <c r="AD1195" s="66">
        <v>294.83</v>
      </c>
      <c r="AE1195" s="66">
        <v>294.83</v>
      </c>
      <c r="AF1195" s="920">
        <v>0</v>
      </c>
      <c r="AG1195" s="40"/>
      <c r="AH1195" s="40"/>
      <c r="AI1195" s="40"/>
      <c r="AJ1195" s="960">
        <v>45016</v>
      </c>
      <c r="AK1195" s="124">
        <v>45019</v>
      </c>
      <c r="AL1195" s="9">
        <f t="shared" si="182"/>
        <v>2</v>
      </c>
      <c r="AM1195" s="9">
        <v>5</v>
      </c>
      <c r="AN1195" s="239" t="s">
        <v>503</v>
      </c>
    </row>
    <row r="1196" spans="1:40" ht="15" customHeight="1">
      <c r="A1196" s="37">
        <v>8568</v>
      </c>
      <c r="B1196" s="9" t="s">
        <v>118</v>
      </c>
      <c r="C1196" s="9">
        <v>30579999396</v>
      </c>
      <c r="D1196" s="9" t="s">
        <v>125</v>
      </c>
      <c r="E1196" s="9" t="s">
        <v>38</v>
      </c>
      <c r="F1196" s="9" t="s">
        <v>66</v>
      </c>
      <c r="G1196" s="9" t="s">
        <v>4740</v>
      </c>
      <c r="H1196" s="54" t="s">
        <v>4741</v>
      </c>
      <c r="I1196" s="54" t="s">
        <v>4742</v>
      </c>
      <c r="J1196" s="469" t="s">
        <v>20</v>
      </c>
      <c r="K1196" s="469" t="s">
        <v>21</v>
      </c>
      <c r="L1196" s="469" t="s">
        <v>22</v>
      </c>
      <c r="M1196" s="57">
        <v>0</v>
      </c>
      <c r="N1196" s="57">
        <v>0</v>
      </c>
      <c r="O1196" s="57">
        <v>0</v>
      </c>
      <c r="P1196" s="57">
        <v>0</v>
      </c>
      <c r="Q1196" s="50">
        <v>1061.1300000000001</v>
      </c>
      <c r="R1196" s="50">
        <v>1000.6200000000001</v>
      </c>
      <c r="S1196" s="57">
        <v>44.79</v>
      </c>
      <c r="T1196" s="57">
        <v>2.88</v>
      </c>
      <c r="U1196" s="57">
        <v>12.84</v>
      </c>
      <c r="V1196" s="50">
        <v>1039.6800000000003</v>
      </c>
      <c r="W1196" s="57">
        <v>6.27</v>
      </c>
      <c r="X1196" s="57">
        <v>2.34</v>
      </c>
      <c r="Y1196" s="57">
        <v>12.84</v>
      </c>
      <c r="Z1196" s="470" t="s">
        <v>1115</v>
      </c>
      <c r="AA1196" s="470" t="s">
        <v>923</v>
      </c>
      <c r="AB1196" s="33">
        <v>39236</v>
      </c>
      <c r="AC1196" s="41">
        <v>44940</v>
      </c>
      <c r="AD1196" s="40">
        <v>688.72</v>
      </c>
      <c r="AE1196" s="40">
        <v>688.72</v>
      </c>
      <c r="AF1196" s="920">
        <v>0</v>
      </c>
      <c r="AG1196" s="40"/>
      <c r="AH1196" s="40"/>
      <c r="AI1196" s="40"/>
      <c r="AJ1196" s="960">
        <v>45016</v>
      </c>
      <c r="AK1196" s="124">
        <v>45019</v>
      </c>
      <c r="AL1196" s="9">
        <f t="shared" si="182"/>
        <v>2</v>
      </c>
      <c r="AM1196" s="9">
        <v>5</v>
      </c>
      <c r="AN1196" s="239" t="s">
        <v>503</v>
      </c>
    </row>
    <row r="1197" spans="1:40" ht="15" customHeight="1">
      <c r="A1197" s="37">
        <v>8570</v>
      </c>
      <c r="B1197" s="9" t="s">
        <v>4743</v>
      </c>
      <c r="C1197" s="9">
        <v>30710055684</v>
      </c>
      <c r="D1197" s="9" t="s">
        <v>126</v>
      </c>
      <c r="E1197" s="9" t="s">
        <v>38</v>
      </c>
      <c r="F1197" s="9" t="s">
        <v>66</v>
      </c>
      <c r="G1197" s="9" t="s">
        <v>4744</v>
      </c>
      <c r="H1197" s="40" t="s">
        <v>4745</v>
      </c>
      <c r="I1197" s="40" t="s">
        <v>4746</v>
      </c>
      <c r="J1197" s="43" t="s">
        <v>20</v>
      </c>
      <c r="K1197" s="55" t="s">
        <v>21</v>
      </c>
      <c r="L1197" s="55" t="s">
        <v>22</v>
      </c>
      <c r="M1197" s="134">
        <v>0</v>
      </c>
      <c r="N1197" s="134">
        <v>0</v>
      </c>
      <c r="O1197" s="134">
        <v>0</v>
      </c>
      <c r="P1197" s="134">
        <v>0</v>
      </c>
      <c r="Q1197" s="66">
        <v>120.16</v>
      </c>
      <c r="R1197" s="50">
        <v>118.28999999999999</v>
      </c>
      <c r="S1197" s="57">
        <v>0.92</v>
      </c>
      <c r="T1197" s="57">
        <v>0.95</v>
      </c>
      <c r="U1197" s="57">
        <v>0</v>
      </c>
      <c r="V1197" s="50">
        <v>119.25999999999999</v>
      </c>
      <c r="W1197" s="134">
        <v>0</v>
      </c>
      <c r="X1197" s="134">
        <v>0.9</v>
      </c>
      <c r="Y1197" s="134">
        <v>0</v>
      </c>
      <c r="Z1197" s="59" t="s">
        <v>1109</v>
      </c>
      <c r="AA1197" s="59" t="s">
        <v>564</v>
      </c>
      <c r="AB1197" s="33">
        <v>39284</v>
      </c>
      <c r="AC1197" s="41">
        <v>44940</v>
      </c>
      <c r="AD1197" s="66">
        <v>118.28999999999999</v>
      </c>
      <c r="AE1197" s="66">
        <v>118.28999999999999</v>
      </c>
      <c r="AF1197" s="920">
        <v>0</v>
      </c>
      <c r="AG1197" s="40"/>
      <c r="AH1197" s="40"/>
      <c r="AI1197" s="40"/>
      <c r="AJ1197" s="960">
        <v>45016</v>
      </c>
      <c r="AK1197" s="124">
        <v>45019</v>
      </c>
      <c r="AL1197" s="9">
        <f t="shared" si="182"/>
        <v>2</v>
      </c>
      <c r="AM1197" s="9">
        <v>5</v>
      </c>
      <c r="AN1197" s="239" t="s">
        <v>503</v>
      </c>
    </row>
    <row r="1198" spans="1:40" ht="15" customHeight="1">
      <c r="A1198" s="37">
        <v>8610</v>
      </c>
      <c r="B1198" s="9" t="s">
        <v>127</v>
      </c>
      <c r="C1198" s="9">
        <v>30682512314</v>
      </c>
      <c r="D1198" s="9" t="s">
        <v>4747</v>
      </c>
      <c r="E1198" s="9" t="s">
        <v>338</v>
      </c>
      <c r="F1198" s="9" t="s">
        <v>4748</v>
      </c>
      <c r="G1198" s="9" t="s">
        <v>4749</v>
      </c>
      <c r="H1198" s="71" t="s">
        <v>4750</v>
      </c>
      <c r="I1198" s="71" t="s">
        <v>4751</v>
      </c>
      <c r="J1198" s="72" t="s">
        <v>20</v>
      </c>
      <c r="K1198" s="72" t="s">
        <v>21</v>
      </c>
      <c r="L1198" s="72" t="s">
        <v>22</v>
      </c>
      <c r="M1198" s="73">
        <v>0</v>
      </c>
      <c r="N1198" s="73">
        <v>0</v>
      </c>
      <c r="O1198" s="73">
        <v>0</v>
      </c>
      <c r="P1198" s="65">
        <v>0</v>
      </c>
      <c r="Q1198" s="123">
        <v>526.26</v>
      </c>
      <c r="R1198" s="123">
        <f>Q1198-O1198-S1198-T1198-U1198</f>
        <v>357.4</v>
      </c>
      <c r="S1198" s="65">
        <v>0</v>
      </c>
      <c r="T1198" s="65">
        <v>148.63999999999999</v>
      </c>
      <c r="U1198" s="65">
        <v>20.22</v>
      </c>
      <c r="V1198" s="123">
        <v>358.20000000000005</v>
      </c>
      <c r="W1198" s="65">
        <v>3.68</v>
      </c>
      <c r="X1198" s="65">
        <v>144.07</v>
      </c>
      <c r="Y1198" s="65">
        <v>20.309999999999999</v>
      </c>
      <c r="Z1198" s="426" t="s">
        <v>2861</v>
      </c>
      <c r="AA1198" s="126" t="s">
        <v>4719</v>
      </c>
      <c r="AB1198" s="281">
        <v>39199</v>
      </c>
      <c r="AC1198" s="18" t="s">
        <v>690</v>
      </c>
      <c r="AD1198" s="18">
        <v>218</v>
      </c>
      <c r="AE1198" s="18">
        <v>218</v>
      </c>
      <c r="AF1198" s="68">
        <v>0</v>
      </c>
      <c r="AG1198" s="18"/>
      <c r="AH1198" s="18"/>
      <c r="AI1198" s="18"/>
      <c r="AJ1198" s="960">
        <v>45016</v>
      </c>
      <c r="AK1198" s="124">
        <v>45019</v>
      </c>
      <c r="AL1198" s="9">
        <f t="shared" si="182"/>
        <v>2</v>
      </c>
      <c r="AM1198" s="9">
        <v>5</v>
      </c>
      <c r="AN1198" s="239" t="s">
        <v>503</v>
      </c>
    </row>
    <row r="1199" spans="1:40" ht="15" customHeight="1">
      <c r="A1199" s="38">
        <v>8611</v>
      </c>
      <c r="B1199" s="34" t="s">
        <v>127</v>
      </c>
      <c r="C1199" s="34">
        <v>30682512314</v>
      </c>
      <c r="D1199" s="34" t="s">
        <v>37</v>
      </c>
      <c r="E1199" s="34" t="s">
        <v>338</v>
      </c>
      <c r="F1199" s="34" t="s">
        <v>3805</v>
      </c>
      <c r="G1199" s="34" t="s">
        <v>3805</v>
      </c>
      <c r="H1199" s="76" t="s">
        <v>5436</v>
      </c>
      <c r="I1199" s="76" t="s">
        <v>5437</v>
      </c>
      <c r="J1199" s="77" t="s">
        <v>20</v>
      </c>
      <c r="K1199" s="77" t="s">
        <v>21</v>
      </c>
      <c r="L1199" s="77" t="s">
        <v>23</v>
      </c>
      <c r="M1199" s="78">
        <v>17.28</v>
      </c>
      <c r="N1199" s="78">
        <v>0</v>
      </c>
      <c r="O1199" s="78">
        <v>0</v>
      </c>
      <c r="P1199" s="78">
        <v>0</v>
      </c>
      <c r="Q1199" s="79">
        <v>4398.3999999999996</v>
      </c>
      <c r="R1199" s="79">
        <v>3485.22</v>
      </c>
      <c r="S1199" s="78">
        <v>0</v>
      </c>
      <c r="T1199" s="78">
        <v>904.62</v>
      </c>
      <c r="U1199" s="78">
        <v>8.56</v>
      </c>
      <c r="V1199" s="79">
        <v>3491.2899999999995</v>
      </c>
      <c r="W1199" s="78">
        <v>0</v>
      </c>
      <c r="X1199" s="78">
        <v>880.84</v>
      </c>
      <c r="Y1199" s="78">
        <v>26.27</v>
      </c>
      <c r="Z1199" s="80" t="s">
        <v>2861</v>
      </c>
      <c r="AA1199" s="76" t="s">
        <v>5438</v>
      </c>
      <c r="AB1199" s="485">
        <v>39199</v>
      </c>
      <c r="AC1199" s="172" t="s">
        <v>517</v>
      </c>
      <c r="AD1199" s="23">
        <v>902.22</v>
      </c>
      <c r="AE1199" s="23">
        <v>902.22</v>
      </c>
      <c r="AF1199" s="823">
        <v>0</v>
      </c>
      <c r="AG1199" s="23"/>
      <c r="AH1199" s="23"/>
      <c r="AI1199" s="23"/>
      <c r="AJ1199" s="917">
        <v>45016</v>
      </c>
      <c r="AK1199" s="122">
        <v>45022</v>
      </c>
      <c r="AL1199" s="34">
        <f t="shared" si="182"/>
        <v>5</v>
      </c>
      <c r="AM1199" s="34">
        <v>5</v>
      </c>
      <c r="AN1199" s="261" t="s">
        <v>503</v>
      </c>
    </row>
    <row r="1200" spans="1:40" ht="15" customHeight="1">
      <c r="A1200" s="37">
        <v>8612</v>
      </c>
      <c r="B1200" s="9" t="s">
        <v>127</v>
      </c>
      <c r="C1200" s="9">
        <v>30682512314</v>
      </c>
      <c r="D1200" s="9" t="s">
        <v>3888</v>
      </c>
      <c r="E1200" s="9" t="s">
        <v>338</v>
      </c>
      <c r="F1200" s="9" t="s">
        <v>4715</v>
      </c>
      <c r="G1200" s="9" t="s">
        <v>4753</v>
      </c>
      <c r="H1200" s="40" t="s">
        <v>4754</v>
      </c>
      <c r="I1200" s="40" t="s">
        <v>4755</v>
      </c>
      <c r="J1200" s="55" t="s">
        <v>20</v>
      </c>
      <c r="K1200" s="55" t="s">
        <v>21</v>
      </c>
      <c r="L1200" s="55" t="s">
        <v>22</v>
      </c>
      <c r="M1200" s="134">
        <v>0.99</v>
      </c>
      <c r="N1200" s="134">
        <v>0</v>
      </c>
      <c r="O1200" s="134">
        <v>0</v>
      </c>
      <c r="P1200" s="134">
        <v>0</v>
      </c>
      <c r="Q1200" s="66">
        <v>795.46</v>
      </c>
      <c r="R1200" s="39">
        <v>638.27</v>
      </c>
      <c r="S1200" s="134">
        <v>13.52</v>
      </c>
      <c r="T1200" s="134">
        <v>141.34</v>
      </c>
      <c r="U1200" s="134">
        <v>2.33</v>
      </c>
      <c r="V1200" s="66">
        <v>667.71</v>
      </c>
      <c r="W1200" s="134">
        <v>0</v>
      </c>
      <c r="X1200" s="134">
        <v>126.41</v>
      </c>
      <c r="Y1200" s="134">
        <v>1.34</v>
      </c>
      <c r="Z1200" s="59" t="s">
        <v>2861</v>
      </c>
      <c r="AA1200" s="40" t="s">
        <v>693</v>
      </c>
      <c r="AB1200" s="40" t="s">
        <v>2863</v>
      </c>
      <c r="AC1200" s="40" t="s">
        <v>690</v>
      </c>
      <c r="AD1200" s="40">
        <v>387.65</v>
      </c>
      <c r="AE1200" s="40">
        <v>387.65</v>
      </c>
      <c r="AF1200" s="920">
        <v>0</v>
      </c>
      <c r="AG1200" s="40"/>
      <c r="AH1200" s="40"/>
      <c r="AI1200" s="40"/>
      <c r="AJ1200" s="960">
        <v>45016</v>
      </c>
      <c r="AK1200" s="124">
        <v>45019</v>
      </c>
      <c r="AL1200" s="9">
        <f t="shared" si="182"/>
        <v>2</v>
      </c>
      <c r="AM1200" s="9">
        <v>5</v>
      </c>
      <c r="AN1200" s="239" t="s">
        <v>503</v>
      </c>
    </row>
    <row r="1201" spans="1:40" ht="15" customHeight="1">
      <c r="A1201" s="38">
        <v>8613</v>
      </c>
      <c r="B1201" s="34" t="s">
        <v>127</v>
      </c>
      <c r="C1201" s="34">
        <v>30682512314</v>
      </c>
      <c r="D1201" s="34" t="s">
        <v>4756</v>
      </c>
      <c r="E1201" s="34" t="s">
        <v>338</v>
      </c>
      <c r="F1201" s="34" t="s">
        <v>974</v>
      </c>
      <c r="G1201" s="34" t="s">
        <v>4757</v>
      </c>
      <c r="H1201" s="23" t="s">
        <v>4758</v>
      </c>
      <c r="I1201" s="23" t="s">
        <v>4759</v>
      </c>
      <c r="J1201" s="44" t="s">
        <v>20</v>
      </c>
      <c r="K1201" s="44" t="s">
        <v>21</v>
      </c>
      <c r="L1201" s="471" t="s">
        <v>23</v>
      </c>
      <c r="M1201" s="472">
        <v>1.37</v>
      </c>
      <c r="N1201" s="472">
        <v>0</v>
      </c>
      <c r="O1201" s="472">
        <v>0</v>
      </c>
      <c r="P1201" s="472">
        <v>0</v>
      </c>
      <c r="Q1201" s="473">
        <v>2633.52</v>
      </c>
      <c r="R1201" s="70">
        <v>2464.83</v>
      </c>
      <c r="S1201" s="472">
        <v>18.28</v>
      </c>
      <c r="T1201" s="472">
        <v>75.349999999999994</v>
      </c>
      <c r="U1201" s="472">
        <v>75.06</v>
      </c>
      <c r="V1201" s="473">
        <v>2512.4699999999998</v>
      </c>
      <c r="W1201" s="472">
        <v>15.1</v>
      </c>
      <c r="X1201" s="472">
        <v>54.26</v>
      </c>
      <c r="Y1201" s="472">
        <v>51.69</v>
      </c>
      <c r="Z1201" s="154" t="s">
        <v>2436</v>
      </c>
      <c r="AA1201" s="101" t="s">
        <v>4760</v>
      </c>
      <c r="AB1201" s="474">
        <v>39199</v>
      </c>
      <c r="AC1201" s="172">
        <v>45012</v>
      </c>
      <c r="AD1201" s="23">
        <v>150.09</v>
      </c>
      <c r="AE1201" s="23">
        <v>150.09</v>
      </c>
      <c r="AF1201" s="823">
        <v>0</v>
      </c>
      <c r="AG1201" s="23"/>
      <c r="AH1201" s="23"/>
      <c r="AI1201" s="23"/>
      <c r="AJ1201" s="917">
        <v>45016</v>
      </c>
      <c r="AK1201" s="122">
        <v>45019</v>
      </c>
      <c r="AL1201" s="34">
        <f t="shared" si="182"/>
        <v>2</v>
      </c>
      <c r="AM1201" s="34">
        <v>5</v>
      </c>
      <c r="AN1201" s="261" t="s">
        <v>503</v>
      </c>
    </row>
    <row r="1202" spans="1:40" ht="15" customHeight="1">
      <c r="A1202" s="37">
        <v>8708</v>
      </c>
      <c r="B1202" s="9" t="s">
        <v>2882</v>
      </c>
      <c r="C1202" s="9">
        <v>30655402620</v>
      </c>
      <c r="D1202" s="9" t="s">
        <v>3012</v>
      </c>
      <c r="E1202" s="9" t="s">
        <v>38</v>
      </c>
      <c r="F1202" s="9" t="s">
        <v>1079</v>
      </c>
      <c r="G1202" s="9" t="s">
        <v>4761</v>
      </c>
      <c r="H1202" s="225" t="s">
        <v>4762</v>
      </c>
      <c r="I1202" s="226" t="s">
        <v>4763</v>
      </c>
      <c r="J1202" s="227" t="s">
        <v>20</v>
      </c>
      <c r="K1202" s="227" t="s">
        <v>21</v>
      </c>
      <c r="L1202" s="227" t="s">
        <v>22</v>
      </c>
      <c r="M1202" s="475">
        <v>0</v>
      </c>
      <c r="N1202" s="475">
        <v>0</v>
      </c>
      <c r="O1202" s="475">
        <v>0</v>
      </c>
      <c r="P1202" s="475">
        <v>0</v>
      </c>
      <c r="Q1202" s="220">
        <v>574.66</v>
      </c>
      <c r="R1202" s="220">
        <v>499.38000000000005</v>
      </c>
      <c r="S1202" s="475">
        <v>58.18</v>
      </c>
      <c r="T1202" s="475">
        <v>1.27</v>
      </c>
      <c r="U1202" s="475">
        <v>15.83</v>
      </c>
      <c r="V1202" s="220">
        <v>507.6</v>
      </c>
      <c r="W1202" s="475">
        <v>58.18</v>
      </c>
      <c r="X1202" s="475">
        <v>1.27</v>
      </c>
      <c r="Y1202" s="475">
        <v>7.61</v>
      </c>
      <c r="Z1202" s="228" t="s">
        <v>3338</v>
      </c>
      <c r="AA1202" s="228" t="s">
        <v>564</v>
      </c>
      <c r="AB1202" s="224">
        <v>39332</v>
      </c>
      <c r="AC1202" s="223" t="s">
        <v>523</v>
      </c>
      <c r="AD1202" s="40">
        <v>98.09</v>
      </c>
      <c r="AE1202" s="40">
        <v>98.09</v>
      </c>
      <c r="AF1202" s="920">
        <v>0</v>
      </c>
      <c r="AG1202" s="40"/>
      <c r="AH1202" s="40"/>
      <c r="AI1202" s="40"/>
      <c r="AJ1202" s="960">
        <v>45016</v>
      </c>
      <c r="AK1202" s="124">
        <v>45019</v>
      </c>
      <c r="AL1202" s="9">
        <f t="shared" si="182"/>
        <v>2</v>
      </c>
      <c r="AM1202" s="9">
        <v>5</v>
      </c>
      <c r="AN1202" s="239" t="s">
        <v>503</v>
      </c>
    </row>
    <row r="1203" spans="1:40" ht="15" customHeight="1">
      <c r="A1203" s="37">
        <v>8924</v>
      </c>
      <c r="B1203" s="9" t="s">
        <v>4720</v>
      </c>
      <c r="C1203" s="9">
        <v>30607413254</v>
      </c>
      <c r="D1203" s="9" t="s">
        <v>4764</v>
      </c>
      <c r="E1203" s="9" t="s">
        <v>42</v>
      </c>
      <c r="F1203" s="9" t="s">
        <v>105</v>
      </c>
      <c r="G1203" s="9" t="s">
        <v>4765</v>
      </c>
      <c r="H1203" s="47" t="s">
        <v>4766</v>
      </c>
      <c r="I1203" s="60" t="s">
        <v>4767</v>
      </c>
      <c r="J1203" s="43" t="s">
        <v>20</v>
      </c>
      <c r="K1203" s="43" t="s">
        <v>21</v>
      </c>
      <c r="L1203" s="48" t="s">
        <v>22</v>
      </c>
      <c r="M1203" s="49">
        <v>0</v>
      </c>
      <c r="N1203" s="49">
        <v>0</v>
      </c>
      <c r="O1203" s="49">
        <v>0</v>
      </c>
      <c r="P1203" s="49">
        <v>0</v>
      </c>
      <c r="Q1203" s="50">
        <v>720.23</v>
      </c>
      <c r="R1203" s="51">
        <v>677.4</v>
      </c>
      <c r="S1203" s="49">
        <v>22.74</v>
      </c>
      <c r="T1203" s="49">
        <v>10.11</v>
      </c>
      <c r="U1203" s="49">
        <v>9.98</v>
      </c>
      <c r="V1203" s="51">
        <v>685.31</v>
      </c>
      <c r="W1203" s="49">
        <v>10.99</v>
      </c>
      <c r="X1203" s="49">
        <v>10.11</v>
      </c>
      <c r="Y1203" s="52">
        <v>13.82</v>
      </c>
      <c r="Z1203" s="53" t="s">
        <v>4768</v>
      </c>
      <c r="AA1203" s="40" t="s">
        <v>4769</v>
      </c>
      <c r="AB1203" s="135">
        <v>39286</v>
      </c>
      <c r="AC1203" s="40" t="s">
        <v>519</v>
      </c>
      <c r="AD1203" s="40">
        <v>367.42</v>
      </c>
      <c r="AE1203" s="40">
        <v>367.42</v>
      </c>
      <c r="AF1203" s="920">
        <v>0</v>
      </c>
      <c r="AG1203" s="40"/>
      <c r="AH1203" s="40"/>
      <c r="AI1203" s="40"/>
      <c r="AJ1203" s="960">
        <v>45016</v>
      </c>
      <c r="AK1203" s="124">
        <v>45019</v>
      </c>
      <c r="AL1203" s="9">
        <f t="shared" si="182"/>
        <v>2</v>
      </c>
      <c r="AM1203" s="9">
        <v>5</v>
      </c>
      <c r="AN1203" s="239" t="s">
        <v>503</v>
      </c>
    </row>
    <row r="1204" spans="1:40" ht="15" customHeight="1">
      <c r="A1204" s="38">
        <v>8937</v>
      </c>
      <c r="B1204" s="34" t="s">
        <v>5237</v>
      </c>
      <c r="C1204" s="34">
        <v>20138181384</v>
      </c>
      <c r="D1204" s="34" t="s">
        <v>125</v>
      </c>
      <c r="E1204" s="34" t="s">
        <v>47</v>
      </c>
      <c r="F1204" s="34" t="s">
        <v>890</v>
      </c>
      <c r="G1204" s="34" t="s">
        <v>890</v>
      </c>
      <c r="H1204" s="331" t="s">
        <v>4770</v>
      </c>
      <c r="I1204" s="497" t="s">
        <v>4771</v>
      </c>
      <c r="J1204" s="262" t="s">
        <v>20</v>
      </c>
      <c r="K1204" s="262" t="s">
        <v>21</v>
      </c>
      <c r="L1204" s="498" t="s">
        <v>23</v>
      </c>
      <c r="M1204" s="447">
        <v>3.2</v>
      </c>
      <c r="N1204" s="447">
        <v>22.11</v>
      </c>
      <c r="O1204" s="447">
        <v>0</v>
      </c>
      <c r="P1204" s="447">
        <v>76.430000000000007</v>
      </c>
      <c r="Q1204" s="462">
        <v>3251.6</v>
      </c>
      <c r="R1204" s="462">
        <f>Q1204-O1204-S1204-T1204-U1204</f>
        <v>1212.7199999999998</v>
      </c>
      <c r="S1204" s="447">
        <v>1976.88</v>
      </c>
      <c r="T1204" s="447">
        <v>46.38</v>
      </c>
      <c r="U1204" s="447">
        <v>15.62</v>
      </c>
      <c r="V1204" s="462">
        <f>Q1204-P1204-W1204-X1204-Y1204</f>
        <v>1494.9900000000002</v>
      </c>
      <c r="W1204" s="447">
        <v>1616.25</v>
      </c>
      <c r="X1204" s="447">
        <v>48.31</v>
      </c>
      <c r="Y1204" s="499">
        <v>15.62</v>
      </c>
      <c r="Z1204" s="249" t="s">
        <v>898</v>
      </c>
      <c r="AA1204" s="261" t="s">
        <v>5687</v>
      </c>
      <c r="AB1204" s="27">
        <v>39222</v>
      </c>
      <c r="AC1204" s="34" t="str">
        <f>+_xlfn.CONCAT(MID(AA1204,16,2),"/",MID(AA1204,14,2),"/",MID(AA1204,10,4))</f>
        <v>20/02/2023</v>
      </c>
      <c r="AD1204" s="23">
        <v>425.99</v>
      </c>
      <c r="AE1204" s="23">
        <v>555.98</v>
      </c>
      <c r="AF1204" s="823">
        <v>129.99</v>
      </c>
      <c r="AG1204" s="23"/>
      <c r="AH1204" s="23"/>
      <c r="AI1204" s="23"/>
      <c r="AJ1204" s="917">
        <v>45016</v>
      </c>
      <c r="AK1204" s="122">
        <v>45027</v>
      </c>
      <c r="AL1204" s="34">
        <f>NETWORKDAYS(AJ1204,AK1204)-1</f>
        <v>7</v>
      </c>
      <c r="AM1204" s="34">
        <v>5</v>
      </c>
      <c r="AN1204" s="261" t="s">
        <v>503</v>
      </c>
    </row>
    <row r="1205" spans="1:40" ht="15" customHeight="1">
      <c r="A1205" s="37">
        <v>8942</v>
      </c>
      <c r="B1205" s="9" t="s">
        <v>4772</v>
      </c>
      <c r="C1205" s="9">
        <v>30521342656</v>
      </c>
      <c r="D1205" s="9" t="s">
        <v>1829</v>
      </c>
      <c r="E1205" s="9" t="s">
        <v>47</v>
      </c>
      <c r="F1205" s="9" t="s">
        <v>4773</v>
      </c>
      <c r="G1205" s="9" t="s">
        <v>3569</v>
      </c>
      <c r="H1205" s="47" t="s">
        <v>4774</v>
      </c>
      <c r="I1205" s="60" t="s">
        <v>4775</v>
      </c>
      <c r="J1205" s="43" t="s">
        <v>20</v>
      </c>
      <c r="K1205" s="43" t="s">
        <v>21</v>
      </c>
      <c r="L1205" s="48" t="s">
        <v>22</v>
      </c>
      <c r="M1205" s="49">
        <v>0</v>
      </c>
      <c r="N1205" s="49">
        <v>0</v>
      </c>
      <c r="O1205" s="49">
        <v>0</v>
      </c>
      <c r="P1205" s="49">
        <v>0</v>
      </c>
      <c r="Q1205" s="50">
        <v>1230.7</v>
      </c>
      <c r="R1205" s="51">
        <v>1177.3800000000003</v>
      </c>
      <c r="S1205" s="49">
        <v>42.37</v>
      </c>
      <c r="T1205" s="49">
        <v>1.08</v>
      </c>
      <c r="U1205" s="49">
        <v>9.8699999999999992</v>
      </c>
      <c r="V1205" s="51">
        <v>1184.6100000000001</v>
      </c>
      <c r="W1205" s="49">
        <v>34.28</v>
      </c>
      <c r="X1205" s="49">
        <v>1.08</v>
      </c>
      <c r="Y1205" s="52">
        <v>10.73</v>
      </c>
      <c r="Z1205" s="53" t="s">
        <v>149</v>
      </c>
      <c r="AA1205" s="40" t="s">
        <v>334</v>
      </c>
      <c r="AB1205" s="22">
        <v>39309</v>
      </c>
      <c r="AC1205" s="40" t="s">
        <v>519</v>
      </c>
      <c r="AD1205" s="40">
        <v>305.37</v>
      </c>
      <c r="AE1205" s="40">
        <v>305.37</v>
      </c>
      <c r="AF1205" s="920">
        <v>0</v>
      </c>
      <c r="AG1205" s="40"/>
      <c r="AH1205" s="40"/>
      <c r="AI1205" s="40"/>
      <c r="AJ1205" s="960">
        <v>45016</v>
      </c>
      <c r="AK1205" s="124">
        <v>45019</v>
      </c>
      <c r="AL1205" s="9">
        <f>NETWORKDAYS(AJ1205,AK1205)</f>
        <v>2</v>
      </c>
      <c r="AM1205" s="9">
        <v>5</v>
      </c>
      <c r="AN1205" s="239" t="s">
        <v>503</v>
      </c>
    </row>
    <row r="1206" spans="1:40" ht="15" customHeight="1">
      <c r="A1206" s="38">
        <v>9474</v>
      </c>
      <c r="B1206" s="34" t="s">
        <v>4720</v>
      </c>
      <c r="C1206" s="34">
        <v>30607413254</v>
      </c>
      <c r="D1206" s="34" t="s">
        <v>4776</v>
      </c>
      <c r="E1206" s="34" t="s">
        <v>3167</v>
      </c>
      <c r="F1206" s="34" t="s">
        <v>3960</v>
      </c>
      <c r="G1206" s="34" t="s">
        <v>4777</v>
      </c>
      <c r="H1206" s="261" t="s">
        <v>4778</v>
      </c>
      <c r="I1206" s="261" t="s">
        <v>4779</v>
      </c>
      <c r="J1206" s="262" t="s">
        <v>20</v>
      </c>
      <c r="K1206" s="262" t="s">
        <v>21</v>
      </c>
      <c r="L1206" s="262" t="s">
        <v>23</v>
      </c>
      <c r="M1206" s="263">
        <v>3188.63</v>
      </c>
      <c r="N1206" s="263">
        <v>0</v>
      </c>
      <c r="O1206" s="263">
        <v>0</v>
      </c>
      <c r="P1206" s="263">
        <v>0</v>
      </c>
      <c r="Q1206" s="264">
        <v>6924.95</v>
      </c>
      <c r="R1206" s="264">
        <f>Q1206-O1206-S1206-T1206-U1206</f>
        <v>5460.0400000000009</v>
      </c>
      <c r="S1206" s="263">
        <v>123.57</v>
      </c>
      <c r="T1206" s="263">
        <v>1334.02</v>
      </c>
      <c r="U1206" s="263">
        <v>7.32</v>
      </c>
      <c r="V1206" s="264">
        <f>Q1206-P1206-W1206-X1206-Y1206</f>
        <v>2310.2799999999993</v>
      </c>
      <c r="W1206" s="263">
        <v>87.68</v>
      </c>
      <c r="X1206" s="348">
        <v>4519.67</v>
      </c>
      <c r="Y1206" s="263">
        <v>7.32</v>
      </c>
      <c r="Z1206" s="249" t="s">
        <v>4492</v>
      </c>
      <c r="AA1206" s="261" t="s">
        <v>3254</v>
      </c>
      <c r="AB1206" s="27">
        <v>39275</v>
      </c>
      <c r="AC1206" s="34" t="str">
        <f>+_xlfn.CONCAT(MID(AA1206,16,2),"/",MID(AA1206,14,2),"/",MID(AA1206,10,4))</f>
        <v>12/01/2023</v>
      </c>
      <c r="AD1206" s="23">
        <v>302.18</v>
      </c>
      <c r="AE1206" s="23">
        <v>1007.1700000000001</v>
      </c>
      <c r="AF1206" s="823">
        <v>704.99</v>
      </c>
      <c r="AG1206" s="23"/>
      <c r="AH1206" s="23"/>
      <c r="AI1206" s="23"/>
      <c r="AJ1206" s="917">
        <v>45016</v>
      </c>
      <c r="AK1206" s="122">
        <v>45026</v>
      </c>
      <c r="AL1206" s="34">
        <f>NETWORKDAYS(AJ1206,AK1206)-1</f>
        <v>6</v>
      </c>
      <c r="AM1206" s="34">
        <v>5</v>
      </c>
      <c r="AN1206" s="261" t="s">
        <v>503</v>
      </c>
    </row>
    <row r="1207" spans="1:40" ht="15" customHeight="1">
      <c r="A1207" s="37">
        <v>9891</v>
      </c>
      <c r="B1207" s="9" t="s">
        <v>4780</v>
      </c>
      <c r="C1207" s="9">
        <v>30709201219</v>
      </c>
      <c r="D1207" s="9" t="s">
        <v>4781</v>
      </c>
      <c r="E1207" s="9" t="s">
        <v>47</v>
      </c>
      <c r="F1207" s="9" t="s">
        <v>49</v>
      </c>
      <c r="G1207" s="9" t="s">
        <v>4117</v>
      </c>
      <c r="H1207" s="18" t="s">
        <v>4782</v>
      </c>
      <c r="I1207" s="18" t="s">
        <v>4783</v>
      </c>
      <c r="J1207" s="43" t="s">
        <v>20</v>
      </c>
      <c r="K1207" s="43" t="s">
        <v>21</v>
      </c>
      <c r="L1207" s="43" t="s">
        <v>22</v>
      </c>
      <c r="M1207" s="65">
        <v>0</v>
      </c>
      <c r="N1207" s="65">
        <v>0</v>
      </c>
      <c r="O1207" s="65">
        <v>0</v>
      </c>
      <c r="P1207" s="65">
        <v>0</v>
      </c>
      <c r="Q1207" s="66">
        <v>237.95</v>
      </c>
      <c r="R1207" s="39">
        <v>237.95</v>
      </c>
      <c r="S1207" s="65">
        <v>0</v>
      </c>
      <c r="T1207" s="65">
        <v>0</v>
      </c>
      <c r="U1207" s="65">
        <v>0</v>
      </c>
      <c r="V1207" s="39">
        <v>237.95</v>
      </c>
      <c r="W1207" s="65">
        <v>0</v>
      </c>
      <c r="X1207" s="255">
        <v>0</v>
      </c>
      <c r="Y1207" s="65">
        <v>0</v>
      </c>
      <c r="Z1207" s="53" t="s">
        <v>820</v>
      </c>
      <c r="AA1207" s="40" t="s">
        <v>4784</v>
      </c>
      <c r="AB1207" s="281">
        <v>39325</v>
      </c>
      <c r="AC1207" s="40" t="s">
        <v>522</v>
      </c>
      <c r="AD1207" s="66">
        <v>237.95</v>
      </c>
      <c r="AE1207" s="66">
        <v>237.95</v>
      </c>
      <c r="AF1207" s="920">
        <v>0</v>
      </c>
      <c r="AG1207" s="40"/>
      <c r="AH1207" s="40"/>
      <c r="AI1207" s="40"/>
      <c r="AJ1207" s="960">
        <v>45016</v>
      </c>
      <c r="AK1207" s="124">
        <v>45019</v>
      </c>
      <c r="AL1207" s="9">
        <f>NETWORKDAYS(AJ1207,AK1207)</f>
        <v>2</v>
      </c>
      <c r="AM1207" s="9">
        <v>5</v>
      </c>
      <c r="AN1207" s="239" t="s">
        <v>503</v>
      </c>
    </row>
    <row r="1208" spans="1:40" ht="15" customHeight="1">
      <c r="A1208" s="38">
        <v>10205</v>
      </c>
      <c r="B1208" s="34" t="s">
        <v>4720</v>
      </c>
      <c r="C1208" s="34">
        <v>30607413254</v>
      </c>
      <c r="D1208" s="34" t="s">
        <v>4785</v>
      </c>
      <c r="E1208" s="34" t="s">
        <v>47</v>
      </c>
      <c r="F1208" s="34" t="s">
        <v>1366</v>
      </c>
      <c r="G1208" s="34" t="s">
        <v>1366</v>
      </c>
      <c r="H1208" s="261" t="s">
        <v>4786</v>
      </c>
      <c r="I1208" s="261" t="s">
        <v>4787</v>
      </c>
      <c r="J1208" s="262" t="s">
        <v>20</v>
      </c>
      <c r="K1208" s="262" t="s">
        <v>21</v>
      </c>
      <c r="L1208" s="262" t="s">
        <v>23</v>
      </c>
      <c r="M1208" s="263">
        <v>0</v>
      </c>
      <c r="N1208" s="263">
        <v>187.14</v>
      </c>
      <c r="O1208" s="263">
        <v>0</v>
      </c>
      <c r="P1208" s="263">
        <v>0</v>
      </c>
      <c r="Q1208" s="264">
        <v>1796.84</v>
      </c>
      <c r="R1208" s="264">
        <f>Q1208-O1208-S1208-T1208-U1208</f>
        <v>1340.3799999999999</v>
      </c>
      <c r="S1208" s="263">
        <v>366.68</v>
      </c>
      <c r="T1208" s="263">
        <v>52.62</v>
      </c>
      <c r="U1208" s="263">
        <v>37.159999999999997</v>
      </c>
      <c r="V1208" s="264">
        <f>Q1208-P1208-W1208-X1208-Y1208</f>
        <v>1427.48</v>
      </c>
      <c r="W1208" s="263">
        <v>303.62</v>
      </c>
      <c r="X1208" s="348">
        <v>52.62</v>
      </c>
      <c r="Y1208" s="263">
        <v>13.12</v>
      </c>
      <c r="Z1208" s="249" t="s">
        <v>97</v>
      </c>
      <c r="AA1208" s="261" t="s">
        <v>327</v>
      </c>
      <c r="AB1208" s="155">
        <v>39254</v>
      </c>
      <c r="AC1208" s="34" t="str">
        <f>+_xlfn.CONCAT(MID(AA1208,16,2),"/",MID(AA1208,14,2),"/",MID(AA1208,10,4))</f>
        <v>10/02/2023</v>
      </c>
      <c r="AD1208" s="23">
        <v>233.83</v>
      </c>
      <c r="AE1208" s="23">
        <v>268.74</v>
      </c>
      <c r="AF1208" s="823">
        <v>34.909999999999997</v>
      </c>
      <c r="AG1208" s="23"/>
      <c r="AH1208" s="23"/>
      <c r="AI1208" s="23"/>
      <c r="AJ1208" s="917">
        <v>45016</v>
      </c>
      <c r="AK1208" s="122">
        <v>45026</v>
      </c>
      <c r="AL1208" s="34">
        <f>NETWORKDAYS(AJ1208,AK1208)-1</f>
        <v>6</v>
      </c>
      <c r="AM1208" s="34">
        <v>5</v>
      </c>
      <c r="AN1208" s="261" t="s">
        <v>503</v>
      </c>
    </row>
    <row r="1209" spans="1:40" ht="15" customHeight="1">
      <c r="A1209" s="37">
        <v>10357</v>
      </c>
      <c r="B1209" s="9" t="s">
        <v>4780</v>
      </c>
      <c r="C1209" s="9">
        <v>30709201219</v>
      </c>
      <c r="D1209" s="9" t="s">
        <v>1570</v>
      </c>
      <c r="E1209" s="9" t="s">
        <v>339</v>
      </c>
      <c r="F1209" s="9" t="s">
        <v>3554</v>
      </c>
      <c r="G1209" s="9" t="s">
        <v>3943</v>
      </c>
      <c r="H1209" s="239" t="s">
        <v>4788</v>
      </c>
      <c r="I1209" s="239" t="s">
        <v>4789</v>
      </c>
      <c r="J1209" s="339" t="s">
        <v>20</v>
      </c>
      <c r="K1209" s="339" t="s">
        <v>21</v>
      </c>
      <c r="L1209" s="339" t="s">
        <v>22</v>
      </c>
      <c r="M1209" s="340">
        <v>0</v>
      </c>
      <c r="N1209" s="340">
        <v>0</v>
      </c>
      <c r="O1209" s="340">
        <v>0</v>
      </c>
      <c r="P1209" s="340">
        <v>0</v>
      </c>
      <c r="Q1209" s="341">
        <v>1364</v>
      </c>
      <c r="R1209" s="341">
        <f>Q1209-O1209-S1209-T1209-U1209</f>
        <v>1147.511</v>
      </c>
      <c r="S1209" s="340">
        <v>213.30799999999999</v>
      </c>
      <c r="T1209" s="340">
        <v>0.93400000000000005</v>
      </c>
      <c r="U1209" s="340">
        <v>2.2469999999999999</v>
      </c>
      <c r="V1209" s="341">
        <f>Q1209-P1209-W1209-X1209-Y1209</f>
        <v>1302.05</v>
      </c>
      <c r="W1209" s="340">
        <v>59.7</v>
      </c>
      <c r="X1209" s="403">
        <v>0</v>
      </c>
      <c r="Y1209" s="340">
        <v>2.25</v>
      </c>
      <c r="Z1209" s="83" t="s">
        <v>79</v>
      </c>
      <c r="AA1209" s="239" t="s">
        <v>2685</v>
      </c>
      <c r="AB1209" s="135">
        <v>39277</v>
      </c>
      <c r="AC1209" s="9" t="str">
        <f>+_xlfn.CONCAT(MID(AA1209,16,2),"/",MID(AA1209,14,2),"/",MID(AA1209,10,4))</f>
        <v>05/03/2023</v>
      </c>
      <c r="AD1209" s="40">
        <v>331.14</v>
      </c>
      <c r="AE1209" s="40">
        <v>331.14</v>
      </c>
      <c r="AF1209" s="920">
        <v>0</v>
      </c>
      <c r="AG1209" s="40"/>
      <c r="AH1209" s="40"/>
      <c r="AI1209" s="40"/>
      <c r="AJ1209" s="960">
        <v>45016</v>
      </c>
      <c r="AK1209" s="124">
        <v>45026</v>
      </c>
      <c r="AL1209" s="9">
        <f>NETWORKDAYS(AJ1209,AK1209)-1</f>
        <v>6</v>
      </c>
      <c r="AM1209" s="9">
        <v>5</v>
      </c>
      <c r="AN1209" s="239" t="s">
        <v>503</v>
      </c>
    </row>
    <row r="1210" spans="1:40" ht="15" customHeight="1">
      <c r="A1210" s="37">
        <v>10358</v>
      </c>
      <c r="B1210" s="9" t="s">
        <v>4780</v>
      </c>
      <c r="C1210" s="9">
        <v>30709201219</v>
      </c>
      <c r="D1210" s="9" t="s">
        <v>4790</v>
      </c>
      <c r="E1210" s="9" t="s">
        <v>339</v>
      </c>
      <c r="F1210" s="9" t="s">
        <v>3554</v>
      </c>
      <c r="G1210" s="9" t="s">
        <v>3711</v>
      </c>
      <c r="H1210" s="239" t="s">
        <v>4791</v>
      </c>
      <c r="I1210" s="239" t="s">
        <v>4792</v>
      </c>
      <c r="J1210" s="339" t="s">
        <v>20</v>
      </c>
      <c r="K1210" s="339" t="s">
        <v>21</v>
      </c>
      <c r="L1210" s="339" t="s">
        <v>22</v>
      </c>
      <c r="M1210" s="340">
        <v>0</v>
      </c>
      <c r="N1210" s="340">
        <v>0</v>
      </c>
      <c r="O1210" s="340">
        <v>0</v>
      </c>
      <c r="P1210" s="340">
        <v>0</v>
      </c>
      <c r="Q1210" s="341">
        <v>3584.9</v>
      </c>
      <c r="R1210" s="341">
        <f>Q1210-O1210-S1210-T1210-U1210</f>
        <v>3318.4970000000003</v>
      </c>
      <c r="S1210" s="340">
        <v>253.035</v>
      </c>
      <c r="T1210" s="340">
        <v>8.391</v>
      </c>
      <c r="U1210" s="340">
        <v>4.9770000000000003</v>
      </c>
      <c r="V1210" s="341">
        <f>Q1210-P1210-W1210-X1210-Y1210</f>
        <v>3525.01</v>
      </c>
      <c r="W1210" s="340">
        <v>53.65</v>
      </c>
      <c r="X1210" s="403">
        <v>6.24</v>
      </c>
      <c r="Y1210" s="340">
        <v>0</v>
      </c>
      <c r="Z1210" s="83" t="s">
        <v>79</v>
      </c>
      <c r="AA1210" s="239" t="s">
        <v>5552</v>
      </c>
      <c r="AB1210" s="135">
        <v>39277</v>
      </c>
      <c r="AC1210" s="9" t="str">
        <f>+_xlfn.CONCAT(MID(AA1210,16,2),"/",MID(AA1210,14,2),"/",MID(AA1210,10,4))</f>
        <v>29/01/2023</v>
      </c>
      <c r="AD1210" s="40">
        <v>1115.3900000000001</v>
      </c>
      <c r="AE1210" s="40">
        <v>1115.3900000000001</v>
      </c>
      <c r="AF1210" s="920">
        <v>0</v>
      </c>
      <c r="AG1210" s="40"/>
      <c r="AH1210" s="40"/>
      <c r="AI1210" s="40"/>
      <c r="AJ1210" s="960">
        <v>45016</v>
      </c>
      <c r="AK1210" s="124">
        <v>45026</v>
      </c>
      <c r="AL1210" s="9">
        <f>NETWORKDAYS(AJ1210,AK1210)-1</f>
        <v>6</v>
      </c>
      <c r="AM1210" s="9">
        <v>5</v>
      </c>
      <c r="AN1210" s="239" t="s">
        <v>503</v>
      </c>
    </row>
    <row r="1211" spans="1:40" ht="15" customHeight="1">
      <c r="A1211" s="37">
        <v>11279</v>
      </c>
      <c r="B1211" s="9" t="s">
        <v>4720</v>
      </c>
      <c r="C1211" s="9">
        <v>30607413254</v>
      </c>
      <c r="D1211" s="9" t="s">
        <v>4793</v>
      </c>
      <c r="E1211" s="9" t="s">
        <v>47</v>
      </c>
      <c r="F1211" s="9" t="s">
        <v>4794</v>
      </c>
      <c r="G1211" s="9" t="s">
        <v>4794</v>
      </c>
      <c r="H1211" s="71" t="s">
        <v>4795</v>
      </c>
      <c r="I1211" s="71" t="s">
        <v>4796</v>
      </c>
      <c r="J1211" s="72" t="s">
        <v>20</v>
      </c>
      <c r="K1211" s="72" t="s">
        <v>21</v>
      </c>
      <c r="L1211" s="72" t="s">
        <v>22</v>
      </c>
      <c r="M1211" s="73">
        <v>0</v>
      </c>
      <c r="N1211" s="73">
        <v>0</v>
      </c>
      <c r="O1211" s="73">
        <v>0</v>
      </c>
      <c r="P1211" s="73">
        <v>26.03</v>
      </c>
      <c r="Q1211" s="82">
        <v>1087.3</v>
      </c>
      <c r="R1211" s="74">
        <v>277.55999999999989</v>
      </c>
      <c r="S1211" s="73">
        <v>795.82</v>
      </c>
      <c r="T1211" s="73">
        <v>9.2200000000000006</v>
      </c>
      <c r="U1211" s="73">
        <v>4.7</v>
      </c>
      <c r="V1211" s="74">
        <v>353.19000000000005</v>
      </c>
      <c r="W1211" s="73">
        <v>692.81</v>
      </c>
      <c r="X1211" s="254">
        <v>7.93</v>
      </c>
      <c r="Y1211" s="73">
        <v>7.34</v>
      </c>
      <c r="Z1211" s="83" t="s">
        <v>4797</v>
      </c>
      <c r="AA1211" s="84" t="s">
        <v>4798</v>
      </c>
      <c r="AB1211" s="75">
        <v>39201</v>
      </c>
      <c r="AC1211" s="125">
        <v>44976</v>
      </c>
      <c r="AD1211" s="40">
        <v>228.4</v>
      </c>
      <c r="AE1211" s="40">
        <v>228.4</v>
      </c>
      <c r="AF1211" s="920">
        <v>0</v>
      </c>
      <c r="AG1211" s="40"/>
      <c r="AH1211" s="40"/>
      <c r="AI1211" s="40"/>
      <c r="AJ1211" s="960">
        <v>45016</v>
      </c>
      <c r="AK1211" s="124">
        <v>45019</v>
      </c>
      <c r="AL1211" s="9">
        <f t="shared" ref="AL1211:AL1217" si="183">NETWORKDAYS(AJ1211,AK1211)</f>
        <v>2</v>
      </c>
      <c r="AM1211" s="9">
        <v>5</v>
      </c>
      <c r="AN1211" s="239" t="s">
        <v>503</v>
      </c>
    </row>
    <row r="1212" spans="1:40" ht="15" customHeight="1">
      <c r="A1212" s="37">
        <v>11787</v>
      </c>
      <c r="B1212" s="9" t="s">
        <v>288</v>
      </c>
      <c r="C1212" s="9">
        <v>20224916672</v>
      </c>
      <c r="D1212" s="9" t="s">
        <v>4799</v>
      </c>
      <c r="E1212" s="9" t="s">
        <v>38</v>
      </c>
      <c r="F1212" s="9" t="s">
        <v>438</v>
      </c>
      <c r="G1212" s="9" t="s">
        <v>439</v>
      </c>
      <c r="H1212" s="18" t="s">
        <v>4800</v>
      </c>
      <c r="I1212" s="18" t="s">
        <v>4801</v>
      </c>
      <c r="J1212" s="43" t="s">
        <v>20</v>
      </c>
      <c r="K1212" s="43" t="s">
        <v>21</v>
      </c>
      <c r="L1212" s="43" t="s">
        <v>22</v>
      </c>
      <c r="M1212" s="65">
        <v>0.02</v>
      </c>
      <c r="N1212" s="65">
        <v>0</v>
      </c>
      <c r="O1212" s="65">
        <v>0</v>
      </c>
      <c r="P1212" s="65">
        <v>0</v>
      </c>
      <c r="Q1212" s="66">
        <v>33.24</v>
      </c>
      <c r="R1212" s="39">
        <v>32.410000000000004</v>
      </c>
      <c r="S1212" s="65">
        <v>0</v>
      </c>
      <c r="T1212" s="65">
        <v>0.83</v>
      </c>
      <c r="U1212" s="65">
        <v>0</v>
      </c>
      <c r="V1212" s="39">
        <v>32.35</v>
      </c>
      <c r="W1212" s="65">
        <v>0</v>
      </c>
      <c r="X1212" s="255">
        <v>0.89</v>
      </c>
      <c r="Y1212" s="65">
        <v>0</v>
      </c>
      <c r="Z1212" s="53" t="s">
        <v>89</v>
      </c>
      <c r="AA1212" s="40" t="s">
        <v>333</v>
      </c>
      <c r="AB1212" s="476" t="s">
        <v>90</v>
      </c>
      <c r="AC1212" s="40" t="s">
        <v>524</v>
      </c>
      <c r="AD1212" s="40">
        <v>32.410000000000004</v>
      </c>
      <c r="AE1212" s="40">
        <v>32.410000000000004</v>
      </c>
      <c r="AF1212" s="920">
        <v>0</v>
      </c>
      <c r="AG1212" s="40"/>
      <c r="AH1212" s="40"/>
      <c r="AI1212" s="40"/>
      <c r="AJ1212" s="960">
        <v>45016</v>
      </c>
      <c r="AK1212" s="124">
        <v>45019</v>
      </c>
      <c r="AL1212" s="9">
        <f t="shared" si="183"/>
        <v>2</v>
      </c>
      <c r="AM1212" s="9">
        <v>5</v>
      </c>
      <c r="AN1212" s="239" t="s">
        <v>503</v>
      </c>
    </row>
    <row r="1213" spans="1:40" ht="15" customHeight="1">
      <c r="A1213" s="37">
        <v>11789</v>
      </c>
      <c r="B1213" s="9" t="s">
        <v>288</v>
      </c>
      <c r="C1213" s="9">
        <v>20224916672</v>
      </c>
      <c r="D1213" s="9" t="s">
        <v>4802</v>
      </c>
      <c r="E1213" s="9" t="s">
        <v>38</v>
      </c>
      <c r="F1213" s="9" t="s">
        <v>438</v>
      </c>
      <c r="G1213" s="9" t="s">
        <v>439</v>
      </c>
      <c r="H1213" s="18" t="s">
        <v>4803</v>
      </c>
      <c r="I1213" s="18" t="s">
        <v>4804</v>
      </c>
      <c r="J1213" s="43" t="s">
        <v>20</v>
      </c>
      <c r="K1213" s="43" t="s">
        <v>21</v>
      </c>
      <c r="L1213" s="43" t="s">
        <v>22</v>
      </c>
      <c r="M1213" s="65">
        <v>0</v>
      </c>
      <c r="N1213" s="65">
        <v>0</v>
      </c>
      <c r="O1213" s="65">
        <v>0</v>
      </c>
      <c r="P1213" s="65">
        <v>0</v>
      </c>
      <c r="Q1213" s="66">
        <v>87.32</v>
      </c>
      <c r="R1213" s="39">
        <v>85.86</v>
      </c>
      <c r="S1213" s="65">
        <v>0</v>
      </c>
      <c r="T1213" s="65">
        <v>1.46</v>
      </c>
      <c r="U1213" s="65">
        <v>0</v>
      </c>
      <c r="V1213" s="39">
        <v>85.859999999999985</v>
      </c>
      <c r="W1213" s="65">
        <v>0.23</v>
      </c>
      <c r="X1213" s="255">
        <v>1.23</v>
      </c>
      <c r="Y1213" s="65">
        <v>0</v>
      </c>
      <c r="Z1213" s="53" t="s">
        <v>109</v>
      </c>
      <c r="AA1213" s="40" t="s">
        <v>333</v>
      </c>
      <c r="AB1213" s="476" t="s">
        <v>4805</v>
      </c>
      <c r="AC1213" s="40" t="s">
        <v>524</v>
      </c>
      <c r="AD1213" s="66">
        <v>85.86</v>
      </c>
      <c r="AE1213" s="66">
        <v>85.86</v>
      </c>
      <c r="AF1213" s="920">
        <v>0</v>
      </c>
      <c r="AG1213" s="40"/>
      <c r="AH1213" s="40"/>
      <c r="AI1213" s="40"/>
      <c r="AJ1213" s="960">
        <v>45016</v>
      </c>
      <c r="AK1213" s="124">
        <v>45019</v>
      </c>
      <c r="AL1213" s="9">
        <f t="shared" si="183"/>
        <v>2</v>
      </c>
      <c r="AM1213" s="9">
        <v>5</v>
      </c>
      <c r="AN1213" s="239" t="s">
        <v>503</v>
      </c>
    </row>
    <row r="1214" spans="1:40" ht="15" customHeight="1">
      <c r="A1214" s="37">
        <v>11790</v>
      </c>
      <c r="B1214" s="9" t="s">
        <v>291</v>
      </c>
      <c r="C1214" s="9">
        <v>20242908326</v>
      </c>
      <c r="D1214" s="9" t="s">
        <v>4806</v>
      </c>
      <c r="E1214" s="9" t="s">
        <v>38</v>
      </c>
      <c r="F1214" s="9" t="s">
        <v>438</v>
      </c>
      <c r="G1214" s="9" t="s">
        <v>439</v>
      </c>
      <c r="H1214" s="18" t="s">
        <v>4807</v>
      </c>
      <c r="I1214" s="18" t="s">
        <v>4808</v>
      </c>
      <c r="J1214" s="43" t="s">
        <v>20</v>
      </c>
      <c r="K1214" s="43" t="s">
        <v>21</v>
      </c>
      <c r="L1214" s="43" t="s">
        <v>22</v>
      </c>
      <c r="M1214" s="65">
        <v>0</v>
      </c>
      <c r="N1214" s="65">
        <v>0</v>
      </c>
      <c r="O1214" s="65">
        <v>0</v>
      </c>
      <c r="P1214" s="65">
        <v>0</v>
      </c>
      <c r="Q1214" s="66">
        <v>36.54</v>
      </c>
      <c r="R1214" s="39">
        <v>31.880000000000003</v>
      </c>
      <c r="S1214" s="65">
        <v>1.33</v>
      </c>
      <c r="T1214" s="65">
        <v>1.48</v>
      </c>
      <c r="U1214" s="65">
        <v>1.85</v>
      </c>
      <c r="V1214" s="39">
        <v>33.21</v>
      </c>
      <c r="W1214" s="65">
        <v>0</v>
      </c>
      <c r="X1214" s="255">
        <v>1.48</v>
      </c>
      <c r="Y1214" s="65">
        <v>1.85</v>
      </c>
      <c r="Z1214" s="53" t="s">
        <v>89</v>
      </c>
      <c r="AA1214" s="40" t="s">
        <v>333</v>
      </c>
      <c r="AB1214" s="476" t="s">
        <v>90</v>
      </c>
      <c r="AC1214" s="40" t="s">
        <v>524</v>
      </c>
      <c r="AD1214" s="40">
        <v>0</v>
      </c>
      <c r="AE1214" s="40">
        <v>0</v>
      </c>
      <c r="AF1214" s="920">
        <v>0</v>
      </c>
      <c r="AG1214" s="40"/>
      <c r="AH1214" s="40"/>
      <c r="AI1214" s="40"/>
      <c r="AJ1214" s="960">
        <v>45016</v>
      </c>
      <c r="AK1214" s="124">
        <v>45019</v>
      </c>
      <c r="AL1214" s="9">
        <f t="shared" si="183"/>
        <v>2</v>
      </c>
      <c r="AM1214" s="9">
        <v>5</v>
      </c>
      <c r="AN1214" s="239" t="s">
        <v>503</v>
      </c>
    </row>
    <row r="1215" spans="1:40" ht="15" customHeight="1">
      <c r="A1215" s="37">
        <v>11791</v>
      </c>
      <c r="B1215" s="9" t="s">
        <v>291</v>
      </c>
      <c r="C1215" s="9">
        <v>20242908326</v>
      </c>
      <c r="D1215" s="9" t="s">
        <v>4809</v>
      </c>
      <c r="E1215" s="9" t="s">
        <v>38</v>
      </c>
      <c r="F1215" s="9" t="s">
        <v>438</v>
      </c>
      <c r="G1215" s="9" t="s">
        <v>439</v>
      </c>
      <c r="H1215" s="18" t="s">
        <v>4810</v>
      </c>
      <c r="I1215" s="18" t="s">
        <v>4811</v>
      </c>
      <c r="J1215" s="43" t="s">
        <v>20</v>
      </c>
      <c r="K1215" s="43" t="s">
        <v>21</v>
      </c>
      <c r="L1215" s="43" t="s">
        <v>22</v>
      </c>
      <c r="M1215" s="65">
        <v>0</v>
      </c>
      <c r="N1215" s="65">
        <v>0</v>
      </c>
      <c r="O1215" s="65">
        <v>0</v>
      </c>
      <c r="P1215" s="65">
        <v>0</v>
      </c>
      <c r="Q1215" s="66">
        <v>74.19</v>
      </c>
      <c r="R1215" s="39">
        <v>72.580000000000013</v>
      </c>
      <c r="S1215" s="65">
        <v>0.69</v>
      </c>
      <c r="T1215" s="65">
        <v>0.1</v>
      </c>
      <c r="U1215" s="65">
        <v>0.82</v>
      </c>
      <c r="V1215" s="39">
        <v>74.19</v>
      </c>
      <c r="W1215" s="65">
        <v>0</v>
      </c>
      <c r="X1215" s="255">
        <v>0</v>
      </c>
      <c r="Y1215" s="65">
        <v>0</v>
      </c>
      <c r="Z1215" s="53" t="s">
        <v>89</v>
      </c>
      <c r="AA1215" s="40" t="s">
        <v>333</v>
      </c>
      <c r="AB1215" s="476" t="s">
        <v>90</v>
      </c>
      <c r="AC1215" s="40" t="s">
        <v>524</v>
      </c>
      <c r="AD1215" s="40">
        <v>35.29</v>
      </c>
      <c r="AE1215" s="40">
        <v>35.29</v>
      </c>
      <c r="AF1215" s="920">
        <v>0</v>
      </c>
      <c r="AG1215" s="40"/>
      <c r="AH1215" s="40"/>
      <c r="AI1215" s="40"/>
      <c r="AJ1215" s="960">
        <v>45016</v>
      </c>
      <c r="AK1215" s="124">
        <v>45019</v>
      </c>
      <c r="AL1215" s="9">
        <f t="shared" si="183"/>
        <v>2</v>
      </c>
      <c r="AM1215" s="9">
        <v>5</v>
      </c>
      <c r="AN1215" s="239" t="s">
        <v>503</v>
      </c>
    </row>
    <row r="1216" spans="1:40" ht="15" customHeight="1">
      <c r="A1216" s="37">
        <v>11793</v>
      </c>
      <c r="B1216" s="9" t="s">
        <v>291</v>
      </c>
      <c r="C1216" s="9">
        <v>20242908326</v>
      </c>
      <c r="D1216" s="9" t="s">
        <v>4812</v>
      </c>
      <c r="E1216" s="9" t="s">
        <v>38</v>
      </c>
      <c r="F1216" s="9" t="s">
        <v>438</v>
      </c>
      <c r="G1216" s="9" t="s">
        <v>439</v>
      </c>
      <c r="H1216" s="18" t="s">
        <v>4813</v>
      </c>
      <c r="I1216" s="18" t="s">
        <v>4814</v>
      </c>
      <c r="J1216" s="43" t="s">
        <v>20</v>
      </c>
      <c r="K1216" s="43" t="s">
        <v>21</v>
      </c>
      <c r="L1216" s="43" t="s">
        <v>22</v>
      </c>
      <c r="M1216" s="65">
        <v>0</v>
      </c>
      <c r="N1216" s="65">
        <v>0</v>
      </c>
      <c r="O1216" s="65">
        <v>0</v>
      </c>
      <c r="P1216" s="65">
        <v>0</v>
      </c>
      <c r="Q1216" s="66">
        <v>85.56</v>
      </c>
      <c r="R1216" s="39">
        <v>83.210000000000008</v>
      </c>
      <c r="S1216" s="65">
        <v>0</v>
      </c>
      <c r="T1216" s="65">
        <v>2.35</v>
      </c>
      <c r="U1216" s="65">
        <v>0</v>
      </c>
      <c r="V1216" s="39">
        <v>83.240000000000009</v>
      </c>
      <c r="W1216" s="65">
        <v>0</v>
      </c>
      <c r="X1216" s="255">
        <v>2.3199999999999998</v>
      </c>
      <c r="Y1216" s="65">
        <v>0</v>
      </c>
      <c r="Z1216" s="53" t="s">
        <v>89</v>
      </c>
      <c r="AA1216" s="40" t="s">
        <v>333</v>
      </c>
      <c r="AB1216" s="476" t="s">
        <v>90</v>
      </c>
      <c r="AC1216" s="40" t="s">
        <v>524</v>
      </c>
      <c r="AD1216" s="40">
        <v>0</v>
      </c>
      <c r="AE1216" s="40">
        <v>0</v>
      </c>
      <c r="AF1216" s="920">
        <v>0</v>
      </c>
      <c r="AG1216" s="40"/>
      <c r="AH1216" s="40"/>
      <c r="AI1216" s="40"/>
      <c r="AJ1216" s="960">
        <v>45016</v>
      </c>
      <c r="AK1216" s="124">
        <v>45019</v>
      </c>
      <c r="AL1216" s="9">
        <f t="shared" si="183"/>
        <v>2</v>
      </c>
      <c r="AM1216" s="9">
        <v>5</v>
      </c>
      <c r="AN1216" s="239" t="s">
        <v>503</v>
      </c>
    </row>
    <row r="1217" spans="1:40" ht="15" customHeight="1">
      <c r="A1217" s="38">
        <v>12693</v>
      </c>
      <c r="B1217" s="34" t="s">
        <v>2873</v>
      </c>
      <c r="C1217" s="34">
        <v>30710338783</v>
      </c>
      <c r="D1217" s="34" t="s">
        <v>4815</v>
      </c>
      <c r="E1217" s="34" t="s">
        <v>42</v>
      </c>
      <c r="F1217" s="34" t="s">
        <v>286</v>
      </c>
      <c r="G1217" s="34" t="s">
        <v>4816</v>
      </c>
      <c r="H1217" s="101" t="s">
        <v>4817</v>
      </c>
      <c r="I1217" s="101" t="s">
        <v>4818</v>
      </c>
      <c r="J1217" s="471" t="s">
        <v>20</v>
      </c>
      <c r="K1217" s="471" t="s">
        <v>21</v>
      </c>
      <c r="L1217" s="471" t="s">
        <v>23</v>
      </c>
      <c r="M1217" s="472">
        <v>1.52</v>
      </c>
      <c r="N1217" s="472">
        <v>0</v>
      </c>
      <c r="O1217" s="472">
        <v>0</v>
      </c>
      <c r="P1217" s="472">
        <v>0</v>
      </c>
      <c r="Q1217" s="473">
        <v>50.91</v>
      </c>
      <c r="R1217" s="473">
        <v>50.91</v>
      </c>
      <c r="S1217" s="472">
        <v>0</v>
      </c>
      <c r="T1217" s="472">
        <v>0</v>
      </c>
      <c r="U1217" s="472">
        <v>0</v>
      </c>
      <c r="V1217" s="473">
        <v>49.379999999999995</v>
      </c>
      <c r="W1217" s="472">
        <v>0</v>
      </c>
      <c r="X1217" s="477">
        <v>1.53</v>
      </c>
      <c r="Y1217" s="472">
        <v>0</v>
      </c>
      <c r="Z1217" s="154" t="s">
        <v>4819</v>
      </c>
      <c r="AA1217" s="101" t="s">
        <v>4820</v>
      </c>
      <c r="AB1217" s="172">
        <v>39302</v>
      </c>
      <c r="AC1217" s="172">
        <v>44912</v>
      </c>
      <c r="AD1217" s="23">
        <v>36.479999999999997</v>
      </c>
      <c r="AE1217" s="23">
        <v>50.91</v>
      </c>
      <c r="AF1217" s="823">
        <v>14.43</v>
      </c>
      <c r="AG1217" s="23"/>
      <c r="AH1217" s="23"/>
      <c r="AI1217" s="23"/>
      <c r="AJ1217" s="917">
        <v>45016</v>
      </c>
      <c r="AK1217" s="122">
        <v>45019</v>
      </c>
      <c r="AL1217" s="34">
        <f t="shared" si="183"/>
        <v>2</v>
      </c>
      <c r="AM1217" s="34">
        <v>5</v>
      </c>
      <c r="AN1217" s="261" t="s">
        <v>503</v>
      </c>
    </row>
    <row r="1218" spans="1:40" ht="15" customHeight="1">
      <c r="A1218" s="37">
        <v>12696</v>
      </c>
      <c r="B1218" s="9" t="s">
        <v>2873</v>
      </c>
      <c r="C1218" s="9">
        <v>30710338783</v>
      </c>
      <c r="D1218" s="9" t="s">
        <v>4821</v>
      </c>
      <c r="E1218" s="9" t="s">
        <v>42</v>
      </c>
      <c r="F1218" s="9" t="s">
        <v>286</v>
      </c>
      <c r="G1218" s="9" t="s">
        <v>3115</v>
      </c>
      <c r="H1218" s="239" t="s">
        <v>4822</v>
      </c>
      <c r="I1218" s="239" t="s">
        <v>4823</v>
      </c>
      <c r="J1218" s="339" t="s">
        <v>20</v>
      </c>
      <c r="K1218" s="339" t="s">
        <v>21</v>
      </c>
      <c r="L1218" s="339" t="s">
        <v>22</v>
      </c>
      <c r="M1218" s="340">
        <v>0</v>
      </c>
      <c r="N1218" s="340">
        <v>0</v>
      </c>
      <c r="O1218" s="340">
        <v>0</v>
      </c>
      <c r="P1218" s="340">
        <v>0</v>
      </c>
      <c r="Q1218" s="341">
        <v>9</v>
      </c>
      <c r="R1218" s="341">
        <f>Q1218-O1218-S1218-T1218-U1218</f>
        <v>9</v>
      </c>
      <c r="S1218" s="340">
        <v>0</v>
      </c>
      <c r="T1218" s="340">
        <v>0</v>
      </c>
      <c r="U1218" s="340">
        <v>0</v>
      </c>
      <c r="V1218" s="341">
        <f>Q1218-P1218-W1218-X1218-Y1218</f>
        <v>9</v>
      </c>
      <c r="W1218" s="340">
        <v>0</v>
      </c>
      <c r="X1218" s="403">
        <v>0</v>
      </c>
      <c r="Y1218" s="340">
        <v>0</v>
      </c>
      <c r="Z1218" s="83" t="s">
        <v>4819</v>
      </c>
      <c r="AA1218" s="239" t="s">
        <v>2904</v>
      </c>
      <c r="AB1218" s="18" t="s">
        <v>98</v>
      </c>
      <c r="AC1218" s="9" t="str">
        <f>+_xlfn.CONCAT(MID(AA1218,16,2),"/",MID(AA1218,14,2),"/",MID(AA1218,10,4))</f>
        <v>02/03/2023</v>
      </c>
      <c r="AD1218" s="40">
        <v>0</v>
      </c>
      <c r="AE1218" s="40">
        <v>0</v>
      </c>
      <c r="AF1218" s="920">
        <v>0</v>
      </c>
      <c r="AG1218" s="40"/>
      <c r="AH1218" s="40"/>
      <c r="AI1218" s="40"/>
      <c r="AJ1218" s="960">
        <v>45016</v>
      </c>
      <c r="AK1218" s="124">
        <v>45026</v>
      </c>
      <c r="AL1218" s="9">
        <f>NETWORKDAYS(AJ1218,AK1218)-1</f>
        <v>6</v>
      </c>
      <c r="AM1218" s="9">
        <v>5</v>
      </c>
      <c r="AN1218" s="239" t="s">
        <v>503</v>
      </c>
    </row>
    <row r="1219" spans="1:40" ht="15" customHeight="1">
      <c r="A1219" s="37">
        <v>12697</v>
      </c>
      <c r="B1219" s="9" t="s">
        <v>2873</v>
      </c>
      <c r="C1219" s="9">
        <v>30710338783</v>
      </c>
      <c r="D1219" s="9" t="s">
        <v>4824</v>
      </c>
      <c r="E1219" s="9" t="s">
        <v>42</v>
      </c>
      <c r="F1219" s="9" t="s">
        <v>286</v>
      </c>
      <c r="G1219" s="9" t="s">
        <v>2875</v>
      </c>
      <c r="H1219" s="239" t="s">
        <v>4825</v>
      </c>
      <c r="I1219" s="239" t="s">
        <v>4826</v>
      </c>
      <c r="J1219" s="339" t="s">
        <v>20</v>
      </c>
      <c r="K1219" s="339" t="s">
        <v>21</v>
      </c>
      <c r="L1219" s="339" t="s">
        <v>22</v>
      </c>
      <c r="M1219" s="340">
        <v>0</v>
      </c>
      <c r="N1219" s="340">
        <v>0</v>
      </c>
      <c r="O1219" s="340">
        <v>0</v>
      </c>
      <c r="P1219" s="340">
        <v>0</v>
      </c>
      <c r="Q1219" s="341">
        <v>13.97</v>
      </c>
      <c r="R1219" s="341">
        <f>Q1219-O1219-S1219-T1219-U1219</f>
        <v>13.97</v>
      </c>
      <c r="S1219" s="340">
        <v>0</v>
      </c>
      <c r="T1219" s="403">
        <v>0</v>
      </c>
      <c r="U1219" s="340">
        <v>0</v>
      </c>
      <c r="V1219" s="341">
        <f>Q1219-P1219-W1219-X1219-Y1219</f>
        <v>13.97</v>
      </c>
      <c r="W1219" s="340">
        <v>0</v>
      </c>
      <c r="X1219" s="403">
        <v>0</v>
      </c>
      <c r="Y1219" s="340">
        <v>0</v>
      </c>
      <c r="Z1219" s="83" t="s">
        <v>4819</v>
      </c>
      <c r="AA1219" s="239" t="s">
        <v>5553</v>
      </c>
      <c r="AB1219" s="18" t="s">
        <v>98</v>
      </c>
      <c r="AC1219" s="9" t="str">
        <f>+_xlfn.CONCAT(MID(AA1219,16,2),"/",MID(AA1219,14,2),"/",MID(AA1219,10,4))</f>
        <v>20/02/2023</v>
      </c>
      <c r="AD1219" s="40">
        <v>0</v>
      </c>
      <c r="AE1219" s="40">
        <v>0</v>
      </c>
      <c r="AF1219" s="920">
        <v>0</v>
      </c>
      <c r="AG1219" s="40"/>
      <c r="AH1219" s="40"/>
      <c r="AI1219" s="40"/>
      <c r="AJ1219" s="960">
        <v>45016</v>
      </c>
      <c r="AK1219" s="124">
        <v>45026</v>
      </c>
      <c r="AL1219" s="9">
        <f>NETWORKDAYS(AJ1219,AK1219)-1</f>
        <v>6</v>
      </c>
      <c r="AM1219" s="9">
        <v>5</v>
      </c>
      <c r="AN1219" s="239" t="s">
        <v>503</v>
      </c>
    </row>
    <row r="1220" spans="1:40" ht="15" customHeight="1">
      <c r="A1220" s="37">
        <v>12702</v>
      </c>
      <c r="B1220" s="9" t="s">
        <v>2873</v>
      </c>
      <c r="C1220" s="9">
        <v>30710338783</v>
      </c>
      <c r="D1220" s="9" t="s">
        <v>4827</v>
      </c>
      <c r="E1220" s="9" t="s">
        <v>42</v>
      </c>
      <c r="F1220" s="9" t="s">
        <v>2894</v>
      </c>
      <c r="G1220" s="9" t="s">
        <v>4828</v>
      </c>
      <c r="H1220" s="18" t="s">
        <v>4829</v>
      </c>
      <c r="I1220" s="18" t="s">
        <v>4830</v>
      </c>
      <c r="J1220" s="426" t="s">
        <v>20</v>
      </c>
      <c r="K1220" s="426" t="s">
        <v>21</v>
      </c>
      <c r="L1220" s="426" t="s">
        <v>22</v>
      </c>
      <c r="M1220" s="1004">
        <v>0</v>
      </c>
      <c r="N1220" s="1004">
        <v>0</v>
      </c>
      <c r="O1220" s="1004">
        <v>0</v>
      </c>
      <c r="P1220" s="1004">
        <v>0</v>
      </c>
      <c r="Q1220" s="39">
        <v>82</v>
      </c>
      <c r="R1220" s="39">
        <v>79.2</v>
      </c>
      <c r="S1220" s="1004">
        <v>2.8</v>
      </c>
      <c r="T1220" s="1004">
        <v>0</v>
      </c>
      <c r="U1220" s="1004">
        <v>0</v>
      </c>
      <c r="V1220" s="39">
        <v>79.2</v>
      </c>
      <c r="W1220" s="1004">
        <v>2.8</v>
      </c>
      <c r="X1220" s="1012">
        <v>0</v>
      </c>
      <c r="Y1220" s="1004">
        <v>0</v>
      </c>
      <c r="Z1220" s="53" t="s">
        <v>2903</v>
      </c>
      <c r="AA1220" s="40" t="s">
        <v>3340</v>
      </c>
      <c r="AB1220" s="24">
        <v>39286</v>
      </c>
      <c r="AC1220" s="40" t="s">
        <v>668</v>
      </c>
      <c r="AD1220" s="40">
        <v>0</v>
      </c>
      <c r="AE1220" s="40">
        <v>0</v>
      </c>
      <c r="AF1220" s="920">
        <v>0</v>
      </c>
      <c r="AG1220" s="40"/>
      <c r="AH1220" s="40"/>
      <c r="AI1220" s="40"/>
      <c r="AJ1220" s="960">
        <v>45016</v>
      </c>
      <c r="AK1220" s="124">
        <v>45019</v>
      </c>
      <c r="AL1220" s="9">
        <f>NETWORKDAYS(AJ1220,AK1220)</f>
        <v>2</v>
      </c>
      <c r="AM1220" s="9">
        <v>5</v>
      </c>
      <c r="AN1220" s="239" t="s">
        <v>503</v>
      </c>
    </row>
    <row r="1221" spans="1:40" ht="15" customHeight="1">
      <c r="A1221" s="37">
        <v>13037</v>
      </c>
      <c r="B1221" s="9" t="s">
        <v>4831</v>
      </c>
      <c r="C1221" s="9">
        <v>30707095853</v>
      </c>
      <c r="D1221" s="9" t="s">
        <v>4832</v>
      </c>
      <c r="E1221" s="9" t="s">
        <v>38</v>
      </c>
      <c r="F1221" s="9" t="s">
        <v>805</v>
      </c>
      <c r="G1221" s="9" t="s">
        <v>4833</v>
      </c>
      <c r="H1221" s="239" t="s">
        <v>4834</v>
      </c>
      <c r="I1221" s="239" t="s">
        <v>4835</v>
      </c>
      <c r="J1221" s="339" t="s">
        <v>20</v>
      </c>
      <c r="K1221" s="339" t="s">
        <v>21</v>
      </c>
      <c r="L1221" s="339" t="s">
        <v>22</v>
      </c>
      <c r="M1221" s="340">
        <v>0</v>
      </c>
      <c r="N1221" s="340">
        <v>0</v>
      </c>
      <c r="O1221" s="340">
        <v>0</v>
      </c>
      <c r="P1221" s="340">
        <v>0</v>
      </c>
      <c r="Q1221" s="341">
        <v>146.69</v>
      </c>
      <c r="R1221" s="341">
        <f t="shared" ref="R1221:R1234" si="184">Q1221-O1221-S1221-T1221-U1221</f>
        <v>141.95299999999997</v>
      </c>
      <c r="S1221" s="340">
        <v>0</v>
      </c>
      <c r="T1221" s="340">
        <v>1.913</v>
      </c>
      <c r="U1221" s="340">
        <v>2.8239999999999998</v>
      </c>
      <c r="V1221" s="341">
        <f t="shared" ref="V1221:V1234" si="185">Q1221-P1221-W1221-X1221-Y1221</f>
        <v>145.06</v>
      </c>
      <c r="W1221" s="340">
        <v>0</v>
      </c>
      <c r="X1221" s="403">
        <v>1.54</v>
      </c>
      <c r="Y1221" s="340">
        <v>0.09</v>
      </c>
      <c r="Z1221" s="83" t="s">
        <v>5462</v>
      </c>
      <c r="AA1221" s="239" t="s">
        <v>5554</v>
      </c>
      <c r="AB1221" s="489">
        <v>39284</v>
      </c>
      <c r="AC1221" s="9" t="str">
        <f t="shared" ref="AC1221:AC1234" si="186">+_xlfn.CONCAT(MID(AA1221,16,2),"/",MID(AA1221,14,2),"/",MID(AA1221,10,4))</f>
        <v>28/02/2023</v>
      </c>
      <c r="AD1221" s="40">
        <v>141.13</v>
      </c>
      <c r="AE1221" s="40">
        <v>141.13</v>
      </c>
      <c r="AF1221" s="920">
        <v>0</v>
      </c>
      <c r="AG1221" s="40"/>
      <c r="AH1221" s="40"/>
      <c r="AI1221" s="40"/>
      <c r="AJ1221" s="960">
        <v>45016</v>
      </c>
      <c r="AK1221" s="124">
        <v>45026</v>
      </c>
      <c r="AL1221" s="9">
        <f t="shared" ref="AL1221:AL1234" si="187">NETWORKDAYS(AJ1221,AK1221)-1</f>
        <v>6</v>
      </c>
      <c r="AM1221" s="9">
        <v>5</v>
      </c>
      <c r="AN1221" s="239" t="s">
        <v>503</v>
      </c>
    </row>
    <row r="1222" spans="1:40" ht="15" customHeight="1">
      <c r="A1222" s="37">
        <v>13038</v>
      </c>
      <c r="B1222" s="9" t="s">
        <v>4831</v>
      </c>
      <c r="C1222" s="9">
        <v>30707095853</v>
      </c>
      <c r="D1222" s="9" t="s">
        <v>4836</v>
      </c>
      <c r="E1222" s="9" t="s">
        <v>38</v>
      </c>
      <c r="F1222" s="9" t="s">
        <v>805</v>
      </c>
      <c r="G1222" s="9" t="s">
        <v>4833</v>
      </c>
      <c r="H1222" s="239" t="s">
        <v>4837</v>
      </c>
      <c r="I1222" s="239" t="s">
        <v>4838</v>
      </c>
      <c r="J1222" s="339" t="s">
        <v>20</v>
      </c>
      <c r="K1222" s="339" t="s">
        <v>21</v>
      </c>
      <c r="L1222" s="339" t="s">
        <v>22</v>
      </c>
      <c r="M1222" s="340">
        <v>0</v>
      </c>
      <c r="N1222" s="340">
        <v>0</v>
      </c>
      <c r="O1222" s="340">
        <v>0</v>
      </c>
      <c r="P1222" s="340">
        <v>0</v>
      </c>
      <c r="Q1222" s="341">
        <v>118.14</v>
      </c>
      <c r="R1222" s="341">
        <f t="shared" si="184"/>
        <v>116.26</v>
      </c>
      <c r="S1222" s="340">
        <v>1.88</v>
      </c>
      <c r="T1222" s="340">
        <v>0</v>
      </c>
      <c r="U1222" s="340">
        <v>0</v>
      </c>
      <c r="V1222" s="341">
        <f t="shared" si="185"/>
        <v>113.85</v>
      </c>
      <c r="W1222" s="340">
        <v>4.29</v>
      </c>
      <c r="X1222" s="403">
        <v>0</v>
      </c>
      <c r="Y1222" s="340">
        <v>0</v>
      </c>
      <c r="Z1222" s="83" t="s">
        <v>5891</v>
      </c>
      <c r="AA1222" s="239" t="s">
        <v>5554</v>
      </c>
      <c r="AB1222" s="500">
        <v>39220</v>
      </c>
      <c r="AC1222" s="9" t="str">
        <f t="shared" si="186"/>
        <v>28/02/2023</v>
      </c>
      <c r="AD1222" s="66">
        <f>AE1222</f>
        <v>116.26</v>
      </c>
      <c r="AE1222" s="66">
        <f>R1222</f>
        <v>116.26</v>
      </c>
      <c r="AF1222" s="920">
        <v>0</v>
      </c>
      <c r="AG1222" s="40"/>
      <c r="AH1222" s="40"/>
      <c r="AI1222" s="40"/>
      <c r="AJ1222" s="960">
        <v>45016</v>
      </c>
      <c r="AK1222" s="124">
        <v>45027</v>
      </c>
      <c r="AL1222" s="9">
        <f t="shared" si="187"/>
        <v>7</v>
      </c>
      <c r="AM1222" s="9">
        <v>5</v>
      </c>
      <c r="AN1222" s="239" t="s">
        <v>503</v>
      </c>
    </row>
    <row r="1223" spans="1:40" ht="15" customHeight="1">
      <c r="A1223" s="37">
        <v>13039</v>
      </c>
      <c r="B1223" s="9" t="s">
        <v>4831</v>
      </c>
      <c r="C1223" s="9">
        <v>30707095853</v>
      </c>
      <c r="D1223" s="9" t="s">
        <v>4839</v>
      </c>
      <c r="E1223" s="9" t="s">
        <v>38</v>
      </c>
      <c r="F1223" s="9" t="s">
        <v>38</v>
      </c>
      <c r="G1223" s="9" t="s">
        <v>38</v>
      </c>
      <c r="H1223" s="239" t="s">
        <v>4840</v>
      </c>
      <c r="I1223" s="239" t="s">
        <v>4841</v>
      </c>
      <c r="J1223" s="339" t="s">
        <v>20</v>
      </c>
      <c r="K1223" s="339" t="s">
        <v>21</v>
      </c>
      <c r="L1223" s="339" t="s">
        <v>22</v>
      </c>
      <c r="M1223" s="340">
        <v>0</v>
      </c>
      <c r="N1223" s="340">
        <v>0</v>
      </c>
      <c r="O1223" s="340">
        <v>0</v>
      </c>
      <c r="P1223" s="340">
        <v>0</v>
      </c>
      <c r="Q1223" s="341">
        <v>166.72</v>
      </c>
      <c r="R1223" s="341">
        <f t="shared" si="184"/>
        <v>164.27</v>
      </c>
      <c r="S1223" s="340">
        <v>0</v>
      </c>
      <c r="T1223" s="403">
        <v>2.4500000000000002</v>
      </c>
      <c r="U1223" s="340">
        <v>0</v>
      </c>
      <c r="V1223" s="341">
        <f t="shared" si="185"/>
        <v>164.27</v>
      </c>
      <c r="W1223" s="340">
        <v>0</v>
      </c>
      <c r="X1223" s="403">
        <v>2.4500000000000002</v>
      </c>
      <c r="Y1223" s="340">
        <v>0</v>
      </c>
      <c r="Z1223" s="83" t="s">
        <v>5555</v>
      </c>
      <c r="AA1223" s="239" t="s">
        <v>5892</v>
      </c>
      <c r="AB1223" s="28">
        <v>39220</v>
      </c>
      <c r="AC1223" s="9" t="str">
        <f t="shared" si="186"/>
        <v>03/03/2023</v>
      </c>
      <c r="AD1223" s="66">
        <f>AE1223</f>
        <v>164.27</v>
      </c>
      <c r="AE1223" s="66">
        <f>R1223</f>
        <v>164.27</v>
      </c>
      <c r="AF1223" s="920">
        <v>0</v>
      </c>
      <c r="AG1223" s="40"/>
      <c r="AH1223" s="40"/>
      <c r="AI1223" s="40"/>
      <c r="AJ1223" s="960">
        <v>45016</v>
      </c>
      <c r="AK1223" s="124">
        <v>45027</v>
      </c>
      <c r="AL1223" s="9">
        <f t="shared" si="187"/>
        <v>7</v>
      </c>
      <c r="AM1223" s="9">
        <v>5</v>
      </c>
      <c r="AN1223" s="239" t="s">
        <v>503</v>
      </c>
    </row>
    <row r="1224" spans="1:40" ht="15" customHeight="1">
      <c r="A1224" s="37">
        <v>13040</v>
      </c>
      <c r="B1224" s="9" t="s">
        <v>4831</v>
      </c>
      <c r="C1224" s="9">
        <v>30707095853</v>
      </c>
      <c r="D1224" s="9" t="s">
        <v>4842</v>
      </c>
      <c r="E1224" s="9" t="s">
        <v>38</v>
      </c>
      <c r="F1224" s="9" t="s">
        <v>805</v>
      </c>
      <c r="G1224" s="9" t="s">
        <v>4833</v>
      </c>
      <c r="H1224" s="239" t="s">
        <v>4843</v>
      </c>
      <c r="I1224" s="239" t="s">
        <v>4844</v>
      </c>
      <c r="J1224" s="339" t="s">
        <v>20</v>
      </c>
      <c r="K1224" s="339" t="s">
        <v>21</v>
      </c>
      <c r="L1224" s="339" t="s">
        <v>22</v>
      </c>
      <c r="M1224" s="340">
        <v>0</v>
      </c>
      <c r="N1224" s="340">
        <v>0</v>
      </c>
      <c r="O1224" s="340">
        <v>0</v>
      </c>
      <c r="P1224" s="340">
        <v>0</v>
      </c>
      <c r="Q1224" s="341">
        <v>63.4</v>
      </c>
      <c r="R1224" s="341">
        <f t="shared" si="184"/>
        <v>63.4</v>
      </c>
      <c r="S1224" s="340">
        <v>0</v>
      </c>
      <c r="T1224" s="340">
        <v>0</v>
      </c>
      <c r="U1224" s="340">
        <v>0</v>
      </c>
      <c r="V1224" s="341">
        <f t="shared" si="185"/>
        <v>63.4</v>
      </c>
      <c r="W1224" s="340">
        <v>0</v>
      </c>
      <c r="X1224" s="403">
        <v>0</v>
      </c>
      <c r="Y1224" s="340">
        <v>0</v>
      </c>
      <c r="Z1224" s="83" t="s">
        <v>5555</v>
      </c>
      <c r="AA1224" s="239" t="s">
        <v>5554</v>
      </c>
      <c r="AB1224" s="146">
        <v>39220</v>
      </c>
      <c r="AC1224" s="9" t="str">
        <f t="shared" si="186"/>
        <v>28/02/2023</v>
      </c>
      <c r="AD1224" s="40">
        <v>61.06</v>
      </c>
      <c r="AE1224" s="40">
        <v>61.06</v>
      </c>
      <c r="AF1224" s="920">
        <v>0</v>
      </c>
      <c r="AG1224" s="40"/>
      <c r="AH1224" s="40"/>
      <c r="AI1224" s="40"/>
      <c r="AJ1224" s="960">
        <v>45016</v>
      </c>
      <c r="AK1224" s="124">
        <v>45026</v>
      </c>
      <c r="AL1224" s="9">
        <f t="shared" si="187"/>
        <v>6</v>
      </c>
      <c r="AM1224" s="9">
        <v>5</v>
      </c>
      <c r="AN1224" s="239" t="s">
        <v>503</v>
      </c>
    </row>
    <row r="1225" spans="1:40" ht="15" customHeight="1">
      <c r="A1225" s="37">
        <v>13042</v>
      </c>
      <c r="B1225" s="9" t="s">
        <v>4831</v>
      </c>
      <c r="C1225" s="9">
        <v>30707095853</v>
      </c>
      <c r="D1225" s="9" t="s">
        <v>4845</v>
      </c>
      <c r="E1225" s="9" t="s">
        <v>38</v>
      </c>
      <c r="F1225" s="9" t="s">
        <v>805</v>
      </c>
      <c r="G1225" s="9" t="s">
        <v>4833</v>
      </c>
      <c r="H1225" s="239" t="s">
        <v>4846</v>
      </c>
      <c r="I1225" s="239" t="s">
        <v>4847</v>
      </c>
      <c r="J1225" s="339" t="s">
        <v>20</v>
      </c>
      <c r="K1225" s="339" t="s">
        <v>21</v>
      </c>
      <c r="L1225" s="339" t="s">
        <v>22</v>
      </c>
      <c r="M1225" s="340">
        <v>0</v>
      </c>
      <c r="N1225" s="340">
        <v>0</v>
      </c>
      <c r="O1225" s="340">
        <v>0</v>
      </c>
      <c r="P1225" s="340">
        <v>0</v>
      </c>
      <c r="Q1225" s="341">
        <v>101.62</v>
      </c>
      <c r="R1225" s="341">
        <f t="shared" si="184"/>
        <v>94.8</v>
      </c>
      <c r="S1225" s="340">
        <v>5.2</v>
      </c>
      <c r="T1225" s="403">
        <v>0.25</v>
      </c>
      <c r="U1225" s="340">
        <v>1.37</v>
      </c>
      <c r="V1225" s="341">
        <f t="shared" si="185"/>
        <v>97.300000000000011</v>
      </c>
      <c r="W1225" s="340">
        <v>3.88</v>
      </c>
      <c r="X1225" s="403">
        <v>0.25</v>
      </c>
      <c r="Y1225" s="340">
        <v>0.19</v>
      </c>
      <c r="Z1225" s="83" t="s">
        <v>5462</v>
      </c>
      <c r="AA1225" s="239" t="s">
        <v>5893</v>
      </c>
      <c r="AB1225" s="18" t="s">
        <v>90</v>
      </c>
      <c r="AC1225" s="9" t="str">
        <f t="shared" si="186"/>
        <v>05/03/2023</v>
      </c>
      <c r="AD1225" s="66">
        <f>AE1225</f>
        <v>94.8</v>
      </c>
      <c r="AE1225" s="66">
        <f>R1225</f>
        <v>94.8</v>
      </c>
      <c r="AF1225" s="920">
        <v>0</v>
      </c>
      <c r="AG1225" s="40"/>
      <c r="AH1225" s="40"/>
      <c r="AI1225" s="40"/>
      <c r="AJ1225" s="960">
        <v>45016</v>
      </c>
      <c r="AK1225" s="124">
        <v>45027</v>
      </c>
      <c r="AL1225" s="9">
        <f t="shared" si="187"/>
        <v>7</v>
      </c>
      <c r="AM1225" s="9">
        <v>5</v>
      </c>
      <c r="AN1225" s="239" t="s">
        <v>503</v>
      </c>
    </row>
    <row r="1226" spans="1:40" ht="15" customHeight="1">
      <c r="A1226" s="37">
        <v>13043</v>
      </c>
      <c r="B1226" s="9" t="s">
        <v>4831</v>
      </c>
      <c r="C1226" s="9">
        <v>30707095853</v>
      </c>
      <c r="D1226" s="9" t="s">
        <v>4848</v>
      </c>
      <c r="E1226" s="9" t="s">
        <v>38</v>
      </c>
      <c r="F1226" s="9" t="s">
        <v>805</v>
      </c>
      <c r="G1226" s="9" t="s">
        <v>4833</v>
      </c>
      <c r="H1226" s="239" t="s">
        <v>4849</v>
      </c>
      <c r="I1226" s="239" t="s">
        <v>4850</v>
      </c>
      <c r="J1226" s="339" t="s">
        <v>20</v>
      </c>
      <c r="K1226" s="339" t="s">
        <v>21</v>
      </c>
      <c r="L1226" s="339" t="s">
        <v>22</v>
      </c>
      <c r="M1226" s="340">
        <v>0</v>
      </c>
      <c r="N1226" s="340">
        <v>0</v>
      </c>
      <c r="O1226" s="340">
        <v>0</v>
      </c>
      <c r="P1226" s="340">
        <v>0</v>
      </c>
      <c r="Q1226" s="341">
        <v>124</v>
      </c>
      <c r="R1226" s="341">
        <f t="shared" si="184"/>
        <v>124</v>
      </c>
      <c r="S1226" s="340">
        <v>0</v>
      </c>
      <c r="T1226" s="340">
        <v>0</v>
      </c>
      <c r="U1226" s="340">
        <v>0</v>
      </c>
      <c r="V1226" s="341">
        <f t="shared" si="185"/>
        <v>124</v>
      </c>
      <c r="W1226" s="340">
        <v>0</v>
      </c>
      <c r="X1226" s="403">
        <v>0</v>
      </c>
      <c r="Y1226" s="340">
        <v>0</v>
      </c>
      <c r="Z1226" s="83" t="s">
        <v>5555</v>
      </c>
      <c r="AA1226" s="239" t="s">
        <v>5556</v>
      </c>
      <c r="AB1226" s="28">
        <v>39220</v>
      </c>
      <c r="AC1226" s="9" t="str">
        <f t="shared" si="186"/>
        <v>18/02/2023</v>
      </c>
      <c r="AD1226" s="40">
        <v>120.45</v>
      </c>
      <c r="AE1226" s="40">
        <v>120.45</v>
      </c>
      <c r="AF1226" s="920">
        <v>0</v>
      </c>
      <c r="AG1226" s="40"/>
      <c r="AH1226" s="40"/>
      <c r="AI1226" s="40"/>
      <c r="AJ1226" s="960">
        <v>45016</v>
      </c>
      <c r="AK1226" s="124">
        <v>45026</v>
      </c>
      <c r="AL1226" s="9">
        <f t="shared" si="187"/>
        <v>6</v>
      </c>
      <c r="AM1226" s="9">
        <v>5</v>
      </c>
      <c r="AN1226" s="239" t="s">
        <v>503</v>
      </c>
    </row>
    <row r="1227" spans="1:40" ht="15" customHeight="1">
      <c r="A1227" s="37">
        <v>13044</v>
      </c>
      <c r="B1227" s="9" t="s">
        <v>4831</v>
      </c>
      <c r="C1227" s="9">
        <v>30707095853</v>
      </c>
      <c r="D1227" s="9" t="s">
        <v>4851</v>
      </c>
      <c r="E1227" s="9" t="s">
        <v>38</v>
      </c>
      <c r="F1227" s="9" t="s">
        <v>805</v>
      </c>
      <c r="G1227" s="9" t="s">
        <v>4833</v>
      </c>
      <c r="H1227" s="239" t="s">
        <v>4852</v>
      </c>
      <c r="I1227" s="239" t="s">
        <v>4853</v>
      </c>
      <c r="J1227" s="339" t="s">
        <v>20</v>
      </c>
      <c r="K1227" s="339" t="s">
        <v>21</v>
      </c>
      <c r="L1227" s="339" t="s">
        <v>22</v>
      </c>
      <c r="M1227" s="340">
        <v>0.68</v>
      </c>
      <c r="N1227" s="340">
        <v>0</v>
      </c>
      <c r="O1227" s="340">
        <v>0</v>
      </c>
      <c r="P1227" s="340">
        <v>0</v>
      </c>
      <c r="Q1227" s="341">
        <v>194.74</v>
      </c>
      <c r="R1227" s="341">
        <f t="shared" si="184"/>
        <v>189.25400000000002</v>
      </c>
      <c r="S1227" s="340">
        <v>0</v>
      </c>
      <c r="T1227" s="340">
        <v>5.4859999999999998</v>
      </c>
      <c r="U1227" s="340">
        <v>0</v>
      </c>
      <c r="V1227" s="341">
        <f t="shared" si="185"/>
        <v>189.06</v>
      </c>
      <c r="W1227" s="340">
        <v>0</v>
      </c>
      <c r="X1227" s="403">
        <v>5.68</v>
      </c>
      <c r="Y1227" s="340">
        <v>0</v>
      </c>
      <c r="Z1227" s="83" t="s">
        <v>5555</v>
      </c>
      <c r="AA1227" s="239" t="s">
        <v>5556</v>
      </c>
      <c r="AB1227" s="28">
        <v>39220</v>
      </c>
      <c r="AC1227" s="9" t="str">
        <f t="shared" si="186"/>
        <v>18/02/2023</v>
      </c>
      <c r="AD1227" s="40">
        <v>175.88</v>
      </c>
      <c r="AE1227" s="40">
        <v>175.88</v>
      </c>
      <c r="AF1227" s="920">
        <v>0</v>
      </c>
      <c r="AG1227" s="40"/>
      <c r="AH1227" s="40"/>
      <c r="AI1227" s="40"/>
      <c r="AJ1227" s="960">
        <v>45016</v>
      </c>
      <c r="AK1227" s="124">
        <v>45026</v>
      </c>
      <c r="AL1227" s="9">
        <f t="shared" si="187"/>
        <v>6</v>
      </c>
      <c r="AM1227" s="9">
        <v>5</v>
      </c>
      <c r="AN1227" s="239" t="s">
        <v>503</v>
      </c>
    </row>
    <row r="1228" spans="1:40" ht="15" customHeight="1">
      <c r="A1228" s="37">
        <v>13045</v>
      </c>
      <c r="B1228" s="9" t="s">
        <v>4831</v>
      </c>
      <c r="C1228" s="9">
        <v>30707095853</v>
      </c>
      <c r="D1228" s="9" t="s">
        <v>4854</v>
      </c>
      <c r="E1228" s="9" t="s">
        <v>38</v>
      </c>
      <c r="F1228" s="9" t="s">
        <v>805</v>
      </c>
      <c r="G1228" s="9" t="s">
        <v>4833</v>
      </c>
      <c r="H1228" s="239" t="s">
        <v>4855</v>
      </c>
      <c r="I1228" s="239" t="s">
        <v>4856</v>
      </c>
      <c r="J1228" s="339" t="s">
        <v>20</v>
      </c>
      <c r="K1228" s="339" t="s">
        <v>21</v>
      </c>
      <c r="L1228" s="339" t="s">
        <v>22</v>
      </c>
      <c r="M1228" s="340">
        <v>0</v>
      </c>
      <c r="N1228" s="340">
        <v>0</v>
      </c>
      <c r="O1228" s="340">
        <v>0</v>
      </c>
      <c r="P1228" s="340">
        <v>0</v>
      </c>
      <c r="Q1228" s="341">
        <v>46.11</v>
      </c>
      <c r="R1228" s="341">
        <f t="shared" si="184"/>
        <v>45.548999999999999</v>
      </c>
      <c r="S1228" s="340">
        <v>0</v>
      </c>
      <c r="T1228" s="340">
        <v>0.56100000000000005</v>
      </c>
      <c r="U1228" s="340">
        <v>0</v>
      </c>
      <c r="V1228" s="341">
        <f t="shared" si="185"/>
        <v>45.79</v>
      </c>
      <c r="W1228" s="340">
        <v>0</v>
      </c>
      <c r="X1228" s="403">
        <v>0.32</v>
      </c>
      <c r="Y1228" s="340">
        <v>0</v>
      </c>
      <c r="Z1228" s="83" t="s">
        <v>5555</v>
      </c>
      <c r="AA1228" s="239" t="s">
        <v>5556</v>
      </c>
      <c r="AB1228" s="28">
        <v>39220</v>
      </c>
      <c r="AC1228" s="9" t="str">
        <f t="shared" si="186"/>
        <v>18/02/2023</v>
      </c>
      <c r="AD1228" s="40">
        <v>42.7</v>
      </c>
      <c r="AE1228" s="40">
        <v>42.7</v>
      </c>
      <c r="AF1228" s="920">
        <v>0</v>
      </c>
      <c r="AG1228" s="40"/>
      <c r="AH1228" s="40"/>
      <c r="AI1228" s="40"/>
      <c r="AJ1228" s="960">
        <v>45016</v>
      </c>
      <c r="AK1228" s="124">
        <v>45026</v>
      </c>
      <c r="AL1228" s="9">
        <f t="shared" si="187"/>
        <v>6</v>
      </c>
      <c r="AM1228" s="9">
        <v>5</v>
      </c>
      <c r="AN1228" s="239" t="s">
        <v>503</v>
      </c>
    </row>
    <row r="1229" spans="1:40" ht="15" customHeight="1">
      <c r="A1229" s="37">
        <v>13046</v>
      </c>
      <c r="B1229" s="9" t="s">
        <v>4831</v>
      </c>
      <c r="C1229" s="9">
        <v>30707095853</v>
      </c>
      <c r="D1229" s="9" t="s">
        <v>4857</v>
      </c>
      <c r="E1229" s="9" t="s">
        <v>38</v>
      </c>
      <c r="F1229" s="9" t="s">
        <v>805</v>
      </c>
      <c r="G1229" s="9" t="s">
        <v>4833</v>
      </c>
      <c r="H1229" s="239" t="s">
        <v>4858</v>
      </c>
      <c r="I1229" s="239" t="s">
        <v>4859</v>
      </c>
      <c r="J1229" s="339" t="s">
        <v>20</v>
      </c>
      <c r="K1229" s="339" t="s">
        <v>21</v>
      </c>
      <c r="L1229" s="339" t="s">
        <v>22</v>
      </c>
      <c r="M1229" s="340">
        <v>0</v>
      </c>
      <c r="N1229" s="340">
        <v>0</v>
      </c>
      <c r="O1229" s="340">
        <v>0</v>
      </c>
      <c r="P1229" s="340">
        <v>0</v>
      </c>
      <c r="Q1229" s="341">
        <v>75.09</v>
      </c>
      <c r="R1229" s="341">
        <f t="shared" si="184"/>
        <v>74.52000000000001</v>
      </c>
      <c r="S1229" s="340">
        <v>0</v>
      </c>
      <c r="T1229" s="340">
        <v>0.56999999999999995</v>
      </c>
      <c r="U1229" s="340">
        <v>0</v>
      </c>
      <c r="V1229" s="341">
        <f t="shared" si="185"/>
        <v>74.710000000000008</v>
      </c>
      <c r="W1229" s="340">
        <v>0</v>
      </c>
      <c r="X1229" s="403">
        <v>0.38</v>
      </c>
      <c r="Y1229" s="340">
        <v>0</v>
      </c>
      <c r="Z1229" s="83" t="s">
        <v>5555</v>
      </c>
      <c r="AA1229" s="239" t="s">
        <v>5556</v>
      </c>
      <c r="AB1229" s="28">
        <v>39220</v>
      </c>
      <c r="AC1229" s="9" t="str">
        <f t="shared" si="186"/>
        <v>18/02/2023</v>
      </c>
      <c r="AD1229" s="40">
        <v>71.66</v>
      </c>
      <c r="AE1229" s="40">
        <v>71.66</v>
      </c>
      <c r="AF1229" s="920">
        <v>0</v>
      </c>
      <c r="AG1229" s="40"/>
      <c r="AH1229" s="40"/>
      <c r="AI1229" s="40"/>
      <c r="AJ1229" s="960">
        <v>45016</v>
      </c>
      <c r="AK1229" s="124">
        <v>45026</v>
      </c>
      <c r="AL1229" s="9">
        <f t="shared" si="187"/>
        <v>6</v>
      </c>
      <c r="AM1229" s="9">
        <v>5</v>
      </c>
      <c r="AN1229" s="239" t="s">
        <v>503</v>
      </c>
    </row>
    <row r="1230" spans="1:40" ht="15" customHeight="1">
      <c r="A1230" s="37">
        <v>13071</v>
      </c>
      <c r="B1230" s="9" t="s">
        <v>4860</v>
      </c>
      <c r="C1230" s="9">
        <v>30709545767</v>
      </c>
      <c r="D1230" s="9" t="s">
        <v>1423</v>
      </c>
      <c r="E1230" s="9" t="s">
        <v>47</v>
      </c>
      <c r="F1230" s="9" t="s">
        <v>4861</v>
      </c>
      <c r="G1230" s="9" t="s">
        <v>4861</v>
      </c>
      <c r="H1230" s="239" t="s">
        <v>4862</v>
      </c>
      <c r="I1230" s="239" t="s">
        <v>4863</v>
      </c>
      <c r="J1230" s="339" t="s">
        <v>20</v>
      </c>
      <c r="K1230" s="339" t="s">
        <v>21</v>
      </c>
      <c r="L1230" s="339" t="s">
        <v>22</v>
      </c>
      <c r="M1230" s="340">
        <v>0</v>
      </c>
      <c r="N1230" s="340">
        <v>0</v>
      </c>
      <c r="O1230" s="340">
        <v>0</v>
      </c>
      <c r="P1230" s="340">
        <v>0</v>
      </c>
      <c r="Q1230" s="341">
        <v>4402.3</v>
      </c>
      <c r="R1230" s="341">
        <f t="shared" si="184"/>
        <v>3052.84</v>
      </c>
      <c r="S1230" s="340">
        <v>1309.2</v>
      </c>
      <c r="T1230" s="340">
        <v>12.9</v>
      </c>
      <c r="U1230" s="340">
        <v>27.36</v>
      </c>
      <c r="V1230" s="341">
        <f t="shared" si="185"/>
        <v>3046.55</v>
      </c>
      <c r="W1230" s="340">
        <v>1316</v>
      </c>
      <c r="X1230" s="403">
        <v>12.39</v>
      </c>
      <c r="Y1230" s="340">
        <v>27.36</v>
      </c>
      <c r="Z1230" s="83" t="s">
        <v>2120</v>
      </c>
      <c r="AA1230" s="239" t="s">
        <v>5894</v>
      </c>
      <c r="AB1230" s="18" t="s">
        <v>809</v>
      </c>
      <c r="AC1230" s="9" t="str">
        <f t="shared" si="186"/>
        <v>23/01/2023</v>
      </c>
      <c r="AD1230" s="40">
        <v>414.45</v>
      </c>
      <c r="AE1230" s="40">
        <v>414.45</v>
      </c>
      <c r="AF1230" s="920">
        <v>0</v>
      </c>
      <c r="AG1230" s="40"/>
      <c r="AH1230" s="40"/>
      <c r="AI1230" s="40"/>
      <c r="AJ1230" s="960">
        <v>45016</v>
      </c>
      <c r="AK1230" s="124">
        <v>45027</v>
      </c>
      <c r="AL1230" s="9">
        <f t="shared" si="187"/>
        <v>7</v>
      </c>
      <c r="AM1230" s="9">
        <v>5</v>
      </c>
      <c r="AN1230" s="239" t="s">
        <v>503</v>
      </c>
    </row>
    <row r="1231" spans="1:40" ht="15" customHeight="1">
      <c r="A1231" s="37">
        <v>13101</v>
      </c>
      <c r="B1231" s="9" t="s">
        <v>4864</v>
      </c>
      <c r="C1231" s="9">
        <v>30707706623</v>
      </c>
      <c r="D1231" s="9" t="s">
        <v>8559</v>
      </c>
      <c r="E1231" s="9" t="s">
        <v>38</v>
      </c>
      <c r="F1231" s="9" t="s">
        <v>390</v>
      </c>
      <c r="G1231" s="9" t="s">
        <v>431</v>
      </c>
      <c r="H1231" s="239" t="s">
        <v>4865</v>
      </c>
      <c r="I1231" s="239" t="s">
        <v>4866</v>
      </c>
      <c r="J1231" s="339" t="s">
        <v>20</v>
      </c>
      <c r="K1231" s="339" t="s">
        <v>21</v>
      </c>
      <c r="L1231" s="339" t="s">
        <v>22</v>
      </c>
      <c r="M1231" s="340">
        <v>0</v>
      </c>
      <c r="N1231" s="340">
        <v>0</v>
      </c>
      <c r="O1231" s="340">
        <v>0</v>
      </c>
      <c r="P1231" s="340">
        <v>0</v>
      </c>
      <c r="Q1231" s="341">
        <v>423.61</v>
      </c>
      <c r="R1231" s="341">
        <f t="shared" si="184"/>
        <v>406.64000000000004</v>
      </c>
      <c r="S1231" s="340">
        <v>0</v>
      </c>
      <c r="T1231" s="340">
        <v>5.01</v>
      </c>
      <c r="U1231" s="340">
        <v>11.96</v>
      </c>
      <c r="V1231" s="341">
        <f t="shared" si="185"/>
        <v>406.3</v>
      </c>
      <c r="W1231" s="340">
        <v>3.13</v>
      </c>
      <c r="X1231" s="403">
        <v>5.01</v>
      </c>
      <c r="Y1231" s="340">
        <v>9.17</v>
      </c>
      <c r="Z1231" s="83" t="s">
        <v>313</v>
      </c>
      <c r="AA1231" s="239" t="s">
        <v>3443</v>
      </c>
      <c r="AB1231" s="18" t="s">
        <v>56</v>
      </c>
      <c r="AC1231" s="9" t="str">
        <f t="shared" si="186"/>
        <v>28/02/2023</v>
      </c>
      <c r="AD1231" s="40">
        <v>230.82</v>
      </c>
      <c r="AE1231" s="40">
        <v>230.82</v>
      </c>
      <c r="AF1231" s="920">
        <v>0</v>
      </c>
      <c r="AG1231" s="40"/>
      <c r="AH1231" s="40"/>
      <c r="AI1231" s="40"/>
      <c r="AJ1231" s="960">
        <v>45016</v>
      </c>
      <c r="AK1231" s="124">
        <v>45026</v>
      </c>
      <c r="AL1231" s="9">
        <f t="shared" si="187"/>
        <v>6</v>
      </c>
      <c r="AM1231" s="9">
        <v>5</v>
      </c>
      <c r="AN1231" s="239" t="s">
        <v>503</v>
      </c>
    </row>
    <row r="1232" spans="1:40" ht="15" customHeight="1">
      <c r="A1232" s="37">
        <v>13493</v>
      </c>
      <c r="B1232" s="9" t="s">
        <v>468</v>
      </c>
      <c r="C1232" s="9">
        <v>30708681993</v>
      </c>
      <c r="D1232" s="9" t="s">
        <v>4867</v>
      </c>
      <c r="E1232" s="9" t="s">
        <v>38</v>
      </c>
      <c r="F1232" s="9" t="s">
        <v>70</v>
      </c>
      <c r="G1232" s="9" t="s">
        <v>470</v>
      </c>
      <c r="H1232" s="239" t="s">
        <v>4868</v>
      </c>
      <c r="I1232" s="239" t="s">
        <v>4869</v>
      </c>
      <c r="J1232" s="339" t="s">
        <v>20</v>
      </c>
      <c r="K1232" s="339" t="s">
        <v>21</v>
      </c>
      <c r="L1232" s="339" t="s">
        <v>22</v>
      </c>
      <c r="M1232" s="340">
        <v>0</v>
      </c>
      <c r="N1232" s="340">
        <v>0</v>
      </c>
      <c r="O1232" s="340">
        <v>0</v>
      </c>
      <c r="P1232" s="340">
        <v>0</v>
      </c>
      <c r="Q1232" s="341">
        <v>96.63</v>
      </c>
      <c r="R1232" s="341">
        <f t="shared" si="184"/>
        <v>96.63</v>
      </c>
      <c r="S1232" s="340">
        <v>0</v>
      </c>
      <c r="T1232" s="340">
        <v>0</v>
      </c>
      <c r="U1232" s="340">
        <v>0</v>
      </c>
      <c r="V1232" s="341">
        <f t="shared" si="185"/>
        <v>96.63</v>
      </c>
      <c r="W1232" s="340">
        <v>0</v>
      </c>
      <c r="X1232" s="403">
        <v>0</v>
      </c>
      <c r="Y1232" s="340">
        <v>0</v>
      </c>
      <c r="Z1232" s="83" t="s">
        <v>193</v>
      </c>
      <c r="AA1232" s="239" t="s">
        <v>2206</v>
      </c>
      <c r="AB1232" s="22">
        <v>39277</v>
      </c>
      <c r="AC1232" s="9" t="str">
        <f t="shared" si="186"/>
        <v>28/02/2023</v>
      </c>
      <c r="AD1232" s="40">
        <v>93.81</v>
      </c>
      <c r="AE1232" s="40">
        <v>93.81</v>
      </c>
      <c r="AF1232" s="920">
        <v>0</v>
      </c>
      <c r="AG1232" s="40"/>
      <c r="AH1232" s="40"/>
      <c r="AI1232" s="40"/>
      <c r="AJ1232" s="960">
        <v>45016</v>
      </c>
      <c r="AK1232" s="124">
        <v>45026</v>
      </c>
      <c r="AL1232" s="9">
        <f t="shared" si="187"/>
        <v>6</v>
      </c>
      <c r="AM1232" s="9">
        <v>5</v>
      </c>
      <c r="AN1232" s="239" t="s">
        <v>503</v>
      </c>
    </row>
    <row r="1233" spans="1:40" ht="15" customHeight="1">
      <c r="A1233" s="37">
        <v>13499</v>
      </c>
      <c r="B1233" s="9" t="s">
        <v>468</v>
      </c>
      <c r="C1233" s="9">
        <v>30708681993</v>
      </c>
      <c r="D1233" s="9" t="s">
        <v>4870</v>
      </c>
      <c r="E1233" s="9" t="s">
        <v>38</v>
      </c>
      <c r="F1233" s="9" t="s">
        <v>70</v>
      </c>
      <c r="G1233" s="9" t="s">
        <v>470</v>
      </c>
      <c r="H1233" s="239" t="s">
        <v>4871</v>
      </c>
      <c r="I1233" s="239" t="s">
        <v>4872</v>
      </c>
      <c r="J1233" s="339" t="s">
        <v>20</v>
      </c>
      <c r="K1233" s="339" t="s">
        <v>21</v>
      </c>
      <c r="L1233" s="339" t="s">
        <v>22</v>
      </c>
      <c r="M1233" s="340">
        <v>0</v>
      </c>
      <c r="N1233" s="340">
        <v>0</v>
      </c>
      <c r="O1233" s="340">
        <v>0</v>
      </c>
      <c r="P1233" s="340">
        <v>0</v>
      </c>
      <c r="Q1233" s="341">
        <v>28.92</v>
      </c>
      <c r="R1233" s="341">
        <f t="shared" si="184"/>
        <v>28.92</v>
      </c>
      <c r="S1233" s="340">
        <v>0</v>
      </c>
      <c r="T1233" s="340">
        <v>0</v>
      </c>
      <c r="U1233" s="340">
        <v>0</v>
      </c>
      <c r="V1233" s="341">
        <f t="shared" si="185"/>
        <v>28.92</v>
      </c>
      <c r="W1233" s="340">
        <v>0</v>
      </c>
      <c r="X1233" s="403">
        <v>0</v>
      </c>
      <c r="Y1233" s="340">
        <v>0</v>
      </c>
      <c r="Z1233" s="83" t="s">
        <v>193</v>
      </c>
      <c r="AA1233" s="239" t="s">
        <v>2206</v>
      </c>
      <c r="AB1233" s="22">
        <v>39277</v>
      </c>
      <c r="AC1233" s="9" t="str">
        <f t="shared" si="186"/>
        <v>28/02/2023</v>
      </c>
      <c r="AD1233" s="66">
        <v>27.68</v>
      </c>
      <c r="AE1233" s="66">
        <v>27.68</v>
      </c>
      <c r="AF1233" s="920">
        <v>0</v>
      </c>
      <c r="AG1233" s="40"/>
      <c r="AH1233" s="40"/>
      <c r="AI1233" s="40"/>
      <c r="AJ1233" s="960">
        <v>45016</v>
      </c>
      <c r="AK1233" s="124">
        <v>45026</v>
      </c>
      <c r="AL1233" s="9">
        <f t="shared" si="187"/>
        <v>6</v>
      </c>
      <c r="AM1233" s="9">
        <v>5</v>
      </c>
      <c r="AN1233" s="239" t="s">
        <v>503</v>
      </c>
    </row>
    <row r="1234" spans="1:40" ht="15" customHeight="1">
      <c r="A1234" s="37">
        <v>13541</v>
      </c>
      <c r="B1234" s="9" t="s">
        <v>4873</v>
      </c>
      <c r="C1234" s="9">
        <v>30677587268</v>
      </c>
      <c r="D1234" s="9" t="s">
        <v>4874</v>
      </c>
      <c r="E1234" s="9" t="s">
        <v>38</v>
      </c>
      <c r="F1234" s="9" t="s">
        <v>54</v>
      </c>
      <c r="G1234" s="9" t="s">
        <v>104</v>
      </c>
      <c r="H1234" s="239" t="s">
        <v>4875</v>
      </c>
      <c r="I1234" s="239" t="s">
        <v>4876</v>
      </c>
      <c r="J1234" s="339" t="s">
        <v>20</v>
      </c>
      <c r="K1234" s="339" t="s">
        <v>21</v>
      </c>
      <c r="L1234" s="339" t="s">
        <v>22</v>
      </c>
      <c r="M1234" s="340">
        <v>0</v>
      </c>
      <c r="N1234" s="340">
        <v>0</v>
      </c>
      <c r="O1234" s="340">
        <v>0</v>
      </c>
      <c r="P1234" s="340">
        <v>0</v>
      </c>
      <c r="Q1234" s="341">
        <v>126.84</v>
      </c>
      <c r="R1234" s="341">
        <f t="shared" si="184"/>
        <v>123.61</v>
      </c>
      <c r="S1234" s="340">
        <v>0</v>
      </c>
      <c r="T1234" s="340">
        <v>0.44</v>
      </c>
      <c r="U1234" s="340">
        <v>2.79</v>
      </c>
      <c r="V1234" s="341">
        <f t="shared" si="185"/>
        <v>126.4</v>
      </c>
      <c r="W1234" s="340">
        <v>0</v>
      </c>
      <c r="X1234" s="403">
        <v>0.44</v>
      </c>
      <c r="Y1234" s="340">
        <v>0</v>
      </c>
      <c r="Z1234" s="83" t="s">
        <v>315</v>
      </c>
      <c r="AA1234" s="239" t="s">
        <v>3380</v>
      </c>
      <c r="AB1234" s="33">
        <v>39309</v>
      </c>
      <c r="AC1234" s="9" t="str">
        <f t="shared" si="186"/>
        <v>15/03/2023</v>
      </c>
      <c r="AD1234" s="66">
        <f>AE1234</f>
        <v>123.61</v>
      </c>
      <c r="AE1234" s="66">
        <f>R1234</f>
        <v>123.61</v>
      </c>
      <c r="AF1234" s="920">
        <v>0</v>
      </c>
      <c r="AG1234" s="40"/>
      <c r="AH1234" s="40"/>
      <c r="AI1234" s="40"/>
      <c r="AJ1234" s="960">
        <v>45016</v>
      </c>
      <c r="AK1234" s="124">
        <v>45033</v>
      </c>
      <c r="AL1234" s="9">
        <f t="shared" si="187"/>
        <v>11</v>
      </c>
      <c r="AM1234" s="9">
        <v>5</v>
      </c>
      <c r="AN1234" s="239" t="s">
        <v>503</v>
      </c>
    </row>
    <row r="1235" spans="1:40" ht="15" customHeight="1">
      <c r="A1235" s="37">
        <v>13811</v>
      </c>
      <c r="B1235" s="9" t="s">
        <v>4877</v>
      </c>
      <c r="C1235" s="9">
        <v>30711075239</v>
      </c>
      <c r="D1235" s="9" t="s">
        <v>4878</v>
      </c>
      <c r="E1235" s="9" t="s">
        <v>38</v>
      </c>
      <c r="F1235" s="9" t="s">
        <v>1754</v>
      </c>
      <c r="G1235" s="9" t="s">
        <v>4879</v>
      </c>
      <c r="H1235" s="18" t="s">
        <v>4880</v>
      </c>
      <c r="I1235" s="18" t="s">
        <v>4881</v>
      </c>
      <c r="J1235" s="43" t="s">
        <v>20</v>
      </c>
      <c r="K1235" s="43" t="s">
        <v>21</v>
      </c>
      <c r="L1235" s="43" t="s">
        <v>22</v>
      </c>
      <c r="M1235" s="65">
        <v>0</v>
      </c>
      <c r="N1235" s="65">
        <v>0</v>
      </c>
      <c r="O1235" s="65">
        <v>0</v>
      </c>
      <c r="P1235" s="65">
        <v>0</v>
      </c>
      <c r="Q1235" s="39">
        <v>145</v>
      </c>
      <c r="R1235" s="39">
        <v>137.36000000000001</v>
      </c>
      <c r="S1235" s="65">
        <v>7.64</v>
      </c>
      <c r="T1235" s="65">
        <v>0</v>
      </c>
      <c r="U1235" s="65">
        <v>0</v>
      </c>
      <c r="V1235" s="39">
        <v>143.96</v>
      </c>
      <c r="W1235" s="65">
        <v>1.04</v>
      </c>
      <c r="X1235" s="255">
        <v>0</v>
      </c>
      <c r="Y1235" s="65">
        <v>0</v>
      </c>
      <c r="Z1235" s="435" t="s">
        <v>2521</v>
      </c>
      <c r="AA1235" s="435" t="s">
        <v>2742</v>
      </c>
      <c r="AB1235" s="24">
        <v>39325</v>
      </c>
      <c r="AC1235" s="40" t="s">
        <v>792</v>
      </c>
      <c r="AD1235" s="18">
        <v>72.180000000000007</v>
      </c>
      <c r="AE1235" s="18">
        <v>72.180000000000007</v>
      </c>
      <c r="AF1235" s="68">
        <v>0</v>
      </c>
      <c r="AG1235" s="18"/>
      <c r="AH1235" s="18"/>
      <c r="AI1235" s="18"/>
      <c r="AJ1235" s="960">
        <v>45016</v>
      </c>
      <c r="AK1235" s="124">
        <v>45019</v>
      </c>
      <c r="AL1235" s="9">
        <f>NETWORKDAYS(AJ1235,AK1235)</f>
        <v>2</v>
      </c>
      <c r="AM1235" s="9">
        <v>5</v>
      </c>
      <c r="AN1235" s="239" t="s">
        <v>503</v>
      </c>
    </row>
    <row r="1236" spans="1:40" ht="15" customHeight="1">
      <c r="A1236" s="37">
        <v>14044</v>
      </c>
      <c r="B1236" s="9" t="s">
        <v>478</v>
      </c>
      <c r="C1236" s="9">
        <v>23145045029</v>
      </c>
      <c r="D1236" s="9" t="s">
        <v>4882</v>
      </c>
      <c r="E1236" s="9" t="s">
        <v>38</v>
      </c>
      <c r="F1236" s="9" t="s">
        <v>54</v>
      </c>
      <c r="G1236" s="9" t="s">
        <v>4883</v>
      </c>
      <c r="H1236" s="239" t="s">
        <v>4884</v>
      </c>
      <c r="I1236" s="239" t="s">
        <v>4885</v>
      </c>
      <c r="J1236" s="339" t="s">
        <v>20</v>
      </c>
      <c r="K1236" s="339" t="s">
        <v>21</v>
      </c>
      <c r="L1236" s="339" t="s">
        <v>22</v>
      </c>
      <c r="M1236" s="340">
        <v>0</v>
      </c>
      <c r="N1236" s="340">
        <v>0</v>
      </c>
      <c r="O1236" s="340">
        <v>0</v>
      </c>
      <c r="P1236" s="340">
        <v>0</v>
      </c>
      <c r="Q1236" s="341">
        <v>150.25</v>
      </c>
      <c r="R1236" s="341">
        <f>Q1236-O1236-S1236-T1236-U1236</f>
        <v>146.26</v>
      </c>
      <c r="S1236" s="340">
        <v>0</v>
      </c>
      <c r="T1236" s="340">
        <v>0.34</v>
      </c>
      <c r="U1236" s="340">
        <v>3.65</v>
      </c>
      <c r="V1236" s="341">
        <f>Q1236-P1236-W1236-X1236-Y1236</f>
        <v>149.6</v>
      </c>
      <c r="W1236" s="340">
        <v>0</v>
      </c>
      <c r="X1236" s="403">
        <v>0.65</v>
      </c>
      <c r="Y1236" s="340">
        <v>0</v>
      </c>
      <c r="Z1236" s="83" t="s">
        <v>209</v>
      </c>
      <c r="AA1236" s="239" t="s">
        <v>3380</v>
      </c>
      <c r="AB1236" s="22">
        <v>39277</v>
      </c>
      <c r="AC1236" s="9" t="str">
        <f>+_xlfn.CONCAT(MID(AA1236,16,2),"/",MID(AA1236,14,2),"/",MID(AA1236,10,4))</f>
        <v>15/03/2023</v>
      </c>
      <c r="AD1236" s="40">
        <v>98.64</v>
      </c>
      <c r="AE1236" s="40">
        <v>98.64</v>
      </c>
      <c r="AF1236" s="920">
        <v>0</v>
      </c>
      <c r="AG1236" s="40"/>
      <c r="AH1236" s="40"/>
      <c r="AI1236" s="40"/>
      <c r="AJ1236" s="960">
        <v>45016</v>
      </c>
      <c r="AK1236" s="124">
        <v>45033</v>
      </c>
      <c r="AL1236" s="9">
        <f>NETWORKDAYS(AJ1236,AK1236)-1</f>
        <v>11</v>
      </c>
      <c r="AM1236" s="9">
        <v>5</v>
      </c>
      <c r="AN1236" s="239" t="s">
        <v>503</v>
      </c>
    </row>
    <row r="1237" spans="1:40" ht="15" customHeight="1">
      <c r="A1237" s="37">
        <v>14045</v>
      </c>
      <c r="B1237" s="9" t="s">
        <v>478</v>
      </c>
      <c r="C1237" s="9">
        <v>23145045029</v>
      </c>
      <c r="D1237" s="9" t="s">
        <v>4886</v>
      </c>
      <c r="E1237" s="9" t="s">
        <v>38</v>
      </c>
      <c r="F1237" s="9" t="s">
        <v>54</v>
      </c>
      <c r="G1237" s="9" t="s">
        <v>4883</v>
      </c>
      <c r="H1237" s="239" t="s">
        <v>4887</v>
      </c>
      <c r="I1237" s="239" t="s">
        <v>4888</v>
      </c>
      <c r="J1237" s="339" t="s">
        <v>20</v>
      </c>
      <c r="K1237" s="339" t="s">
        <v>21</v>
      </c>
      <c r="L1237" s="339" t="s">
        <v>22</v>
      </c>
      <c r="M1237" s="340">
        <v>0</v>
      </c>
      <c r="N1237" s="340">
        <v>0</v>
      </c>
      <c r="O1237" s="340">
        <v>0</v>
      </c>
      <c r="P1237" s="340">
        <v>0</v>
      </c>
      <c r="Q1237" s="341">
        <v>73.36</v>
      </c>
      <c r="R1237" s="341">
        <f>Q1237-O1237-S1237-T1237-U1237</f>
        <v>71.42</v>
      </c>
      <c r="S1237" s="340">
        <v>1.94</v>
      </c>
      <c r="T1237" s="340">
        <v>0</v>
      </c>
      <c r="U1237" s="340">
        <v>0</v>
      </c>
      <c r="V1237" s="341">
        <f>Q1237-P1237-W1237-X1237-Y1237</f>
        <v>67.039999999999992</v>
      </c>
      <c r="W1237" s="340">
        <v>6.32</v>
      </c>
      <c r="X1237" s="403">
        <v>0</v>
      </c>
      <c r="Y1237" s="340">
        <v>0</v>
      </c>
      <c r="Z1237" s="83" t="s">
        <v>209</v>
      </c>
      <c r="AA1237" s="239" t="s">
        <v>3380</v>
      </c>
      <c r="AB1237" s="24">
        <v>39277</v>
      </c>
      <c r="AC1237" s="9" t="str">
        <f>+_xlfn.CONCAT(MID(AA1237,16,2),"/",MID(AA1237,14,2),"/",MID(AA1237,10,4))</f>
        <v>15/03/2023</v>
      </c>
      <c r="AD1237" s="40">
        <v>69.989999999999995</v>
      </c>
      <c r="AE1237" s="40">
        <v>69.989999999999995</v>
      </c>
      <c r="AF1237" s="920">
        <v>0</v>
      </c>
      <c r="AG1237" s="40"/>
      <c r="AH1237" s="40"/>
      <c r="AI1237" s="40"/>
      <c r="AJ1237" s="960">
        <v>45016</v>
      </c>
      <c r="AK1237" s="124">
        <v>45033</v>
      </c>
      <c r="AL1237" s="9">
        <f>NETWORKDAYS(AJ1237,AK1237)-1</f>
        <v>11</v>
      </c>
      <c r="AM1237" s="9">
        <v>5</v>
      </c>
      <c r="AN1237" s="239" t="s">
        <v>503</v>
      </c>
    </row>
    <row r="1238" spans="1:40" ht="15" customHeight="1">
      <c r="A1238" s="37">
        <v>14111</v>
      </c>
      <c r="B1238" s="9" t="s">
        <v>357</v>
      </c>
      <c r="C1238" s="9">
        <v>20173912146</v>
      </c>
      <c r="D1238" s="9" t="s">
        <v>4889</v>
      </c>
      <c r="E1238" s="9" t="s">
        <v>42</v>
      </c>
      <c r="F1238" s="9" t="s">
        <v>54</v>
      </c>
      <c r="G1238" s="9" t="s">
        <v>4890</v>
      </c>
      <c r="H1238" s="18" t="s">
        <v>4891</v>
      </c>
      <c r="I1238" s="18" t="s">
        <v>4892</v>
      </c>
      <c r="J1238" s="43" t="s">
        <v>20</v>
      </c>
      <c r="K1238" s="43" t="s">
        <v>21</v>
      </c>
      <c r="L1238" s="43" t="s">
        <v>22</v>
      </c>
      <c r="M1238" s="65">
        <v>0</v>
      </c>
      <c r="N1238" s="65">
        <v>0</v>
      </c>
      <c r="O1238" s="65">
        <v>0</v>
      </c>
      <c r="P1238" s="65">
        <v>0</v>
      </c>
      <c r="Q1238" s="39">
        <v>64</v>
      </c>
      <c r="R1238" s="39">
        <v>61.56</v>
      </c>
      <c r="S1238" s="65">
        <v>2.44</v>
      </c>
      <c r="T1238" s="65">
        <v>0</v>
      </c>
      <c r="U1238" s="65">
        <v>0</v>
      </c>
      <c r="V1238" s="39">
        <v>58.64</v>
      </c>
      <c r="W1238" s="65">
        <v>5.36</v>
      </c>
      <c r="X1238" s="255">
        <v>0</v>
      </c>
      <c r="Y1238" s="65">
        <v>0</v>
      </c>
      <c r="Z1238" s="67" t="s">
        <v>4893</v>
      </c>
      <c r="AA1238" s="18" t="s">
        <v>689</v>
      </c>
      <c r="AB1238" s="24">
        <v>39222</v>
      </c>
      <c r="AC1238" s="18" t="s">
        <v>690</v>
      </c>
      <c r="AD1238" s="18">
        <v>61.08</v>
      </c>
      <c r="AE1238" s="18">
        <v>61.08</v>
      </c>
      <c r="AF1238" s="68">
        <v>0</v>
      </c>
      <c r="AG1238" s="18"/>
      <c r="AH1238" s="18"/>
      <c r="AI1238" s="18"/>
      <c r="AJ1238" s="960">
        <v>45016</v>
      </c>
      <c r="AK1238" s="124">
        <v>45019</v>
      </c>
      <c r="AL1238" s="9">
        <f>NETWORKDAYS(AJ1238,AK1238)</f>
        <v>2</v>
      </c>
      <c r="AM1238" s="9">
        <v>5</v>
      </c>
      <c r="AN1238" s="239" t="s">
        <v>503</v>
      </c>
    </row>
    <row r="1239" spans="1:40" ht="15" customHeight="1">
      <c r="A1239" s="37">
        <v>14126</v>
      </c>
      <c r="B1239" s="9" t="s">
        <v>4894</v>
      </c>
      <c r="C1239" s="9">
        <v>33708316259</v>
      </c>
      <c r="D1239" s="9" t="s">
        <v>4895</v>
      </c>
      <c r="E1239" s="9" t="s">
        <v>38</v>
      </c>
      <c r="F1239" s="9" t="s">
        <v>84</v>
      </c>
      <c r="G1239" s="9" t="s">
        <v>84</v>
      </c>
      <c r="H1239" s="239" t="s">
        <v>4896</v>
      </c>
      <c r="I1239" s="239" t="s">
        <v>4897</v>
      </c>
      <c r="J1239" s="339" t="s">
        <v>20</v>
      </c>
      <c r="K1239" s="339" t="s">
        <v>21</v>
      </c>
      <c r="L1239" s="339" t="s">
        <v>22</v>
      </c>
      <c r="M1239" s="340">
        <v>0</v>
      </c>
      <c r="N1239" s="340">
        <v>0</v>
      </c>
      <c r="O1239" s="340">
        <v>0</v>
      </c>
      <c r="P1239" s="340">
        <v>0</v>
      </c>
      <c r="Q1239" s="341">
        <v>310.85000000000002</v>
      </c>
      <c r="R1239" s="341">
        <f>Q1239-O1239-S1239-T1239-U1239</f>
        <v>298.95000000000005</v>
      </c>
      <c r="S1239" s="340">
        <v>0</v>
      </c>
      <c r="T1239" s="340">
        <v>6.77</v>
      </c>
      <c r="U1239" s="340">
        <v>5.13</v>
      </c>
      <c r="V1239" s="341">
        <f>Q1239-P1239-W1239-X1239-Y1239</f>
        <v>298.95000000000005</v>
      </c>
      <c r="W1239" s="340">
        <v>0</v>
      </c>
      <c r="X1239" s="403">
        <v>6.77</v>
      </c>
      <c r="Y1239" s="340">
        <v>5.13</v>
      </c>
      <c r="Z1239" s="83" t="s">
        <v>6182</v>
      </c>
      <c r="AA1239" s="239" t="s">
        <v>2395</v>
      </c>
      <c r="AB1239" s="18" t="s">
        <v>6183</v>
      </c>
      <c r="AC1239" s="9" t="str">
        <f>+_xlfn.CONCAT(MID(AA1239,16,2),"/",MID(AA1239,14,2),"/",MID(AA1239,10,4))</f>
        <v>15/03/2023</v>
      </c>
      <c r="AD1239" s="40">
        <v>153.78</v>
      </c>
      <c r="AE1239" s="40">
        <v>153.78</v>
      </c>
      <c r="AF1239" s="920">
        <v>0</v>
      </c>
      <c r="AG1239" s="40"/>
      <c r="AH1239" s="40"/>
      <c r="AI1239" s="40"/>
      <c r="AJ1239" s="960">
        <v>45016</v>
      </c>
      <c r="AK1239" s="124">
        <v>45033</v>
      </c>
      <c r="AL1239" s="9">
        <f>NETWORKDAYS(AJ1239,AK1239)-1</f>
        <v>11</v>
      </c>
      <c r="AM1239" s="9">
        <v>5</v>
      </c>
      <c r="AN1239" s="239" t="s">
        <v>503</v>
      </c>
    </row>
    <row r="1240" spans="1:40" ht="15" customHeight="1">
      <c r="A1240" s="37">
        <v>14281</v>
      </c>
      <c r="B1240" s="9" t="s">
        <v>4720</v>
      </c>
      <c r="C1240" s="9">
        <v>30607413254</v>
      </c>
      <c r="D1240" s="9" t="s">
        <v>1085</v>
      </c>
      <c r="E1240" s="9" t="s">
        <v>47</v>
      </c>
      <c r="F1240" s="9" t="s">
        <v>1207</v>
      </c>
      <c r="G1240" s="9" t="s">
        <v>1207</v>
      </c>
      <c r="H1240" s="239" t="s">
        <v>4898</v>
      </c>
      <c r="I1240" s="239" t="s">
        <v>4899</v>
      </c>
      <c r="J1240" s="339" t="s">
        <v>20</v>
      </c>
      <c r="K1240" s="339" t="s">
        <v>21</v>
      </c>
      <c r="L1240" s="339" t="s">
        <v>22</v>
      </c>
      <c r="M1240" s="340">
        <v>0</v>
      </c>
      <c r="N1240" s="340">
        <v>0</v>
      </c>
      <c r="O1240" s="340">
        <v>0</v>
      </c>
      <c r="P1240" s="340">
        <v>2.71</v>
      </c>
      <c r="Q1240" s="341">
        <v>886.23</v>
      </c>
      <c r="R1240" s="341">
        <f>Q1240-O1240-S1240-T1240-U1240</f>
        <v>819.13</v>
      </c>
      <c r="S1240" s="340">
        <v>47.9</v>
      </c>
      <c r="T1240" s="340">
        <v>1.88</v>
      </c>
      <c r="U1240" s="340">
        <v>17.32</v>
      </c>
      <c r="V1240" s="341">
        <f>Q1240-P1240-W1240-X1240-Y1240</f>
        <v>872.73</v>
      </c>
      <c r="W1240" s="340">
        <v>7.02</v>
      </c>
      <c r="X1240" s="403">
        <v>1.34</v>
      </c>
      <c r="Y1240" s="340">
        <v>2.4300000000000002</v>
      </c>
      <c r="Z1240" s="83" t="s">
        <v>2143</v>
      </c>
      <c r="AA1240" s="239" t="s">
        <v>6184</v>
      </c>
      <c r="AB1240" s="24">
        <v>39279</v>
      </c>
      <c r="AC1240" s="9" t="str">
        <f>+_xlfn.CONCAT(MID(AA1240,16,2),"/",MID(AA1240,14,2),"/",MID(AA1240,10,4))</f>
        <v>22/03/2023</v>
      </c>
      <c r="AD1240" s="40">
        <v>159.12</v>
      </c>
      <c r="AE1240" s="40">
        <v>159.12</v>
      </c>
      <c r="AF1240" s="920">
        <v>0</v>
      </c>
      <c r="AG1240" s="40"/>
      <c r="AH1240" s="40"/>
      <c r="AI1240" s="40"/>
      <c r="AJ1240" s="960">
        <v>45016</v>
      </c>
      <c r="AK1240" s="124">
        <v>45033</v>
      </c>
      <c r="AL1240" s="9">
        <f>NETWORKDAYS(AJ1240,AK1240)-1</f>
        <v>11</v>
      </c>
      <c r="AM1240" s="9">
        <v>5</v>
      </c>
      <c r="AN1240" s="239" t="s">
        <v>503</v>
      </c>
    </row>
    <row r="1241" spans="1:40" ht="15" customHeight="1">
      <c r="A1241" s="37">
        <v>14513</v>
      </c>
      <c r="B1241" s="9" t="s">
        <v>4900</v>
      </c>
      <c r="C1241" s="9">
        <v>30709531677</v>
      </c>
      <c r="D1241" s="9" t="s">
        <v>4901</v>
      </c>
      <c r="E1241" s="9" t="s">
        <v>38</v>
      </c>
      <c r="F1241" s="9" t="s">
        <v>1754</v>
      </c>
      <c r="G1241" s="9" t="s">
        <v>4902</v>
      </c>
      <c r="H1241" s="239" t="s">
        <v>4903</v>
      </c>
      <c r="I1241" s="239" t="s">
        <v>4904</v>
      </c>
      <c r="J1241" s="339" t="s">
        <v>20</v>
      </c>
      <c r="K1241" s="339" t="s">
        <v>21</v>
      </c>
      <c r="L1241" s="339" t="s">
        <v>22</v>
      </c>
      <c r="M1241" s="340">
        <v>0.5</v>
      </c>
      <c r="N1241" s="340">
        <v>0</v>
      </c>
      <c r="O1241" s="340">
        <v>0</v>
      </c>
      <c r="P1241" s="340">
        <v>0</v>
      </c>
      <c r="Q1241" s="341">
        <v>164.85</v>
      </c>
      <c r="R1241" s="341">
        <f>Q1241-O1241-S1241-T1241-U1241</f>
        <v>160.16</v>
      </c>
      <c r="S1241" s="340">
        <v>0</v>
      </c>
      <c r="T1241" s="340">
        <v>2.96</v>
      </c>
      <c r="U1241" s="340">
        <v>1.73</v>
      </c>
      <c r="V1241" s="341">
        <f>Q1241-P1241-W1241-X1241-Y1241</f>
        <v>161.46</v>
      </c>
      <c r="W1241" s="340">
        <v>0</v>
      </c>
      <c r="X1241" s="403">
        <v>3.39</v>
      </c>
      <c r="Y1241" s="340">
        <v>0</v>
      </c>
      <c r="Z1241" s="83" t="s">
        <v>5462</v>
      </c>
      <c r="AA1241" s="239" t="s">
        <v>2395</v>
      </c>
      <c r="AB1241" s="22">
        <v>39284</v>
      </c>
      <c r="AC1241" s="9" t="str">
        <f>+_xlfn.CONCAT(MID(AA1241,16,2),"/",MID(AA1241,14,2),"/",MID(AA1241,10,4))</f>
        <v>15/03/2023</v>
      </c>
      <c r="AD1241" s="40">
        <v>100.61</v>
      </c>
      <c r="AE1241" s="40">
        <v>100.61</v>
      </c>
      <c r="AF1241" s="920">
        <v>0</v>
      </c>
      <c r="AG1241" s="40"/>
      <c r="AH1241" s="40"/>
      <c r="AI1241" s="40"/>
      <c r="AJ1241" s="960">
        <v>45016</v>
      </c>
      <c r="AK1241" s="124">
        <v>45033</v>
      </c>
      <c r="AL1241" s="9">
        <f>NETWORKDAYS(AJ1241,AK1241)-1</f>
        <v>11</v>
      </c>
      <c r="AM1241" s="9">
        <v>5</v>
      </c>
      <c r="AN1241" s="239" t="s">
        <v>503</v>
      </c>
    </row>
    <row r="1242" spans="1:40" ht="15" customHeight="1">
      <c r="A1242" s="37">
        <v>14514</v>
      </c>
      <c r="B1242" s="9" t="s">
        <v>4900</v>
      </c>
      <c r="C1242" s="9">
        <v>30709531677</v>
      </c>
      <c r="D1242" s="9" t="s">
        <v>4905</v>
      </c>
      <c r="E1242" s="9" t="s">
        <v>38</v>
      </c>
      <c r="F1242" s="9" t="s">
        <v>1754</v>
      </c>
      <c r="G1242" s="9" t="s">
        <v>4902</v>
      </c>
      <c r="H1242" s="239" t="s">
        <v>4906</v>
      </c>
      <c r="I1242" s="239" t="s">
        <v>4907</v>
      </c>
      <c r="J1242" s="339" t="s">
        <v>20</v>
      </c>
      <c r="K1242" s="339" t="s">
        <v>21</v>
      </c>
      <c r="L1242" s="339" t="s">
        <v>22</v>
      </c>
      <c r="M1242" s="340">
        <v>0</v>
      </c>
      <c r="N1242" s="340">
        <v>0</v>
      </c>
      <c r="O1242" s="340">
        <v>0</v>
      </c>
      <c r="P1242" s="340">
        <v>0</v>
      </c>
      <c r="Q1242" s="341">
        <v>143.77000000000001</v>
      </c>
      <c r="R1242" s="341">
        <f>Q1242-O1242-S1242-T1242-U1242</f>
        <v>143.29000000000002</v>
      </c>
      <c r="S1242" s="340">
        <v>0</v>
      </c>
      <c r="T1242" s="340">
        <v>0.48</v>
      </c>
      <c r="U1242" s="340">
        <v>0</v>
      </c>
      <c r="V1242" s="341">
        <f>Q1242-P1242-W1242-X1242-Y1242</f>
        <v>143.29000000000002</v>
      </c>
      <c r="W1242" s="340">
        <v>0</v>
      </c>
      <c r="X1242" s="403">
        <v>0.48</v>
      </c>
      <c r="Y1242" s="340">
        <v>0</v>
      </c>
      <c r="Z1242" s="83" t="s">
        <v>5462</v>
      </c>
      <c r="AA1242" s="239" t="s">
        <v>2395</v>
      </c>
      <c r="AB1242" s="22">
        <v>39284</v>
      </c>
      <c r="AC1242" s="9" t="str">
        <f>+_xlfn.CONCAT(MID(AA1242,16,2),"/",MID(AA1242,14,2),"/",MID(AA1242,10,4))</f>
        <v>15/03/2023</v>
      </c>
      <c r="AD1242" s="66">
        <f>AE1242</f>
        <v>143.29000000000002</v>
      </c>
      <c r="AE1242" s="66">
        <f>R1242</f>
        <v>143.29000000000002</v>
      </c>
      <c r="AF1242" s="920">
        <v>0</v>
      </c>
      <c r="AG1242" s="40"/>
      <c r="AH1242" s="40"/>
      <c r="AI1242" s="40"/>
      <c r="AJ1242" s="960">
        <v>45016</v>
      </c>
      <c r="AK1242" s="124">
        <v>45033</v>
      </c>
      <c r="AL1242" s="9">
        <f>NETWORKDAYS(AJ1242,AK1242)-1</f>
        <v>11</v>
      </c>
      <c r="AM1242" s="9">
        <v>5</v>
      </c>
      <c r="AN1242" s="239" t="s">
        <v>503</v>
      </c>
    </row>
    <row r="1243" spans="1:40" ht="15" customHeight="1">
      <c r="A1243" s="37">
        <v>14516</v>
      </c>
      <c r="B1243" s="9" t="s">
        <v>4900</v>
      </c>
      <c r="C1243" s="9">
        <v>30709531677</v>
      </c>
      <c r="D1243" s="9" t="s">
        <v>4908</v>
      </c>
      <c r="E1243" s="9" t="s">
        <v>38</v>
      </c>
      <c r="F1243" s="9" t="s">
        <v>1754</v>
      </c>
      <c r="G1243" s="9" t="s">
        <v>4902</v>
      </c>
      <c r="H1243" s="239" t="s">
        <v>4909</v>
      </c>
      <c r="I1243" s="239" t="s">
        <v>4910</v>
      </c>
      <c r="J1243" s="339" t="s">
        <v>20</v>
      </c>
      <c r="K1243" s="339" t="s">
        <v>21</v>
      </c>
      <c r="L1243" s="339" t="s">
        <v>22</v>
      </c>
      <c r="M1243" s="340">
        <v>0</v>
      </c>
      <c r="N1243" s="340">
        <v>0</v>
      </c>
      <c r="O1243" s="340">
        <v>0</v>
      </c>
      <c r="P1243" s="340">
        <v>0</v>
      </c>
      <c r="Q1243" s="341">
        <v>153.19</v>
      </c>
      <c r="R1243" s="341">
        <f>Q1243-O1243-S1243-T1243-U1243</f>
        <v>137.07999999999998</v>
      </c>
      <c r="S1243" s="340">
        <v>2.41</v>
      </c>
      <c r="T1243" s="340">
        <v>9.43</v>
      </c>
      <c r="U1243" s="340">
        <v>4.2699999999999996</v>
      </c>
      <c r="V1243" s="341">
        <f>Q1243-P1243-W1243-X1243-Y1243</f>
        <v>130.97999999999999</v>
      </c>
      <c r="W1243" s="340">
        <v>8.7799999999999994</v>
      </c>
      <c r="X1243" s="403">
        <v>9.43</v>
      </c>
      <c r="Y1243" s="340">
        <v>4</v>
      </c>
      <c r="Z1243" s="83" t="s">
        <v>4562</v>
      </c>
      <c r="AA1243" s="239" t="s">
        <v>2395</v>
      </c>
      <c r="AB1243" s="22">
        <v>39284</v>
      </c>
      <c r="AC1243" s="9" t="str">
        <f>+_xlfn.CONCAT(MID(AA1243,16,2),"/",MID(AA1243,14,2),"/",MID(AA1243,10,4))</f>
        <v>15/03/2023</v>
      </c>
      <c r="AD1243" s="40">
        <v>83.77</v>
      </c>
      <c r="AE1243" s="40">
        <v>83.77</v>
      </c>
      <c r="AF1243" s="920">
        <v>0</v>
      </c>
      <c r="AG1243" s="40"/>
      <c r="AH1243" s="40"/>
      <c r="AI1243" s="40"/>
      <c r="AJ1243" s="960">
        <v>45016</v>
      </c>
      <c r="AK1243" s="124">
        <v>45033</v>
      </c>
      <c r="AL1243" s="9">
        <f>NETWORKDAYS(AJ1243,AK1243)-1</f>
        <v>11</v>
      </c>
      <c r="AM1243" s="9">
        <v>5</v>
      </c>
      <c r="AN1243" s="239" t="s">
        <v>503</v>
      </c>
    </row>
    <row r="1244" spans="1:40" ht="15" customHeight="1">
      <c r="A1244" s="37">
        <v>14552</v>
      </c>
      <c r="B1244" s="9" t="s">
        <v>4911</v>
      </c>
      <c r="C1244" s="9">
        <v>30715061674</v>
      </c>
      <c r="D1244" s="9" t="s">
        <v>4912</v>
      </c>
      <c r="E1244" s="9" t="s">
        <v>38</v>
      </c>
      <c r="F1244" s="9" t="s">
        <v>1040</v>
      </c>
      <c r="G1244" s="9" t="s">
        <v>4913</v>
      </c>
      <c r="H1244" s="18" t="s">
        <v>4914</v>
      </c>
      <c r="I1244" s="18" t="s">
        <v>4915</v>
      </c>
      <c r="J1244" s="43" t="s">
        <v>20</v>
      </c>
      <c r="K1244" s="43" t="s">
        <v>21</v>
      </c>
      <c r="L1244" s="43" t="s">
        <v>22</v>
      </c>
      <c r="M1244" s="65">
        <v>0</v>
      </c>
      <c r="N1244" s="65">
        <v>0</v>
      </c>
      <c r="O1244" s="65">
        <v>0</v>
      </c>
      <c r="P1244" s="65">
        <v>0</v>
      </c>
      <c r="Q1244" s="66">
        <v>686.7</v>
      </c>
      <c r="R1244" s="39">
        <v>634.51</v>
      </c>
      <c r="S1244" s="65">
        <v>44.47</v>
      </c>
      <c r="T1244" s="65">
        <v>2.08</v>
      </c>
      <c r="U1244" s="65">
        <v>5.64</v>
      </c>
      <c r="V1244" s="39">
        <v>653.12</v>
      </c>
      <c r="W1244" s="65">
        <v>30.95</v>
      </c>
      <c r="X1244" s="255">
        <v>0</v>
      </c>
      <c r="Y1244" s="65">
        <v>2.63</v>
      </c>
      <c r="Z1244" s="53" t="s">
        <v>2135</v>
      </c>
      <c r="AA1244" s="40" t="s">
        <v>723</v>
      </c>
      <c r="AB1244" s="22">
        <v>39316</v>
      </c>
      <c r="AC1244" s="40" t="s">
        <v>520</v>
      </c>
      <c r="AD1244" s="40">
        <v>223.34</v>
      </c>
      <c r="AE1244" s="40">
        <v>223.34</v>
      </c>
      <c r="AF1244" s="920">
        <v>0</v>
      </c>
      <c r="AG1244" s="40"/>
      <c r="AH1244" s="40"/>
      <c r="AI1244" s="40"/>
      <c r="AJ1244" s="960">
        <v>45016</v>
      </c>
      <c r="AK1244" s="124">
        <v>45019</v>
      </c>
      <c r="AL1244" s="9">
        <f>NETWORKDAYS(AJ1244,AK1244)</f>
        <v>2</v>
      </c>
      <c r="AM1244" s="9">
        <v>5</v>
      </c>
      <c r="AN1244" s="239" t="s">
        <v>503</v>
      </c>
    </row>
    <row r="1245" spans="1:40" ht="15" customHeight="1">
      <c r="A1245" s="37">
        <v>14552</v>
      </c>
      <c r="B1245" s="9" t="s">
        <v>4916</v>
      </c>
      <c r="C1245" s="9">
        <v>27066336978</v>
      </c>
      <c r="D1245" s="9" t="s">
        <v>4912</v>
      </c>
      <c r="E1245" s="9" t="s">
        <v>38</v>
      </c>
      <c r="F1245" s="9" t="s">
        <v>1040</v>
      </c>
      <c r="G1245" s="9" t="s">
        <v>4913</v>
      </c>
      <c r="H1245" s="18" t="s">
        <v>4914</v>
      </c>
      <c r="I1245" s="18" t="s">
        <v>4915</v>
      </c>
      <c r="J1245" s="43" t="s">
        <v>20</v>
      </c>
      <c r="K1245" s="43" t="s">
        <v>21</v>
      </c>
      <c r="L1245" s="43" t="s">
        <v>22</v>
      </c>
      <c r="M1245" s="65">
        <v>0</v>
      </c>
      <c r="N1245" s="65">
        <v>0</v>
      </c>
      <c r="O1245" s="65">
        <v>0</v>
      </c>
      <c r="P1245" s="65">
        <v>0</v>
      </c>
      <c r="Q1245" s="66">
        <v>686.7</v>
      </c>
      <c r="R1245" s="39">
        <v>634.51</v>
      </c>
      <c r="S1245" s="65">
        <v>44.47</v>
      </c>
      <c r="T1245" s="65">
        <v>2.08</v>
      </c>
      <c r="U1245" s="65">
        <v>5.64</v>
      </c>
      <c r="V1245" s="39">
        <v>653.12</v>
      </c>
      <c r="W1245" s="65">
        <v>30.95</v>
      </c>
      <c r="X1245" s="255">
        <v>0</v>
      </c>
      <c r="Y1245" s="65">
        <v>2.63</v>
      </c>
      <c r="Z1245" s="53" t="s">
        <v>2135</v>
      </c>
      <c r="AA1245" s="40" t="s">
        <v>723</v>
      </c>
      <c r="AB1245" s="22">
        <v>39316</v>
      </c>
      <c r="AC1245" s="40" t="s">
        <v>520</v>
      </c>
      <c r="AD1245" s="40">
        <v>223.34</v>
      </c>
      <c r="AE1245" s="40">
        <v>223.34</v>
      </c>
      <c r="AF1245" s="920">
        <v>0</v>
      </c>
      <c r="AG1245" s="40"/>
      <c r="AH1245" s="40"/>
      <c r="AI1245" s="40"/>
      <c r="AJ1245" s="960">
        <v>45016</v>
      </c>
      <c r="AK1245" s="124">
        <v>45019</v>
      </c>
      <c r="AL1245" s="9">
        <f>NETWORKDAYS(AJ1245,AK1245)</f>
        <v>2</v>
      </c>
      <c r="AM1245" s="9">
        <v>5</v>
      </c>
      <c r="AN1245" s="239" t="s">
        <v>503</v>
      </c>
    </row>
    <row r="1246" spans="1:40" ht="15" customHeight="1">
      <c r="A1246" s="37">
        <v>14553</v>
      </c>
      <c r="B1246" s="9" t="s">
        <v>4911</v>
      </c>
      <c r="C1246" s="9">
        <v>30715061674</v>
      </c>
      <c r="D1246" s="9" t="s">
        <v>4917</v>
      </c>
      <c r="E1246" s="9" t="s">
        <v>339</v>
      </c>
      <c r="F1246" s="9" t="s">
        <v>1040</v>
      </c>
      <c r="G1246" s="9" t="s">
        <v>4918</v>
      </c>
      <c r="H1246" s="18" t="s">
        <v>4919</v>
      </c>
      <c r="I1246" s="18" t="s">
        <v>4920</v>
      </c>
      <c r="J1246" s="43" t="s">
        <v>20</v>
      </c>
      <c r="K1246" s="43" t="s">
        <v>21</v>
      </c>
      <c r="L1246" s="43" t="s">
        <v>22</v>
      </c>
      <c r="M1246" s="65">
        <v>0</v>
      </c>
      <c r="N1246" s="65">
        <v>0</v>
      </c>
      <c r="O1246" s="65">
        <v>0</v>
      </c>
      <c r="P1246" s="65">
        <v>0</v>
      </c>
      <c r="Q1246" s="66">
        <v>990.68</v>
      </c>
      <c r="R1246" s="39">
        <v>984.39</v>
      </c>
      <c r="S1246" s="65">
        <v>0</v>
      </c>
      <c r="T1246" s="65">
        <v>3.11</v>
      </c>
      <c r="U1246" s="65">
        <v>3.18</v>
      </c>
      <c r="V1246" s="39">
        <v>989.16</v>
      </c>
      <c r="W1246" s="65">
        <v>0</v>
      </c>
      <c r="X1246" s="255">
        <v>0</v>
      </c>
      <c r="Y1246" s="65">
        <v>1.52</v>
      </c>
      <c r="Z1246" s="53" t="s">
        <v>2135</v>
      </c>
      <c r="AA1246" s="40" t="s">
        <v>4921</v>
      </c>
      <c r="AB1246" s="22">
        <v>39316</v>
      </c>
      <c r="AC1246" s="40" t="s">
        <v>525</v>
      </c>
      <c r="AD1246" s="40">
        <v>526.88</v>
      </c>
      <c r="AE1246" s="40">
        <v>526.88</v>
      </c>
      <c r="AF1246" s="920">
        <v>0</v>
      </c>
      <c r="AG1246" s="40"/>
      <c r="AH1246" s="40"/>
      <c r="AI1246" s="40"/>
      <c r="AJ1246" s="960">
        <v>45016</v>
      </c>
      <c r="AK1246" s="124">
        <v>45019</v>
      </c>
      <c r="AL1246" s="9">
        <f>NETWORKDAYS(AJ1246,AK1246)</f>
        <v>2</v>
      </c>
      <c r="AM1246" s="9">
        <v>5</v>
      </c>
      <c r="AN1246" s="239" t="s">
        <v>503</v>
      </c>
    </row>
    <row r="1247" spans="1:40" ht="15" customHeight="1">
      <c r="A1247" s="37">
        <v>14553</v>
      </c>
      <c r="B1247" s="9" t="s">
        <v>4916</v>
      </c>
      <c r="C1247" s="9">
        <v>27066336978</v>
      </c>
      <c r="D1247" s="9" t="s">
        <v>4917</v>
      </c>
      <c r="E1247" s="9" t="s">
        <v>339</v>
      </c>
      <c r="F1247" s="9" t="s">
        <v>1040</v>
      </c>
      <c r="G1247" s="9" t="s">
        <v>4918</v>
      </c>
      <c r="H1247" s="18" t="s">
        <v>4919</v>
      </c>
      <c r="I1247" s="18" t="s">
        <v>4920</v>
      </c>
      <c r="J1247" s="43" t="s">
        <v>20</v>
      </c>
      <c r="K1247" s="43" t="s">
        <v>21</v>
      </c>
      <c r="L1247" s="43" t="s">
        <v>22</v>
      </c>
      <c r="M1247" s="65">
        <v>0</v>
      </c>
      <c r="N1247" s="65">
        <v>0</v>
      </c>
      <c r="O1247" s="65">
        <v>0</v>
      </c>
      <c r="P1247" s="65">
        <v>0</v>
      </c>
      <c r="Q1247" s="66">
        <v>990.68</v>
      </c>
      <c r="R1247" s="39">
        <v>984.39</v>
      </c>
      <c r="S1247" s="65">
        <v>0</v>
      </c>
      <c r="T1247" s="65">
        <v>3.11</v>
      </c>
      <c r="U1247" s="65">
        <v>3.18</v>
      </c>
      <c r="V1247" s="39">
        <v>989.16</v>
      </c>
      <c r="W1247" s="65">
        <v>0</v>
      </c>
      <c r="X1247" s="255">
        <v>0</v>
      </c>
      <c r="Y1247" s="65">
        <v>1.52</v>
      </c>
      <c r="Z1247" s="53" t="s">
        <v>2135</v>
      </c>
      <c r="AA1247" s="40" t="s">
        <v>4921</v>
      </c>
      <c r="AB1247" s="22">
        <v>39316</v>
      </c>
      <c r="AC1247" s="40" t="s">
        <v>525</v>
      </c>
      <c r="AD1247" s="40">
        <v>526.88</v>
      </c>
      <c r="AE1247" s="40">
        <v>526.88</v>
      </c>
      <c r="AF1247" s="920">
        <v>0</v>
      </c>
      <c r="AG1247" s="40"/>
      <c r="AH1247" s="40"/>
      <c r="AI1247" s="40"/>
      <c r="AJ1247" s="960">
        <v>45016</v>
      </c>
      <c r="AK1247" s="124">
        <v>45019</v>
      </c>
      <c r="AL1247" s="9">
        <f>NETWORKDAYS(AJ1247,AK1247)</f>
        <v>2</v>
      </c>
      <c r="AM1247" s="9">
        <v>5</v>
      </c>
      <c r="AN1247" s="239" t="s">
        <v>503</v>
      </c>
    </row>
    <row r="1248" spans="1:40" ht="15" customHeight="1">
      <c r="A1248" s="37">
        <v>14686</v>
      </c>
      <c r="B1248" s="9" t="s">
        <v>488</v>
      </c>
      <c r="C1248" s="9">
        <v>20209019478</v>
      </c>
      <c r="D1248" s="9" t="s">
        <v>4922</v>
      </c>
      <c r="E1248" s="9" t="s">
        <v>38</v>
      </c>
      <c r="F1248" s="9" t="s">
        <v>54</v>
      </c>
      <c r="G1248" s="9" t="s">
        <v>4883</v>
      </c>
      <c r="H1248" s="239" t="s">
        <v>4923</v>
      </c>
      <c r="I1248" s="239" t="s">
        <v>4924</v>
      </c>
      <c r="J1248" s="339" t="s">
        <v>20</v>
      </c>
      <c r="K1248" s="339" t="s">
        <v>21</v>
      </c>
      <c r="L1248" s="339" t="s">
        <v>22</v>
      </c>
      <c r="M1248" s="340">
        <v>0</v>
      </c>
      <c r="N1248" s="340">
        <v>0</v>
      </c>
      <c r="O1248" s="340">
        <v>0</v>
      </c>
      <c r="P1248" s="340">
        <v>0</v>
      </c>
      <c r="Q1248" s="341">
        <v>177.84</v>
      </c>
      <c r="R1248" s="341">
        <f>Q1248-O1248-S1248-T1248-U1248</f>
        <v>170.33</v>
      </c>
      <c r="S1248" s="340">
        <v>2.59</v>
      </c>
      <c r="T1248" s="340">
        <v>1.64</v>
      </c>
      <c r="U1248" s="340">
        <v>3.28</v>
      </c>
      <c r="V1248" s="341">
        <f>Q1248-P1248-W1248-X1248-Y1248</f>
        <v>175.22000000000003</v>
      </c>
      <c r="W1248" s="340">
        <v>0.98</v>
      </c>
      <c r="X1248" s="403">
        <v>1.64</v>
      </c>
      <c r="Y1248" s="340">
        <v>0</v>
      </c>
      <c r="Z1248" s="83" t="s">
        <v>209</v>
      </c>
      <c r="AA1248" s="239" t="s">
        <v>3380</v>
      </c>
      <c r="AB1248" s="24">
        <v>39277</v>
      </c>
      <c r="AC1248" s="9" t="str">
        <f>+_xlfn.CONCAT(MID(AA1248,16,2),"/",MID(AA1248,14,2),"/",MID(AA1248,10,4))</f>
        <v>15/03/2023</v>
      </c>
      <c r="AD1248" s="40">
        <v>120.2</v>
      </c>
      <c r="AE1248" s="40">
        <v>120.2</v>
      </c>
      <c r="AF1248" s="920">
        <v>0</v>
      </c>
      <c r="AG1248" s="40"/>
      <c r="AH1248" s="40"/>
      <c r="AI1248" s="40"/>
      <c r="AJ1248" s="960">
        <v>45016</v>
      </c>
      <c r="AK1248" s="124">
        <v>45033</v>
      </c>
      <c r="AL1248" s="9">
        <f>NETWORKDAYS(AJ1248,AK1248)-1</f>
        <v>11</v>
      </c>
      <c r="AM1248" s="9">
        <v>5</v>
      </c>
      <c r="AN1248" s="239" t="s">
        <v>503</v>
      </c>
    </row>
    <row r="1249" spans="1:40" ht="15" customHeight="1">
      <c r="A1249" s="38">
        <v>14907</v>
      </c>
      <c r="B1249" s="34" t="s">
        <v>4925</v>
      </c>
      <c r="C1249" s="34">
        <v>30607229828</v>
      </c>
      <c r="D1249" s="34" t="s">
        <v>4926</v>
      </c>
      <c r="E1249" s="34" t="s">
        <v>47</v>
      </c>
      <c r="F1249" s="34" t="s">
        <v>137</v>
      </c>
      <c r="G1249" s="34" t="s">
        <v>137</v>
      </c>
      <c r="H1249" s="261" t="s">
        <v>4927</v>
      </c>
      <c r="I1249" s="261" t="s">
        <v>4928</v>
      </c>
      <c r="J1249" s="262" t="s">
        <v>20</v>
      </c>
      <c r="K1249" s="262" t="s">
        <v>21</v>
      </c>
      <c r="L1249" s="262" t="s">
        <v>23</v>
      </c>
      <c r="M1249" s="263">
        <v>0</v>
      </c>
      <c r="N1249" s="263">
        <v>11.712999999999999</v>
      </c>
      <c r="O1249" s="263">
        <v>0</v>
      </c>
      <c r="P1249" s="263">
        <v>0</v>
      </c>
      <c r="Q1249" s="264">
        <v>132.84</v>
      </c>
      <c r="R1249" s="264">
        <f>Q1249-O1249-S1249-T1249-U1249</f>
        <v>97.790987495500005</v>
      </c>
      <c r="S1249" s="263">
        <v>30.67</v>
      </c>
      <c r="T1249" s="263">
        <v>1.5469999999999999</v>
      </c>
      <c r="U1249" s="263">
        <v>2.8320125045000002</v>
      </c>
      <c r="V1249" s="264">
        <f>Q1249-P1249-W1249-X1249-Y1249</f>
        <v>85.84</v>
      </c>
      <c r="W1249" s="263">
        <v>43.22</v>
      </c>
      <c r="X1249" s="348">
        <v>1.55</v>
      </c>
      <c r="Y1249" s="263">
        <v>2.23</v>
      </c>
      <c r="Z1249" s="249" t="s">
        <v>510</v>
      </c>
      <c r="AA1249" s="261" t="s">
        <v>5976</v>
      </c>
      <c r="AB1249" s="26">
        <v>39279</v>
      </c>
      <c r="AC1249" s="34" t="str">
        <f>+_xlfn.CONCAT(MID(AA1249,16,2),"/",MID(AA1249,14,2),"/",MID(AA1249,10,4))</f>
        <v>08/04/2023</v>
      </c>
      <c r="AD1249" s="23">
        <v>29.99</v>
      </c>
      <c r="AE1249" s="23">
        <v>29.99</v>
      </c>
      <c r="AF1249" s="823">
        <v>0</v>
      </c>
      <c r="AG1249" s="23"/>
      <c r="AH1249" s="23"/>
      <c r="AI1249" s="23"/>
      <c r="AJ1249" s="917">
        <v>45016</v>
      </c>
      <c r="AK1249" s="122">
        <v>45029</v>
      </c>
      <c r="AL1249" s="34">
        <f>NETWORKDAYS(AJ1249,AK1249)-1</f>
        <v>9</v>
      </c>
      <c r="AM1249" s="34">
        <v>5</v>
      </c>
      <c r="AN1249" s="261" t="s">
        <v>503</v>
      </c>
    </row>
    <row r="1250" spans="1:40" ht="15" customHeight="1">
      <c r="A1250" s="37">
        <v>14908</v>
      </c>
      <c r="B1250" s="9" t="s">
        <v>4925</v>
      </c>
      <c r="C1250" s="9">
        <v>30607229828</v>
      </c>
      <c r="D1250" s="9" t="s">
        <v>4929</v>
      </c>
      <c r="E1250" s="9" t="s">
        <v>47</v>
      </c>
      <c r="F1250" s="9" t="s">
        <v>137</v>
      </c>
      <c r="G1250" s="9" t="s">
        <v>137</v>
      </c>
      <c r="H1250" s="239" t="s">
        <v>4930</v>
      </c>
      <c r="I1250" s="239" t="s">
        <v>4931</v>
      </c>
      <c r="J1250" s="339" t="s">
        <v>20</v>
      </c>
      <c r="K1250" s="339" t="s">
        <v>21</v>
      </c>
      <c r="L1250" s="339" t="s">
        <v>22</v>
      </c>
      <c r="M1250" s="340">
        <v>0</v>
      </c>
      <c r="N1250" s="340">
        <v>0</v>
      </c>
      <c r="O1250" s="340">
        <v>0</v>
      </c>
      <c r="P1250" s="340">
        <v>0</v>
      </c>
      <c r="Q1250" s="341">
        <v>146.16</v>
      </c>
      <c r="R1250" s="341">
        <f>Q1250-O1250-S1250-T1250-U1250</f>
        <v>140.19999999999999</v>
      </c>
      <c r="S1250" s="340">
        <v>2.71</v>
      </c>
      <c r="T1250" s="340">
        <v>3.25</v>
      </c>
      <c r="U1250" s="340">
        <v>0</v>
      </c>
      <c r="V1250" s="341">
        <f>Q1250-P1250-W1250-X1250-Y1250</f>
        <v>137.21</v>
      </c>
      <c r="W1250" s="340">
        <v>5.73</v>
      </c>
      <c r="X1250" s="403">
        <v>3.22</v>
      </c>
      <c r="Y1250" s="340">
        <v>0</v>
      </c>
      <c r="Z1250" s="83" t="s">
        <v>510</v>
      </c>
      <c r="AA1250" s="239" t="s">
        <v>5976</v>
      </c>
      <c r="AB1250" s="24">
        <v>39279</v>
      </c>
      <c r="AC1250" s="9" t="str">
        <f>+_xlfn.CONCAT(MID(AA1250,16,2),"/",MID(AA1250,14,2),"/",MID(AA1250,10,4))</f>
        <v>08/04/2023</v>
      </c>
      <c r="AD1250" s="40">
        <v>95.02</v>
      </c>
      <c r="AE1250" s="40">
        <v>95.02</v>
      </c>
      <c r="AF1250" s="920">
        <v>0</v>
      </c>
      <c r="AG1250" s="40"/>
      <c r="AH1250" s="40"/>
      <c r="AI1250" s="40"/>
      <c r="AJ1250" s="960">
        <v>45016</v>
      </c>
      <c r="AK1250" s="124">
        <v>45029</v>
      </c>
      <c r="AL1250" s="9">
        <f>NETWORKDAYS(AJ1250,AK1250)-1</f>
        <v>9</v>
      </c>
      <c r="AM1250" s="9">
        <v>5</v>
      </c>
      <c r="AN1250" s="239" t="s">
        <v>503</v>
      </c>
    </row>
    <row r="1251" spans="1:40" ht="15" customHeight="1">
      <c r="A1251" s="37">
        <v>14929</v>
      </c>
      <c r="B1251" s="9" t="s">
        <v>4720</v>
      </c>
      <c r="C1251" s="9">
        <v>30607413254</v>
      </c>
      <c r="D1251" s="9" t="s">
        <v>4932</v>
      </c>
      <c r="E1251" s="9" t="s">
        <v>38</v>
      </c>
      <c r="F1251" s="9" t="s">
        <v>4933</v>
      </c>
      <c r="G1251" s="9" t="s">
        <v>4934</v>
      </c>
      <c r="H1251" s="239" t="s">
        <v>4935</v>
      </c>
      <c r="I1251" s="239" t="s">
        <v>4936</v>
      </c>
      <c r="J1251" s="339" t="s">
        <v>20</v>
      </c>
      <c r="K1251" s="339" t="s">
        <v>21</v>
      </c>
      <c r="L1251" s="339" t="s">
        <v>22</v>
      </c>
      <c r="M1251" s="340">
        <v>0</v>
      </c>
      <c r="N1251" s="340">
        <v>0</v>
      </c>
      <c r="O1251" s="340">
        <v>0</v>
      </c>
      <c r="P1251" s="340">
        <v>0</v>
      </c>
      <c r="Q1251" s="341">
        <v>1116.3</v>
      </c>
      <c r="R1251" s="341">
        <f>Q1251-O1251-S1251-T1251-U1251</f>
        <v>824.88</v>
      </c>
      <c r="S1251" s="340">
        <v>272.83</v>
      </c>
      <c r="T1251" s="340">
        <v>2.38</v>
      </c>
      <c r="U1251" s="340">
        <v>16.21</v>
      </c>
      <c r="V1251" s="341">
        <f>Q1251-P1251-W1251-X1251-Y1251</f>
        <v>1099.7999999999997</v>
      </c>
      <c r="W1251" s="340">
        <v>9.19</v>
      </c>
      <c r="X1251" s="403">
        <v>1.91</v>
      </c>
      <c r="Y1251" s="340">
        <v>5.4</v>
      </c>
      <c r="Z1251" s="83" t="s">
        <v>550</v>
      </c>
      <c r="AA1251" s="239" t="s">
        <v>6066</v>
      </c>
      <c r="AB1251" s="24">
        <v>39277</v>
      </c>
      <c r="AC1251" s="9" t="str">
        <f>+_xlfn.CONCAT(MID(AA1251,16,2),"/",MID(AA1251,14,2),"/",MID(AA1251,10,4))</f>
        <v>09/04/2023</v>
      </c>
      <c r="AD1251" s="40">
        <v>381.01</v>
      </c>
      <c r="AE1251" s="40">
        <v>381.01</v>
      </c>
      <c r="AF1251" s="920">
        <v>0</v>
      </c>
      <c r="AG1251" s="40"/>
      <c r="AH1251" s="40"/>
      <c r="AI1251" s="40"/>
      <c r="AJ1251" s="960">
        <v>45016</v>
      </c>
      <c r="AK1251" s="124">
        <v>45029</v>
      </c>
      <c r="AL1251" s="9">
        <f>NETWORKDAYS(AJ1251,AK1251)-1</f>
        <v>9</v>
      </c>
      <c r="AM1251" s="9">
        <v>5</v>
      </c>
      <c r="AN1251" s="239" t="s">
        <v>503</v>
      </c>
    </row>
    <row r="1252" spans="1:40" ht="15" customHeight="1">
      <c r="A1252" s="38">
        <v>14958</v>
      </c>
      <c r="B1252" s="34" t="s">
        <v>4720</v>
      </c>
      <c r="C1252" s="34">
        <v>30607413254</v>
      </c>
      <c r="D1252" s="34" t="s">
        <v>1064</v>
      </c>
      <c r="E1252" s="34" t="s">
        <v>47</v>
      </c>
      <c r="F1252" s="34" t="s">
        <v>4229</v>
      </c>
      <c r="G1252" s="34" t="s">
        <v>4229</v>
      </c>
      <c r="H1252" s="261" t="s">
        <v>4937</v>
      </c>
      <c r="I1252" s="261" t="s">
        <v>4938</v>
      </c>
      <c r="J1252" s="262" t="s">
        <v>20</v>
      </c>
      <c r="K1252" s="262" t="s">
        <v>8232</v>
      </c>
      <c r="L1252" s="262" t="s">
        <v>23</v>
      </c>
      <c r="M1252" s="263">
        <v>0</v>
      </c>
      <c r="N1252" s="263">
        <v>137.55000000000001</v>
      </c>
      <c r="O1252" s="263">
        <v>21.88</v>
      </c>
      <c r="P1252" s="263">
        <v>38.04</v>
      </c>
      <c r="Q1252" s="264">
        <v>3337</v>
      </c>
      <c r="R1252" s="264">
        <f>Q1252-O1252-S1252-T1252-U1252</f>
        <v>2842.7778448261001</v>
      </c>
      <c r="S1252" s="263">
        <v>419.3221551739</v>
      </c>
      <c r="T1252" s="263">
        <v>48.69</v>
      </c>
      <c r="U1252" s="263">
        <v>4.33</v>
      </c>
      <c r="V1252" s="264">
        <f>Q1252-P1252-W1252-X1252-Y1252</f>
        <v>2680.56</v>
      </c>
      <c r="W1252" s="263">
        <v>564.76</v>
      </c>
      <c r="X1252" s="348">
        <v>47.74</v>
      </c>
      <c r="Y1252" s="263">
        <v>5.9</v>
      </c>
      <c r="Z1252" s="249" t="s">
        <v>2123</v>
      </c>
      <c r="AA1252" s="261" t="s">
        <v>6067</v>
      </c>
      <c r="AB1252" s="26">
        <v>39256</v>
      </c>
      <c r="AC1252" s="34" t="str">
        <f>+_xlfn.CONCAT(MID(AA1252,16,2),"/",MID(AA1252,14,2),"/",MID(AA1252,10,4))</f>
        <v>08/04/2023</v>
      </c>
      <c r="AD1252" s="23">
        <v>48.67</v>
      </c>
      <c r="AE1252" s="23">
        <v>133.11000000000001</v>
      </c>
      <c r="AF1252" s="823">
        <v>84.44</v>
      </c>
      <c r="AG1252" s="23"/>
      <c r="AH1252" s="23"/>
      <c r="AI1252" s="23"/>
      <c r="AJ1252" s="917">
        <v>45016</v>
      </c>
      <c r="AK1252" s="122">
        <v>45029</v>
      </c>
      <c r="AL1252" s="34">
        <f>NETWORKDAYS(AJ1252,AK1252)-1</f>
        <v>9</v>
      </c>
      <c r="AM1252" s="34">
        <v>5</v>
      </c>
      <c r="AN1252" s="261" t="s">
        <v>503</v>
      </c>
    </row>
    <row r="1253" spans="1:40" ht="15" customHeight="1">
      <c r="A1253" s="37">
        <v>14978</v>
      </c>
      <c r="B1253" s="9" t="s">
        <v>4720</v>
      </c>
      <c r="C1253" s="9">
        <v>30607413254</v>
      </c>
      <c r="D1253" s="9" t="s">
        <v>4939</v>
      </c>
      <c r="E1253" s="9" t="s">
        <v>339</v>
      </c>
      <c r="F1253" s="9" t="s">
        <v>3559</v>
      </c>
      <c r="G1253" s="9" t="s">
        <v>846</v>
      </c>
      <c r="H1253" s="71" t="s">
        <v>4940</v>
      </c>
      <c r="I1253" s="71" t="s">
        <v>4941</v>
      </c>
      <c r="J1253" s="72" t="s">
        <v>20</v>
      </c>
      <c r="K1253" s="72" t="s">
        <v>21</v>
      </c>
      <c r="L1253" s="72" t="s">
        <v>22</v>
      </c>
      <c r="M1253" s="73">
        <v>0.46</v>
      </c>
      <c r="N1253" s="73">
        <v>0</v>
      </c>
      <c r="O1253" s="73">
        <v>0</v>
      </c>
      <c r="P1253" s="73">
        <v>0</v>
      </c>
      <c r="Q1253" s="74">
        <v>4691.6000000000004</v>
      </c>
      <c r="R1253" s="82">
        <v>3734.2300000000005</v>
      </c>
      <c r="S1253" s="73">
        <v>897.58</v>
      </c>
      <c r="T1253" s="73">
        <v>20.82</v>
      </c>
      <c r="U1253" s="73">
        <v>38.97</v>
      </c>
      <c r="V1253" s="74">
        <v>4453.5300000000007</v>
      </c>
      <c r="W1253" s="73">
        <v>203.49</v>
      </c>
      <c r="X1253" s="254">
        <v>21.28</v>
      </c>
      <c r="Y1253" s="73">
        <v>13.3</v>
      </c>
      <c r="Z1253" s="238" t="s">
        <v>829</v>
      </c>
      <c r="AA1253" s="71" t="s">
        <v>4942</v>
      </c>
      <c r="AB1253" s="71" t="s">
        <v>41</v>
      </c>
      <c r="AC1253" s="24">
        <v>44957</v>
      </c>
      <c r="AD1253" s="18">
        <v>263.56</v>
      </c>
      <c r="AE1253" s="18">
        <v>263.56</v>
      </c>
      <c r="AF1253" s="68">
        <v>0</v>
      </c>
      <c r="AG1253" s="18"/>
      <c r="AH1253" s="18"/>
      <c r="AI1253" s="18"/>
      <c r="AJ1253" s="960">
        <v>45016</v>
      </c>
      <c r="AK1253" s="124">
        <v>45019</v>
      </c>
      <c r="AL1253" s="9">
        <f>NETWORKDAYS(AJ1253,AK1253)</f>
        <v>2</v>
      </c>
      <c r="AM1253" s="9">
        <v>5</v>
      </c>
      <c r="AN1253" s="239" t="s">
        <v>503</v>
      </c>
    </row>
    <row r="1254" spans="1:40" ht="15" customHeight="1">
      <c r="A1254" s="501">
        <v>15235</v>
      </c>
      <c r="B1254" s="501" t="s">
        <v>4943</v>
      </c>
      <c r="C1254" s="501">
        <v>20173890479</v>
      </c>
      <c r="D1254" s="501" t="s">
        <v>1532</v>
      </c>
      <c r="E1254" s="501" t="s">
        <v>37</v>
      </c>
      <c r="F1254" s="501" t="s">
        <v>4944</v>
      </c>
      <c r="G1254" s="501" t="s">
        <v>4945</v>
      </c>
      <c r="H1254" s="87" t="s">
        <v>4946</v>
      </c>
      <c r="I1254" s="87" t="s">
        <v>4947</v>
      </c>
      <c r="J1254" s="166" t="s">
        <v>20</v>
      </c>
      <c r="K1254" s="166" t="s">
        <v>21</v>
      </c>
      <c r="L1254" s="166" t="s">
        <v>23</v>
      </c>
      <c r="M1254" s="89">
        <v>0</v>
      </c>
      <c r="N1254" s="89">
        <v>21.79</v>
      </c>
      <c r="O1254" s="89">
        <v>0</v>
      </c>
      <c r="P1254" s="89">
        <v>0</v>
      </c>
      <c r="Q1254" s="90">
        <v>1955.7</v>
      </c>
      <c r="R1254" s="90">
        <f>Q1254-O1254-S1254-T1254-U1254</f>
        <v>1737.49</v>
      </c>
      <c r="S1254" s="89">
        <v>190.92</v>
      </c>
      <c r="T1254" s="89">
        <v>9.1999999999999993</v>
      </c>
      <c r="U1254" s="89">
        <v>18.09</v>
      </c>
      <c r="V1254" s="90">
        <f>Q1254-P1254-W1254-X1254-Y1254</f>
        <v>1706.3300000000002</v>
      </c>
      <c r="W1254" s="89">
        <v>228.34</v>
      </c>
      <c r="X1254" s="443">
        <v>9.1999999999999993</v>
      </c>
      <c r="Y1254" s="89">
        <v>11.83</v>
      </c>
      <c r="Z1254" s="167" t="s">
        <v>6151</v>
      </c>
      <c r="AA1254" s="87" t="s">
        <v>6152</v>
      </c>
      <c r="AB1254" s="27">
        <v>39291</v>
      </c>
      <c r="AC1254" s="34" t="str">
        <f>+_xlfn.CONCAT(MID(AA1254,16,2),"/",MID(AA1254,14,2),"/",MID(AA1254,10,4))</f>
        <v>28/03/2023</v>
      </c>
      <c r="AD1254" s="23">
        <v>695.59</v>
      </c>
      <c r="AE1254" s="23">
        <v>695.59</v>
      </c>
      <c r="AF1254" s="823">
        <v>0</v>
      </c>
      <c r="AG1254" s="23"/>
      <c r="AH1254" s="23"/>
      <c r="AI1254" s="23"/>
      <c r="AJ1254" s="917">
        <v>45016</v>
      </c>
      <c r="AK1254" s="122">
        <v>45030</v>
      </c>
      <c r="AL1254" s="34">
        <f>NETWORKDAYS(AJ1254,AK1254)-1</f>
        <v>10</v>
      </c>
      <c r="AM1254" s="34">
        <v>5</v>
      </c>
      <c r="AN1254" s="261" t="s">
        <v>503</v>
      </c>
    </row>
    <row r="1255" spans="1:40" ht="15" customHeight="1">
      <c r="A1255" s="106">
        <v>15329</v>
      </c>
      <c r="B1255" s="106" t="s">
        <v>493</v>
      </c>
      <c r="C1255" s="106">
        <v>30645518094</v>
      </c>
      <c r="D1255" s="106" t="s">
        <v>4948</v>
      </c>
      <c r="E1255" s="106" t="s">
        <v>47</v>
      </c>
      <c r="F1255" s="106" t="s">
        <v>137</v>
      </c>
      <c r="G1255" s="106" t="s">
        <v>495</v>
      </c>
      <c r="H1255" s="177" t="s">
        <v>4949</v>
      </c>
      <c r="I1255" s="177" t="s">
        <v>4950</v>
      </c>
      <c r="J1255" s="170" t="s">
        <v>20</v>
      </c>
      <c r="K1255" s="170" t="s">
        <v>21</v>
      </c>
      <c r="L1255" s="170" t="s">
        <v>22</v>
      </c>
      <c r="M1255" s="1007">
        <v>0</v>
      </c>
      <c r="N1255" s="1007">
        <v>0</v>
      </c>
      <c r="O1255" s="1007">
        <v>0</v>
      </c>
      <c r="P1255" s="1007">
        <v>0</v>
      </c>
      <c r="Q1255" s="182">
        <v>47.39</v>
      </c>
      <c r="R1255" s="182">
        <f>Q1255-S1255-T1255-U1255</f>
        <v>46.39</v>
      </c>
      <c r="S1255" s="1007">
        <v>0.47</v>
      </c>
      <c r="T1255" s="1007">
        <v>0.53</v>
      </c>
      <c r="U1255" s="1007">
        <v>0</v>
      </c>
      <c r="V1255" s="182">
        <v>46.86</v>
      </c>
      <c r="W1255" s="1007">
        <v>0</v>
      </c>
      <c r="X1255" s="1010">
        <v>0.53</v>
      </c>
      <c r="Y1255" s="1007">
        <v>0</v>
      </c>
      <c r="Z1255" s="170" t="s">
        <v>4951</v>
      </c>
      <c r="AA1255" s="177" t="s">
        <v>6153</v>
      </c>
      <c r="AB1255" s="24">
        <v>39263</v>
      </c>
      <c r="AC1255" s="9" t="s">
        <v>9372</v>
      </c>
      <c r="AD1255" s="66">
        <v>46.39</v>
      </c>
      <c r="AE1255" s="66">
        <v>46.39</v>
      </c>
      <c r="AF1255" s="920">
        <v>0</v>
      </c>
      <c r="AG1255" s="40"/>
      <c r="AH1255" s="40"/>
      <c r="AI1255" s="40"/>
      <c r="AJ1255" s="960">
        <v>45016</v>
      </c>
      <c r="AK1255" s="124">
        <v>45030</v>
      </c>
      <c r="AL1255" s="9">
        <f>NETWORKDAYS(AJ1255,AK1255)-1</f>
        <v>10</v>
      </c>
      <c r="AM1255" s="9">
        <v>5</v>
      </c>
      <c r="AN1255" s="239" t="s">
        <v>503</v>
      </c>
    </row>
    <row r="1256" spans="1:40" ht="15" customHeight="1">
      <c r="A1256" s="37">
        <v>15330</v>
      </c>
      <c r="B1256" s="9" t="s">
        <v>493</v>
      </c>
      <c r="C1256" s="9">
        <v>30645518094</v>
      </c>
      <c r="D1256" s="9" t="s">
        <v>4952</v>
      </c>
      <c r="E1256" s="9" t="s">
        <v>47</v>
      </c>
      <c r="F1256" s="9" t="s">
        <v>137</v>
      </c>
      <c r="G1256" s="9" t="s">
        <v>137</v>
      </c>
      <c r="H1256" s="18" t="s">
        <v>4953</v>
      </c>
      <c r="I1256" s="18" t="s">
        <v>4954</v>
      </c>
      <c r="J1256" s="43" t="s">
        <v>20</v>
      </c>
      <c r="K1256" s="43" t="s">
        <v>21</v>
      </c>
      <c r="L1256" s="43" t="s">
        <v>22</v>
      </c>
      <c r="M1256" s="65">
        <v>0</v>
      </c>
      <c r="N1256" s="65">
        <v>0</v>
      </c>
      <c r="O1256" s="65">
        <v>0</v>
      </c>
      <c r="P1256" s="65">
        <v>0</v>
      </c>
      <c r="Q1256" s="39">
        <v>67.8</v>
      </c>
      <c r="R1256" s="39">
        <v>63.07</v>
      </c>
      <c r="S1256" s="65">
        <v>2.46</v>
      </c>
      <c r="T1256" s="65">
        <v>2.27</v>
      </c>
      <c r="U1256" s="65">
        <v>0</v>
      </c>
      <c r="V1256" s="39">
        <v>66.709999999999994</v>
      </c>
      <c r="W1256" s="65">
        <v>0</v>
      </c>
      <c r="X1256" s="65">
        <v>1.0900000000000001</v>
      </c>
      <c r="Y1256" s="65">
        <v>0</v>
      </c>
      <c r="Z1256" s="67" t="s">
        <v>136</v>
      </c>
      <c r="AA1256" s="18" t="s">
        <v>680</v>
      </c>
      <c r="AB1256" s="24" t="s">
        <v>809</v>
      </c>
      <c r="AC1256" s="18" t="s">
        <v>681</v>
      </c>
      <c r="AD1256" s="18">
        <v>22.04</v>
      </c>
      <c r="AE1256" s="40">
        <v>22.04</v>
      </c>
      <c r="AF1256" s="920">
        <v>0</v>
      </c>
      <c r="AG1256" s="40"/>
      <c r="AH1256" s="40"/>
      <c r="AI1256" s="40"/>
      <c r="AJ1256" s="960">
        <v>45016</v>
      </c>
      <c r="AK1256" s="124">
        <v>45019</v>
      </c>
      <c r="AL1256" s="9">
        <f>NETWORKDAYS(AJ1256,AK1256)</f>
        <v>2</v>
      </c>
      <c r="AM1256" s="9">
        <v>5</v>
      </c>
      <c r="AN1256" s="239" t="s">
        <v>503</v>
      </c>
    </row>
    <row r="1257" spans="1:40" ht="15" customHeight="1">
      <c r="A1257" s="106">
        <v>15331</v>
      </c>
      <c r="B1257" s="106" t="s">
        <v>493</v>
      </c>
      <c r="C1257" s="106">
        <v>30645518094</v>
      </c>
      <c r="D1257" s="106" t="s">
        <v>4955</v>
      </c>
      <c r="E1257" s="106" t="s">
        <v>47</v>
      </c>
      <c r="F1257" s="106" t="s">
        <v>934</v>
      </c>
      <c r="G1257" s="106" t="s">
        <v>4956</v>
      </c>
      <c r="H1257" s="177" t="s">
        <v>4957</v>
      </c>
      <c r="I1257" s="177" t="s">
        <v>4958</v>
      </c>
      <c r="J1257" s="180" t="s">
        <v>20</v>
      </c>
      <c r="K1257" s="180" t="s">
        <v>21</v>
      </c>
      <c r="L1257" s="180" t="s">
        <v>22</v>
      </c>
      <c r="M1257" s="181">
        <v>0</v>
      </c>
      <c r="N1257" s="181">
        <v>0</v>
      </c>
      <c r="O1257" s="181">
        <v>0</v>
      </c>
      <c r="P1257" s="181">
        <v>0</v>
      </c>
      <c r="Q1257" s="182">
        <v>22.9</v>
      </c>
      <c r="R1257" s="182">
        <f>Q1257-O1257-S1257-T1257-U1257</f>
        <v>21.89</v>
      </c>
      <c r="S1257" s="181">
        <v>0.33</v>
      </c>
      <c r="T1257" s="181">
        <v>0.68</v>
      </c>
      <c r="U1257" s="181">
        <v>0</v>
      </c>
      <c r="V1257" s="182">
        <f>Q1257-P1257-W1257-X1257-Y1257</f>
        <v>22.599999999999998</v>
      </c>
      <c r="W1257" s="181">
        <v>0.3</v>
      </c>
      <c r="X1257" s="376">
        <v>0</v>
      </c>
      <c r="Y1257" s="181">
        <v>0</v>
      </c>
      <c r="Z1257" s="170" t="s">
        <v>1200</v>
      </c>
      <c r="AA1257" s="177" t="s">
        <v>5976</v>
      </c>
      <c r="AB1257" s="18" t="s">
        <v>838</v>
      </c>
      <c r="AC1257" s="9" t="str">
        <f>+_xlfn.CONCAT(MID(AA1257,16,2),"/",MID(AA1257,14,2),"/",MID(AA1257,10,4))</f>
        <v>08/04/2023</v>
      </c>
      <c r="AD1257" s="40">
        <v>19.989999999999998</v>
      </c>
      <c r="AE1257" s="40">
        <v>19.989999999999998</v>
      </c>
      <c r="AF1257" s="920">
        <v>0</v>
      </c>
      <c r="AG1257" s="40"/>
      <c r="AH1257" s="40"/>
      <c r="AI1257" s="40"/>
      <c r="AJ1257" s="960">
        <v>45016</v>
      </c>
      <c r="AK1257" s="124">
        <v>45030</v>
      </c>
      <c r="AL1257" s="9">
        <f>NETWORKDAYS(AJ1257,AK1257)-1</f>
        <v>10</v>
      </c>
      <c r="AM1257" s="9">
        <v>5</v>
      </c>
      <c r="AN1257" s="239" t="s">
        <v>503</v>
      </c>
    </row>
    <row r="1258" spans="1:40" ht="15" customHeight="1">
      <c r="A1258" s="106">
        <v>15391</v>
      </c>
      <c r="B1258" s="106" t="s">
        <v>498</v>
      </c>
      <c r="C1258" s="106">
        <v>30620771720</v>
      </c>
      <c r="D1258" s="106" t="s">
        <v>4959</v>
      </c>
      <c r="E1258" s="106" t="s">
        <v>38</v>
      </c>
      <c r="F1258" s="106" t="s">
        <v>54</v>
      </c>
      <c r="G1258" s="106" t="s">
        <v>115</v>
      </c>
      <c r="H1258" s="177" t="s">
        <v>4960</v>
      </c>
      <c r="I1258" s="177" t="s">
        <v>4961</v>
      </c>
      <c r="J1258" s="180" t="s">
        <v>20</v>
      </c>
      <c r="K1258" s="180" t="s">
        <v>21</v>
      </c>
      <c r="L1258" s="180" t="s">
        <v>22</v>
      </c>
      <c r="M1258" s="181">
        <v>0</v>
      </c>
      <c r="N1258" s="181">
        <v>0</v>
      </c>
      <c r="O1258" s="181">
        <v>0</v>
      </c>
      <c r="P1258" s="181">
        <v>0</v>
      </c>
      <c r="Q1258" s="182">
        <v>40.25</v>
      </c>
      <c r="R1258" s="182">
        <f>Q1258-O1258-S1258-T1258-U1258</f>
        <v>40.25</v>
      </c>
      <c r="S1258" s="181">
        <v>0</v>
      </c>
      <c r="T1258" s="181">
        <v>0</v>
      </c>
      <c r="U1258" s="181">
        <v>0</v>
      </c>
      <c r="V1258" s="182">
        <f>Q1258-P1258-W1258-X1258-Y1258</f>
        <v>40.25</v>
      </c>
      <c r="W1258" s="181">
        <v>0</v>
      </c>
      <c r="X1258" s="376">
        <v>0</v>
      </c>
      <c r="Y1258" s="181">
        <v>0</v>
      </c>
      <c r="Z1258" s="170" t="s">
        <v>209</v>
      </c>
      <c r="AA1258" s="177" t="s">
        <v>6154</v>
      </c>
      <c r="AB1258" s="371">
        <v>39277</v>
      </c>
      <c r="AC1258" s="9" t="str">
        <f>+_xlfn.CONCAT(MID(AA1258,16,2),"/",MID(AA1258,14,2),"/",MID(AA1258,10,4))</f>
        <v>09/04/2023</v>
      </c>
      <c r="AD1258" s="40">
        <v>39.68</v>
      </c>
      <c r="AE1258" s="40">
        <v>39.68</v>
      </c>
      <c r="AF1258" s="920">
        <v>0</v>
      </c>
      <c r="AG1258" s="40"/>
      <c r="AH1258" s="40"/>
      <c r="AI1258" s="40"/>
      <c r="AJ1258" s="960">
        <v>45016</v>
      </c>
      <c r="AK1258" s="124">
        <v>45030</v>
      </c>
      <c r="AL1258" s="9">
        <f>NETWORKDAYS(AJ1258,AK1258)-1</f>
        <v>10</v>
      </c>
      <c r="AM1258" s="9">
        <v>5</v>
      </c>
      <c r="AN1258" s="239" t="s">
        <v>503</v>
      </c>
    </row>
    <row r="1259" spans="1:40" ht="15" customHeight="1">
      <c r="A1259" s="38">
        <v>15451</v>
      </c>
      <c r="B1259" s="34" t="s">
        <v>4962</v>
      </c>
      <c r="C1259" s="34">
        <v>30688288971</v>
      </c>
      <c r="D1259" s="34" t="s">
        <v>4963</v>
      </c>
      <c r="E1259" s="34" t="s">
        <v>3167</v>
      </c>
      <c r="F1259" s="34" t="s">
        <v>4964</v>
      </c>
      <c r="G1259" s="34" t="s">
        <v>1867</v>
      </c>
      <c r="H1259" s="76" t="s">
        <v>4965</v>
      </c>
      <c r="I1259" s="76" t="s">
        <v>4966</v>
      </c>
      <c r="J1259" s="76" t="s">
        <v>20</v>
      </c>
      <c r="K1259" s="77" t="s">
        <v>8232</v>
      </c>
      <c r="L1259" s="77" t="s">
        <v>23</v>
      </c>
      <c r="M1259" s="78">
        <v>1094.99</v>
      </c>
      <c r="N1259" s="78">
        <v>670.57</v>
      </c>
      <c r="O1259" s="78">
        <v>0</v>
      </c>
      <c r="P1259" s="78">
        <v>0</v>
      </c>
      <c r="Q1259" s="79">
        <v>7318.71</v>
      </c>
      <c r="R1259" s="76">
        <v>5552.0999999999995</v>
      </c>
      <c r="S1259" s="78">
        <v>189.56</v>
      </c>
      <c r="T1259" s="78">
        <v>1567.38</v>
      </c>
      <c r="U1259" s="78">
        <v>9.67</v>
      </c>
      <c r="V1259" s="79">
        <v>3941.7700000000004</v>
      </c>
      <c r="W1259" s="78">
        <v>688.36</v>
      </c>
      <c r="X1259" s="78">
        <v>2681.18</v>
      </c>
      <c r="Y1259" s="78">
        <v>7.4</v>
      </c>
      <c r="Z1259" s="429" t="s">
        <v>5439</v>
      </c>
      <c r="AA1259" s="430" t="s">
        <v>5440</v>
      </c>
      <c r="AB1259" s="76" t="s">
        <v>1102</v>
      </c>
      <c r="AC1259" s="81">
        <v>44933</v>
      </c>
      <c r="AD1259" s="23">
        <v>1959.46</v>
      </c>
      <c r="AE1259" s="23">
        <v>2621.9700000000003</v>
      </c>
      <c r="AF1259" s="823">
        <v>662.51</v>
      </c>
      <c r="AG1259" s="23"/>
      <c r="AH1259" s="23"/>
      <c r="AI1259" s="23"/>
      <c r="AJ1259" s="917">
        <v>45016</v>
      </c>
      <c r="AK1259" s="122">
        <v>45022</v>
      </c>
      <c r="AL1259" s="34">
        <f>NETWORKDAYS(AJ1259,AK1259)</f>
        <v>5</v>
      </c>
      <c r="AM1259" s="34">
        <v>5</v>
      </c>
      <c r="AN1259" s="261" t="s">
        <v>503</v>
      </c>
    </row>
    <row r="1260" spans="1:40" ht="15" customHeight="1">
      <c r="A1260" s="106">
        <v>15488</v>
      </c>
      <c r="B1260" s="106" t="s">
        <v>498</v>
      </c>
      <c r="C1260" s="106">
        <v>30620771720</v>
      </c>
      <c r="D1260" s="106" t="s">
        <v>4967</v>
      </c>
      <c r="E1260" s="106" t="s">
        <v>38</v>
      </c>
      <c r="F1260" s="106" t="s">
        <v>54</v>
      </c>
      <c r="G1260" s="106" t="s">
        <v>115</v>
      </c>
      <c r="H1260" s="177" t="s">
        <v>4968</v>
      </c>
      <c r="I1260" s="177" t="s">
        <v>4969</v>
      </c>
      <c r="J1260" s="180" t="s">
        <v>20</v>
      </c>
      <c r="K1260" s="180" t="s">
        <v>21</v>
      </c>
      <c r="L1260" s="180" t="s">
        <v>22</v>
      </c>
      <c r="M1260" s="181">
        <v>0</v>
      </c>
      <c r="N1260" s="181">
        <v>0</v>
      </c>
      <c r="O1260" s="181">
        <v>0</v>
      </c>
      <c r="P1260" s="181">
        <v>0</v>
      </c>
      <c r="Q1260" s="182">
        <v>72.400000000000006</v>
      </c>
      <c r="R1260" s="182">
        <f t="shared" ref="R1260:R1267" si="188">Q1260-O1260-S1260-T1260-U1260</f>
        <v>71.410000000000011</v>
      </c>
      <c r="S1260" s="181">
        <v>0</v>
      </c>
      <c r="T1260" s="181">
        <v>0</v>
      </c>
      <c r="U1260" s="181">
        <v>0.99</v>
      </c>
      <c r="V1260" s="182">
        <f t="shared" ref="V1260:V1267" si="189">Q1260-P1260-W1260-X1260-Y1260</f>
        <v>72.400000000000006</v>
      </c>
      <c r="W1260" s="181">
        <v>0</v>
      </c>
      <c r="X1260" s="376">
        <v>0</v>
      </c>
      <c r="Y1260" s="181">
        <v>0</v>
      </c>
      <c r="Z1260" s="170" t="s">
        <v>315</v>
      </c>
      <c r="AA1260" s="177" t="s">
        <v>6154</v>
      </c>
      <c r="AB1260" s="527">
        <v>39309</v>
      </c>
      <c r="AC1260" s="9" t="str">
        <f t="shared" ref="AC1260:AC1267" si="190">+_xlfn.CONCAT(MID(AA1260,16,2),"/",MID(AA1260,14,2),"/",MID(AA1260,10,4))</f>
        <v>09/04/2023</v>
      </c>
      <c r="AD1260" s="40">
        <v>70.73</v>
      </c>
      <c r="AE1260" s="40">
        <v>70.73</v>
      </c>
      <c r="AF1260" s="920">
        <v>0</v>
      </c>
      <c r="AG1260" s="40"/>
      <c r="AH1260" s="40"/>
      <c r="AI1260" s="40"/>
      <c r="AJ1260" s="960">
        <v>45016</v>
      </c>
      <c r="AK1260" s="124">
        <v>45030</v>
      </c>
      <c r="AL1260" s="9">
        <f t="shared" ref="AL1260:AL1266" si="191">NETWORKDAYS(AJ1260,AK1260)-1</f>
        <v>10</v>
      </c>
      <c r="AM1260" s="9">
        <v>5</v>
      </c>
      <c r="AN1260" s="239" t="s">
        <v>503</v>
      </c>
    </row>
    <row r="1261" spans="1:40" ht="15" customHeight="1">
      <c r="A1261" s="106">
        <v>15489</v>
      </c>
      <c r="B1261" s="106" t="s">
        <v>498</v>
      </c>
      <c r="C1261" s="106">
        <v>30620771720</v>
      </c>
      <c r="D1261" s="106" t="s">
        <v>4970</v>
      </c>
      <c r="E1261" s="106" t="s">
        <v>38</v>
      </c>
      <c r="F1261" s="106" t="s">
        <v>54</v>
      </c>
      <c r="G1261" s="106" t="s">
        <v>115</v>
      </c>
      <c r="H1261" s="177" t="s">
        <v>4971</v>
      </c>
      <c r="I1261" s="177" t="s">
        <v>4972</v>
      </c>
      <c r="J1261" s="180" t="s">
        <v>20</v>
      </c>
      <c r="K1261" s="180" t="s">
        <v>21</v>
      </c>
      <c r="L1261" s="180" t="s">
        <v>22</v>
      </c>
      <c r="M1261" s="181">
        <v>0</v>
      </c>
      <c r="N1261" s="181">
        <v>0</v>
      </c>
      <c r="O1261" s="181">
        <v>0</v>
      </c>
      <c r="P1261" s="181">
        <v>0</v>
      </c>
      <c r="Q1261" s="182">
        <v>78.5</v>
      </c>
      <c r="R1261" s="182">
        <f t="shared" si="188"/>
        <v>77.8</v>
      </c>
      <c r="S1261" s="181">
        <v>0</v>
      </c>
      <c r="T1261" s="181">
        <v>0.06</v>
      </c>
      <c r="U1261" s="181">
        <v>0.64</v>
      </c>
      <c r="V1261" s="182">
        <f t="shared" si="189"/>
        <v>77.33</v>
      </c>
      <c r="W1261" s="181">
        <v>0</v>
      </c>
      <c r="X1261" s="376">
        <v>0</v>
      </c>
      <c r="Y1261" s="181">
        <v>1.17</v>
      </c>
      <c r="Z1261" s="170" t="s">
        <v>209</v>
      </c>
      <c r="AA1261" s="177" t="s">
        <v>6154</v>
      </c>
      <c r="AB1261" s="527">
        <v>39277</v>
      </c>
      <c r="AC1261" s="9" t="str">
        <f t="shared" si="190"/>
        <v>09/04/2023</v>
      </c>
      <c r="AD1261" s="40">
        <v>27.45</v>
      </c>
      <c r="AE1261" s="40">
        <v>27.45</v>
      </c>
      <c r="AF1261" s="920">
        <v>0</v>
      </c>
      <c r="AG1261" s="40"/>
      <c r="AH1261" s="40"/>
      <c r="AI1261" s="40"/>
      <c r="AJ1261" s="960">
        <v>45016</v>
      </c>
      <c r="AK1261" s="124">
        <v>45030</v>
      </c>
      <c r="AL1261" s="9">
        <f t="shared" si="191"/>
        <v>10</v>
      </c>
      <c r="AM1261" s="9">
        <v>5</v>
      </c>
      <c r="AN1261" s="239" t="s">
        <v>503</v>
      </c>
    </row>
    <row r="1262" spans="1:40" ht="15" customHeight="1">
      <c r="A1262" s="106">
        <v>15942</v>
      </c>
      <c r="B1262" s="106" t="s">
        <v>4973</v>
      </c>
      <c r="C1262" s="106">
        <v>30715056921</v>
      </c>
      <c r="D1262" s="106" t="s">
        <v>4974</v>
      </c>
      <c r="E1262" s="106" t="s">
        <v>38</v>
      </c>
      <c r="F1262" s="106" t="s">
        <v>54</v>
      </c>
      <c r="G1262" s="106" t="s">
        <v>115</v>
      </c>
      <c r="H1262" s="177" t="s">
        <v>4975</v>
      </c>
      <c r="I1262" s="177" t="s">
        <v>4976</v>
      </c>
      <c r="J1262" s="180" t="s">
        <v>20</v>
      </c>
      <c r="K1262" s="180" t="s">
        <v>21</v>
      </c>
      <c r="L1262" s="180" t="s">
        <v>22</v>
      </c>
      <c r="M1262" s="181">
        <v>0</v>
      </c>
      <c r="N1262" s="181">
        <v>0</v>
      </c>
      <c r="O1262" s="181">
        <v>0</v>
      </c>
      <c r="P1262" s="181">
        <v>0</v>
      </c>
      <c r="Q1262" s="182">
        <v>140.69999999999999</v>
      </c>
      <c r="R1262" s="182">
        <f t="shared" si="188"/>
        <v>139.72</v>
      </c>
      <c r="S1262" s="181">
        <v>0</v>
      </c>
      <c r="T1262" s="181">
        <v>0</v>
      </c>
      <c r="U1262" s="181">
        <v>0.98</v>
      </c>
      <c r="V1262" s="182">
        <f t="shared" si="189"/>
        <v>140.19</v>
      </c>
      <c r="W1262" s="181">
        <v>0.51</v>
      </c>
      <c r="X1262" s="376">
        <v>0</v>
      </c>
      <c r="Y1262" s="181">
        <v>0</v>
      </c>
      <c r="Z1262" s="170" t="s">
        <v>63</v>
      </c>
      <c r="AA1262" s="177" t="s">
        <v>6154</v>
      </c>
      <c r="AB1262" s="528">
        <v>39277</v>
      </c>
      <c r="AC1262" s="9" t="str">
        <f t="shared" si="190"/>
        <v>09/04/2023</v>
      </c>
      <c r="AD1262" s="40">
        <v>76.099999999999994</v>
      </c>
      <c r="AE1262" s="40">
        <v>76.099999999999994</v>
      </c>
      <c r="AF1262" s="920">
        <v>0</v>
      </c>
      <c r="AG1262" s="40"/>
      <c r="AH1262" s="40"/>
      <c r="AI1262" s="40"/>
      <c r="AJ1262" s="960">
        <v>45016</v>
      </c>
      <c r="AK1262" s="124">
        <v>45030</v>
      </c>
      <c r="AL1262" s="9">
        <f t="shared" si="191"/>
        <v>10</v>
      </c>
      <c r="AM1262" s="9">
        <v>5</v>
      </c>
      <c r="AN1262" s="239" t="s">
        <v>503</v>
      </c>
    </row>
    <row r="1263" spans="1:40" ht="15" customHeight="1">
      <c r="A1263" s="106">
        <v>15943</v>
      </c>
      <c r="B1263" s="106" t="s">
        <v>4973</v>
      </c>
      <c r="C1263" s="106">
        <v>30715056921</v>
      </c>
      <c r="D1263" s="106" t="s">
        <v>4977</v>
      </c>
      <c r="E1263" s="106" t="s">
        <v>38</v>
      </c>
      <c r="F1263" s="106" t="s">
        <v>54</v>
      </c>
      <c r="G1263" s="106" t="s">
        <v>115</v>
      </c>
      <c r="H1263" s="177" t="s">
        <v>4978</v>
      </c>
      <c r="I1263" s="177" t="s">
        <v>4979</v>
      </c>
      <c r="J1263" s="180" t="s">
        <v>20</v>
      </c>
      <c r="K1263" s="180" t="s">
        <v>21</v>
      </c>
      <c r="L1263" s="180" t="s">
        <v>22</v>
      </c>
      <c r="M1263" s="181">
        <v>0</v>
      </c>
      <c r="N1263" s="181">
        <v>0</v>
      </c>
      <c r="O1263" s="181">
        <v>0</v>
      </c>
      <c r="P1263" s="181">
        <v>0</v>
      </c>
      <c r="Q1263" s="182">
        <v>242.52</v>
      </c>
      <c r="R1263" s="182">
        <f t="shared" si="188"/>
        <v>234.22000000000003</v>
      </c>
      <c r="S1263" s="181">
        <v>4.51</v>
      </c>
      <c r="T1263" s="181">
        <v>0</v>
      </c>
      <c r="U1263" s="181">
        <v>3.79</v>
      </c>
      <c r="V1263" s="182">
        <f t="shared" si="189"/>
        <v>242.41</v>
      </c>
      <c r="W1263" s="181">
        <v>0.11</v>
      </c>
      <c r="X1263" s="376">
        <v>0</v>
      </c>
      <c r="Y1263" s="181">
        <v>0</v>
      </c>
      <c r="Z1263" s="170" t="s">
        <v>63</v>
      </c>
      <c r="AA1263" s="177" t="s">
        <v>6154</v>
      </c>
      <c r="AB1263" s="528">
        <v>39277</v>
      </c>
      <c r="AC1263" s="9" t="str">
        <f t="shared" si="190"/>
        <v>09/04/2023</v>
      </c>
      <c r="AD1263" s="40">
        <v>198.28</v>
      </c>
      <c r="AE1263" s="40">
        <v>198.28</v>
      </c>
      <c r="AF1263" s="920">
        <v>0</v>
      </c>
      <c r="AG1263" s="40"/>
      <c r="AH1263" s="40"/>
      <c r="AI1263" s="40"/>
      <c r="AJ1263" s="960">
        <v>45016</v>
      </c>
      <c r="AK1263" s="124">
        <v>45030</v>
      </c>
      <c r="AL1263" s="9">
        <f t="shared" si="191"/>
        <v>10</v>
      </c>
      <c r="AM1263" s="9">
        <v>5</v>
      </c>
      <c r="AN1263" s="239" t="s">
        <v>503</v>
      </c>
    </row>
    <row r="1264" spans="1:40" ht="15" customHeight="1">
      <c r="A1264" s="106">
        <v>15970</v>
      </c>
      <c r="B1264" s="106" t="s">
        <v>4980</v>
      </c>
      <c r="C1264" s="106">
        <v>23064446029</v>
      </c>
      <c r="D1264" s="106" t="s">
        <v>4981</v>
      </c>
      <c r="E1264" s="106" t="s">
        <v>38</v>
      </c>
      <c r="F1264" s="106" t="s">
        <v>54</v>
      </c>
      <c r="G1264" s="106" t="s">
        <v>4883</v>
      </c>
      <c r="H1264" s="177" t="s">
        <v>4982</v>
      </c>
      <c r="I1264" s="177" t="s">
        <v>4983</v>
      </c>
      <c r="J1264" s="180" t="s">
        <v>20</v>
      </c>
      <c r="K1264" s="180" t="s">
        <v>21</v>
      </c>
      <c r="L1264" s="180" t="s">
        <v>22</v>
      </c>
      <c r="M1264" s="181">
        <v>0</v>
      </c>
      <c r="N1264" s="181">
        <v>0</v>
      </c>
      <c r="O1264" s="181">
        <v>0</v>
      </c>
      <c r="P1264" s="181">
        <v>0</v>
      </c>
      <c r="Q1264" s="182">
        <v>356.14</v>
      </c>
      <c r="R1264" s="182">
        <f t="shared" si="188"/>
        <v>321.69</v>
      </c>
      <c r="S1264" s="181">
        <v>10.98</v>
      </c>
      <c r="T1264" s="376">
        <v>22.09</v>
      </c>
      <c r="U1264" s="181">
        <v>1.38</v>
      </c>
      <c r="V1264" s="182">
        <f t="shared" si="189"/>
        <v>329.84000000000003</v>
      </c>
      <c r="W1264" s="181">
        <v>4.21</v>
      </c>
      <c r="X1264" s="376">
        <v>22.09</v>
      </c>
      <c r="Y1264" s="181">
        <v>0</v>
      </c>
      <c r="Z1264" s="170" t="s">
        <v>63</v>
      </c>
      <c r="AA1264" s="177" t="s">
        <v>6154</v>
      </c>
      <c r="AB1264" s="528">
        <v>39277</v>
      </c>
      <c r="AC1264" s="9" t="str">
        <f t="shared" si="190"/>
        <v>09/04/2023</v>
      </c>
      <c r="AD1264" s="40">
        <v>207.48</v>
      </c>
      <c r="AE1264" s="40">
        <v>207.48</v>
      </c>
      <c r="AF1264" s="920">
        <v>0</v>
      </c>
      <c r="AG1264" s="40"/>
      <c r="AH1264" s="40"/>
      <c r="AI1264" s="40"/>
      <c r="AJ1264" s="960">
        <v>45016</v>
      </c>
      <c r="AK1264" s="124">
        <v>45030</v>
      </c>
      <c r="AL1264" s="9">
        <f t="shared" si="191"/>
        <v>10</v>
      </c>
      <c r="AM1264" s="9">
        <v>5</v>
      </c>
      <c r="AN1264" s="239" t="s">
        <v>503</v>
      </c>
    </row>
    <row r="1265" spans="1:40" ht="15" customHeight="1">
      <c r="A1265" s="106">
        <v>15971</v>
      </c>
      <c r="B1265" s="106" t="s">
        <v>4984</v>
      </c>
      <c r="C1265" s="106">
        <v>20209019184</v>
      </c>
      <c r="D1265" s="106" t="s">
        <v>4985</v>
      </c>
      <c r="E1265" s="106" t="s">
        <v>38</v>
      </c>
      <c r="F1265" s="106" t="s">
        <v>54</v>
      </c>
      <c r="G1265" s="106" t="s">
        <v>4883</v>
      </c>
      <c r="H1265" s="177" t="s">
        <v>4986</v>
      </c>
      <c r="I1265" s="177" t="s">
        <v>4987</v>
      </c>
      <c r="J1265" s="180" t="s">
        <v>20</v>
      </c>
      <c r="K1265" s="180" t="s">
        <v>21</v>
      </c>
      <c r="L1265" s="180" t="s">
        <v>22</v>
      </c>
      <c r="M1265" s="181">
        <v>0</v>
      </c>
      <c r="N1265" s="181">
        <v>0</v>
      </c>
      <c r="O1265" s="181">
        <v>0</v>
      </c>
      <c r="P1265" s="181">
        <v>0</v>
      </c>
      <c r="Q1265" s="182">
        <v>404.1</v>
      </c>
      <c r="R1265" s="182">
        <f t="shared" si="188"/>
        <v>386.35</v>
      </c>
      <c r="S1265" s="181">
        <v>0</v>
      </c>
      <c r="T1265" s="376">
        <v>11.86</v>
      </c>
      <c r="U1265" s="181">
        <v>5.89</v>
      </c>
      <c r="V1265" s="182">
        <f t="shared" si="189"/>
        <v>389.92</v>
      </c>
      <c r="W1265" s="181">
        <v>0</v>
      </c>
      <c r="X1265" s="376">
        <v>11.86</v>
      </c>
      <c r="Y1265" s="181">
        <v>2.3199999999999998</v>
      </c>
      <c r="Z1265" s="170" t="s">
        <v>63</v>
      </c>
      <c r="AA1265" s="177" t="s">
        <v>6154</v>
      </c>
      <c r="AB1265" s="528">
        <v>39277</v>
      </c>
      <c r="AC1265" s="9" t="str">
        <f t="shared" si="190"/>
        <v>09/04/2023</v>
      </c>
      <c r="AD1265" s="40">
        <v>374.23</v>
      </c>
      <c r="AE1265" s="40">
        <v>374.23</v>
      </c>
      <c r="AF1265" s="920">
        <v>0</v>
      </c>
      <c r="AG1265" s="40"/>
      <c r="AH1265" s="40"/>
      <c r="AI1265" s="40"/>
      <c r="AJ1265" s="960">
        <v>45016</v>
      </c>
      <c r="AK1265" s="124">
        <v>45030</v>
      </c>
      <c r="AL1265" s="9">
        <f t="shared" si="191"/>
        <v>10</v>
      </c>
      <c r="AM1265" s="9">
        <v>5</v>
      </c>
      <c r="AN1265" s="239" t="s">
        <v>503</v>
      </c>
    </row>
    <row r="1266" spans="1:40" ht="15" customHeight="1">
      <c r="A1266" s="106" t="s">
        <v>4988</v>
      </c>
      <c r="B1266" s="106" t="s">
        <v>4873</v>
      </c>
      <c r="C1266" s="106">
        <v>30677587268</v>
      </c>
      <c r="D1266" s="106" t="s">
        <v>4989</v>
      </c>
      <c r="E1266" s="106" t="s">
        <v>38</v>
      </c>
      <c r="F1266" s="106" t="s">
        <v>54</v>
      </c>
      <c r="G1266" s="106" t="s">
        <v>104</v>
      </c>
      <c r="H1266" s="177" t="s">
        <v>4990</v>
      </c>
      <c r="I1266" s="177" t="s">
        <v>4991</v>
      </c>
      <c r="J1266" s="180" t="s">
        <v>20</v>
      </c>
      <c r="K1266" s="180" t="s">
        <v>21</v>
      </c>
      <c r="L1266" s="180" t="s">
        <v>22</v>
      </c>
      <c r="M1266" s="181">
        <v>0</v>
      </c>
      <c r="N1266" s="181">
        <v>0</v>
      </c>
      <c r="O1266" s="181">
        <v>0</v>
      </c>
      <c r="P1266" s="181">
        <v>0</v>
      </c>
      <c r="Q1266" s="182">
        <v>312.49</v>
      </c>
      <c r="R1266" s="182">
        <f t="shared" si="188"/>
        <v>304.27</v>
      </c>
      <c r="S1266" s="181">
        <v>0</v>
      </c>
      <c r="T1266" s="181">
        <v>1.87</v>
      </c>
      <c r="U1266" s="181">
        <v>6.35</v>
      </c>
      <c r="V1266" s="182">
        <f t="shared" si="189"/>
        <v>310.59000000000003</v>
      </c>
      <c r="W1266" s="181">
        <v>0</v>
      </c>
      <c r="X1266" s="376">
        <v>0.95</v>
      </c>
      <c r="Y1266" s="181">
        <v>0.95</v>
      </c>
      <c r="Z1266" s="170" t="s">
        <v>1520</v>
      </c>
      <c r="AA1266" s="177" t="s">
        <v>6154</v>
      </c>
      <c r="AB1266" s="441">
        <v>39309</v>
      </c>
      <c r="AC1266" s="9" t="str">
        <f t="shared" si="190"/>
        <v>09/04/2023</v>
      </c>
      <c r="AD1266" s="40">
        <v>297.89</v>
      </c>
      <c r="AE1266" s="40">
        <v>297.89</v>
      </c>
      <c r="AF1266" s="920">
        <v>0</v>
      </c>
      <c r="AG1266" s="40"/>
      <c r="AH1266" s="40"/>
      <c r="AI1266" s="40"/>
      <c r="AJ1266" s="960">
        <v>45016</v>
      </c>
      <c r="AK1266" s="124">
        <v>45030</v>
      </c>
      <c r="AL1266" s="9">
        <f t="shared" si="191"/>
        <v>10</v>
      </c>
      <c r="AM1266" s="9">
        <v>5</v>
      </c>
      <c r="AN1266" s="239" t="s">
        <v>503</v>
      </c>
    </row>
    <row r="1267" spans="1:40" ht="15" customHeight="1">
      <c r="A1267" s="590" t="s">
        <v>4992</v>
      </c>
      <c r="B1267" s="590" t="s">
        <v>4894</v>
      </c>
      <c r="C1267" s="590">
        <v>33708316259</v>
      </c>
      <c r="D1267" s="590" t="s">
        <v>4993</v>
      </c>
      <c r="E1267" s="590" t="s">
        <v>38</v>
      </c>
      <c r="F1267" s="590" t="s">
        <v>805</v>
      </c>
      <c r="G1267" s="590" t="s">
        <v>4994</v>
      </c>
      <c r="H1267" s="591" t="s">
        <v>4995</v>
      </c>
      <c r="I1267" s="591" t="s">
        <v>4996</v>
      </c>
      <c r="J1267" s="592" t="s">
        <v>20</v>
      </c>
      <c r="K1267" s="592" t="s">
        <v>21</v>
      </c>
      <c r="L1267" s="592" t="s">
        <v>23</v>
      </c>
      <c r="M1267" s="593">
        <v>9.52</v>
      </c>
      <c r="N1267" s="593">
        <v>0</v>
      </c>
      <c r="O1267" s="593">
        <v>0</v>
      </c>
      <c r="P1267" s="593">
        <v>0</v>
      </c>
      <c r="Q1267" s="594">
        <v>462.9</v>
      </c>
      <c r="R1267" s="594">
        <f t="shared" si="188"/>
        <v>451.06</v>
      </c>
      <c r="S1267" s="593">
        <v>0</v>
      </c>
      <c r="T1267" s="593">
        <v>0.53</v>
      </c>
      <c r="U1267" s="593">
        <v>11.31</v>
      </c>
      <c r="V1267" s="594">
        <f t="shared" si="189"/>
        <v>446.19999999999993</v>
      </c>
      <c r="W1267" s="593">
        <v>0</v>
      </c>
      <c r="X1267" s="595">
        <v>12.73</v>
      </c>
      <c r="Y1267" s="593">
        <v>3.97</v>
      </c>
      <c r="Z1267" s="596" t="s">
        <v>5462</v>
      </c>
      <c r="AA1267" s="591" t="s">
        <v>6333</v>
      </c>
      <c r="AB1267" s="591" t="s">
        <v>90</v>
      </c>
      <c r="AC1267" s="34" t="str">
        <f t="shared" si="190"/>
        <v>09/04/2023</v>
      </c>
      <c r="AD1267" s="23">
        <v>230.62</v>
      </c>
      <c r="AE1267" s="23">
        <v>230.62</v>
      </c>
      <c r="AF1267" s="823">
        <v>0</v>
      </c>
      <c r="AG1267" s="23"/>
      <c r="AH1267" s="23"/>
      <c r="AI1267" s="23"/>
      <c r="AJ1267" s="917">
        <v>45016</v>
      </c>
      <c r="AK1267" s="122">
        <v>45034</v>
      </c>
      <c r="AL1267" s="34">
        <v>12</v>
      </c>
      <c r="AM1267" s="34">
        <v>5</v>
      </c>
      <c r="AN1267" s="261" t="s">
        <v>503</v>
      </c>
    </row>
    <row r="1268" spans="1:40" ht="15" customHeight="1">
      <c r="A1268" s="126">
        <v>144</v>
      </c>
      <c r="B1268" s="18" t="s">
        <v>2944</v>
      </c>
      <c r="C1268" s="18">
        <v>30679473448</v>
      </c>
      <c r="D1268" s="18" t="s">
        <v>4997</v>
      </c>
      <c r="E1268" s="18" t="s">
        <v>47</v>
      </c>
      <c r="F1268" s="18" t="s">
        <v>1184</v>
      </c>
      <c r="G1268" s="18" t="s">
        <v>4998</v>
      </c>
      <c r="H1268" s="18" t="s">
        <v>5441</v>
      </c>
      <c r="I1268" s="18" t="s">
        <v>5442</v>
      </c>
      <c r="J1268" s="482" t="s">
        <v>20</v>
      </c>
      <c r="K1268" s="18" t="s">
        <v>21</v>
      </c>
      <c r="L1268" s="482" t="s">
        <v>22</v>
      </c>
      <c r="M1268" s="65">
        <v>0</v>
      </c>
      <c r="N1268" s="65">
        <v>0</v>
      </c>
      <c r="O1268" s="65">
        <v>0</v>
      </c>
      <c r="P1268" s="65">
        <v>0</v>
      </c>
      <c r="Q1268" s="39">
        <v>763.1</v>
      </c>
      <c r="R1268" s="979">
        <f>Q1268-S1268-T1268-U1268-O1268</f>
        <v>608</v>
      </c>
      <c r="S1268" s="65">
        <v>130.75</v>
      </c>
      <c r="T1268" s="65">
        <v>24.35</v>
      </c>
      <c r="U1268" s="65">
        <v>0</v>
      </c>
      <c r="V1268" s="979">
        <f>Q1268-W1268-X1268-Y1268-P1268</f>
        <v>709.03</v>
      </c>
      <c r="W1268" s="65">
        <v>29.72</v>
      </c>
      <c r="X1268" s="65">
        <v>24.35</v>
      </c>
      <c r="Y1268" s="65">
        <v>0</v>
      </c>
      <c r="Z1268" s="67" t="s">
        <v>2153</v>
      </c>
      <c r="AA1268" s="18" t="s">
        <v>5443</v>
      </c>
      <c r="AB1268" s="24" t="s">
        <v>899</v>
      </c>
      <c r="AC1268" s="18" t="s">
        <v>4270</v>
      </c>
      <c r="AD1268" s="40">
        <v>202.79</v>
      </c>
      <c r="AE1268" s="40">
        <v>202.79</v>
      </c>
      <c r="AF1268" s="920">
        <v>0</v>
      </c>
      <c r="AG1268" s="40"/>
      <c r="AH1268" s="40"/>
      <c r="AI1268" s="40"/>
      <c r="AJ1268" s="960">
        <v>45016</v>
      </c>
      <c r="AK1268" s="124">
        <v>45022</v>
      </c>
      <c r="AL1268" s="9">
        <f>NETWORKDAYS(AJ1268,AK1268)</f>
        <v>5</v>
      </c>
      <c r="AM1268" s="9">
        <v>5</v>
      </c>
      <c r="AN1268" s="239" t="s">
        <v>1223</v>
      </c>
    </row>
    <row r="1269" spans="1:40" ht="15" customHeight="1">
      <c r="A1269" s="106">
        <v>145</v>
      </c>
      <c r="B1269" s="106" t="s">
        <v>2944</v>
      </c>
      <c r="C1269" s="106">
        <v>30679473448</v>
      </c>
      <c r="D1269" s="106" t="s">
        <v>1642</v>
      </c>
      <c r="E1269" s="106" t="s">
        <v>47</v>
      </c>
      <c r="F1269" s="106" t="s">
        <v>2953</v>
      </c>
      <c r="G1269" s="106" t="s">
        <v>2954</v>
      </c>
      <c r="H1269" s="177" t="s">
        <v>5895</v>
      </c>
      <c r="I1269" s="177" t="s">
        <v>5896</v>
      </c>
      <c r="J1269" s="180" t="s">
        <v>20</v>
      </c>
      <c r="K1269" s="180" t="s">
        <v>21</v>
      </c>
      <c r="L1269" s="180" t="s">
        <v>22</v>
      </c>
      <c r="M1269" s="181">
        <v>0</v>
      </c>
      <c r="N1269" s="181">
        <v>0</v>
      </c>
      <c r="O1269" s="181">
        <v>0</v>
      </c>
      <c r="P1269" s="181">
        <v>0</v>
      </c>
      <c r="Q1269" s="182">
        <v>220.5</v>
      </c>
      <c r="R1269" s="182">
        <f>Q1269-O1269-S1269-T1269-U1269</f>
        <v>209.72</v>
      </c>
      <c r="S1269" s="181">
        <v>10.78</v>
      </c>
      <c r="T1269" s="181">
        <v>0</v>
      </c>
      <c r="U1269" s="181">
        <v>0</v>
      </c>
      <c r="V1269" s="182">
        <f>Q1269-P1269-W1269-X1269-Y1269</f>
        <v>212.31</v>
      </c>
      <c r="W1269" s="181">
        <v>8.19</v>
      </c>
      <c r="X1269" s="376">
        <v>0</v>
      </c>
      <c r="Y1269" s="181">
        <v>0</v>
      </c>
      <c r="Z1269" s="170" t="s">
        <v>1451</v>
      </c>
      <c r="AA1269" s="177" t="s">
        <v>362</v>
      </c>
      <c r="AB1269" s="11" t="str">
        <f>+_xlfn.CONCAT(MID(Z1269,24,2),"/",MID(Z1269,22,2),"/",MID(Z1269,18,4))</f>
        <v>20/05/2007</v>
      </c>
      <c r="AC1269" s="9" t="str">
        <f>+_xlfn.CONCAT(MID(AA1269,16,2),"/",MID(AA1269,14,2),"/",MID(AA1269,10,4))</f>
        <v>20/02/2023</v>
      </c>
      <c r="AD1269" s="66">
        <f>AE1269</f>
        <v>209.72</v>
      </c>
      <c r="AE1269" s="66">
        <f>R1269</f>
        <v>209.72</v>
      </c>
      <c r="AF1269" s="920">
        <v>0</v>
      </c>
      <c r="AG1269" s="40"/>
      <c r="AH1269" s="40"/>
      <c r="AI1269" s="40"/>
      <c r="AJ1269" s="960">
        <v>45016</v>
      </c>
      <c r="AK1269" s="124">
        <v>45027</v>
      </c>
      <c r="AL1269" s="9">
        <f>NETWORKDAYS(AJ1269,AK1269)-1</f>
        <v>7</v>
      </c>
      <c r="AM1269" s="9">
        <v>5</v>
      </c>
      <c r="AN1269" s="239" t="s">
        <v>1223</v>
      </c>
    </row>
    <row r="1270" spans="1:40" ht="15" customHeight="1">
      <c r="A1270" s="38">
        <v>166</v>
      </c>
      <c r="B1270" s="34" t="s">
        <v>2957</v>
      </c>
      <c r="C1270" s="34">
        <v>30590378026</v>
      </c>
      <c r="D1270" s="34" t="s">
        <v>4999</v>
      </c>
      <c r="E1270" s="34" t="s">
        <v>42</v>
      </c>
      <c r="F1270" s="34" t="s">
        <v>375</v>
      </c>
      <c r="G1270" s="34" t="s">
        <v>1441</v>
      </c>
      <c r="H1270" s="23" t="s">
        <v>5000</v>
      </c>
      <c r="I1270" s="23" t="s">
        <v>5001</v>
      </c>
      <c r="J1270" s="44" t="s">
        <v>20</v>
      </c>
      <c r="K1270" s="44" t="s">
        <v>21</v>
      </c>
      <c r="L1270" s="44" t="s">
        <v>23</v>
      </c>
      <c r="M1270" s="69">
        <v>2.21</v>
      </c>
      <c r="N1270" s="69">
        <v>0</v>
      </c>
      <c r="O1270" s="69">
        <v>122.07</v>
      </c>
      <c r="P1270" s="69">
        <v>139.68</v>
      </c>
      <c r="Q1270" s="70">
        <v>760.77</v>
      </c>
      <c r="R1270" s="70">
        <v>358.75000000000006</v>
      </c>
      <c r="S1270" s="69">
        <v>256.39999999999998</v>
      </c>
      <c r="T1270" s="69">
        <v>11.57</v>
      </c>
      <c r="U1270" s="69">
        <v>11.98</v>
      </c>
      <c r="V1270" s="70">
        <v>437.25299999999993</v>
      </c>
      <c r="W1270" s="69">
        <v>163.1</v>
      </c>
      <c r="X1270" s="69">
        <v>13.77</v>
      </c>
      <c r="Y1270" s="69">
        <v>6.9669999999999996</v>
      </c>
      <c r="Z1270" s="45" t="s">
        <v>46</v>
      </c>
      <c r="AA1270" s="23" t="s">
        <v>575</v>
      </c>
      <c r="AB1270" s="478">
        <v>39277</v>
      </c>
      <c r="AC1270" s="23" t="s">
        <v>589</v>
      </c>
      <c r="AD1270" s="23">
        <v>327.97</v>
      </c>
      <c r="AE1270" s="23">
        <v>347.97</v>
      </c>
      <c r="AF1270" s="823">
        <v>20</v>
      </c>
      <c r="AG1270" s="23"/>
      <c r="AH1270" s="23"/>
      <c r="AI1270" s="23"/>
      <c r="AJ1270" s="917">
        <v>45016</v>
      </c>
      <c r="AK1270" s="122">
        <v>45019</v>
      </c>
      <c r="AL1270" s="34">
        <f>NETWORKDAYS(AJ1270,AK1270)</f>
        <v>2</v>
      </c>
      <c r="AM1270" s="34">
        <v>5</v>
      </c>
      <c r="AN1270" s="261" t="s">
        <v>1223</v>
      </c>
    </row>
    <row r="1271" spans="1:40" ht="15" customHeight="1">
      <c r="A1271" s="38">
        <v>205</v>
      </c>
      <c r="B1271" s="34" t="s">
        <v>5002</v>
      </c>
      <c r="C1271" s="34">
        <v>30511803442</v>
      </c>
      <c r="D1271" s="34" t="s">
        <v>5003</v>
      </c>
      <c r="E1271" s="34" t="s">
        <v>47</v>
      </c>
      <c r="F1271" s="34" t="s">
        <v>158</v>
      </c>
      <c r="G1271" s="34" t="s">
        <v>158</v>
      </c>
      <c r="H1271" s="331" t="s">
        <v>5897</v>
      </c>
      <c r="I1271" s="331" t="s">
        <v>5898</v>
      </c>
      <c r="J1271" s="461" t="s">
        <v>20</v>
      </c>
      <c r="K1271" s="461" t="s">
        <v>21</v>
      </c>
      <c r="L1271" s="461" t="s">
        <v>23</v>
      </c>
      <c r="M1271" s="447">
        <v>0</v>
      </c>
      <c r="N1271" s="447">
        <v>18.88</v>
      </c>
      <c r="O1271" s="447">
        <v>0</v>
      </c>
      <c r="P1271" s="447">
        <v>0</v>
      </c>
      <c r="Q1271" s="462">
        <v>1553.34</v>
      </c>
      <c r="R1271" s="462">
        <f>Q1271-O1271-S1271-T1271-U1271</f>
        <v>1309.1399999999999</v>
      </c>
      <c r="S1271" s="447">
        <v>200.91</v>
      </c>
      <c r="T1271" s="447">
        <v>38.72</v>
      </c>
      <c r="U1271" s="447">
        <v>4.57</v>
      </c>
      <c r="V1271" s="462">
        <f>Q1271-P1271-W1271-X1271-Y1271</f>
        <v>1354.06</v>
      </c>
      <c r="W1271" s="447">
        <v>161.84</v>
      </c>
      <c r="X1271" s="463">
        <v>37.44</v>
      </c>
      <c r="Y1271" s="447">
        <v>0</v>
      </c>
      <c r="Z1271" s="464" t="s">
        <v>510</v>
      </c>
      <c r="AA1271" s="331" t="s">
        <v>5899</v>
      </c>
      <c r="AB1271" s="34" t="str">
        <f>+_xlfn.CONCAT(MID(Z1271,24,2),"/",MID(Z1271,22,2),"/",MID(Z1271,18,4))</f>
        <v>16/07/2007</v>
      </c>
      <c r="AC1271" s="34" t="str">
        <f>+_xlfn.CONCAT(MID(AA1271,16,2),"/",MID(AA1271,14,2),"/",MID(AA1271,10,4))</f>
        <v>27/03/2023</v>
      </c>
      <c r="AD1271" s="23">
        <v>362.72</v>
      </c>
      <c r="AE1271" s="23">
        <v>362.72</v>
      </c>
      <c r="AF1271" s="823">
        <v>0</v>
      </c>
      <c r="AG1271" s="23"/>
      <c r="AH1271" s="23"/>
      <c r="AI1271" s="23"/>
      <c r="AJ1271" s="917">
        <v>45016</v>
      </c>
      <c r="AK1271" s="122">
        <v>45027</v>
      </c>
      <c r="AL1271" s="34">
        <f>NETWORKDAYS(AJ1271,AK1271)-1</f>
        <v>7</v>
      </c>
      <c r="AM1271" s="34">
        <v>5</v>
      </c>
      <c r="AN1271" s="261" t="s">
        <v>1223</v>
      </c>
    </row>
    <row r="1272" spans="1:40" ht="15" customHeight="1">
      <c r="A1272" s="404">
        <v>207</v>
      </c>
      <c r="B1272" s="47" t="s">
        <v>2965</v>
      </c>
      <c r="C1272" s="47">
        <v>30708026669</v>
      </c>
      <c r="D1272" s="47" t="s">
        <v>5004</v>
      </c>
      <c r="E1272" s="47" t="s">
        <v>47</v>
      </c>
      <c r="F1272" s="47" t="s">
        <v>158</v>
      </c>
      <c r="G1272" s="47" t="s">
        <v>1778</v>
      </c>
      <c r="H1272" s="978" t="s">
        <v>5900</v>
      </c>
      <c r="I1272" s="978" t="s">
        <v>5901</v>
      </c>
      <c r="J1272" s="981" t="s">
        <v>20</v>
      </c>
      <c r="K1272" s="47" t="s">
        <v>21</v>
      </c>
      <c r="L1272" s="981" t="s">
        <v>22</v>
      </c>
      <c r="M1272" s="985">
        <v>0</v>
      </c>
      <c r="N1272" s="985">
        <v>0</v>
      </c>
      <c r="O1272" s="985">
        <v>0</v>
      </c>
      <c r="P1272" s="985">
        <v>0</v>
      </c>
      <c r="Q1272" s="986">
        <v>391.94</v>
      </c>
      <c r="R1272" s="987">
        <f>Q1272-S1272-T1272-U1272-O1272</f>
        <v>378.58</v>
      </c>
      <c r="S1272" s="985">
        <v>6</v>
      </c>
      <c r="T1272" s="985">
        <v>2.35</v>
      </c>
      <c r="U1272" s="985">
        <v>5.01</v>
      </c>
      <c r="V1272" s="987">
        <f>Q1272-W1272-X1272-Y1272-P1272</f>
        <v>383.06</v>
      </c>
      <c r="W1272" s="985">
        <v>1.52</v>
      </c>
      <c r="X1272" s="988">
        <v>2.35</v>
      </c>
      <c r="Y1272" s="985">
        <v>5.01</v>
      </c>
      <c r="Z1272" s="842" t="s">
        <v>5703</v>
      </c>
      <c r="AA1272" s="978" t="s">
        <v>5899</v>
      </c>
      <c r="AB1272" s="18" t="s">
        <v>274</v>
      </c>
      <c r="AC1272" s="18" t="s">
        <v>9329</v>
      </c>
      <c r="AD1272" s="40">
        <v>309.36</v>
      </c>
      <c r="AE1272" s="40">
        <v>309.36</v>
      </c>
      <c r="AF1272" s="920">
        <v>0</v>
      </c>
      <c r="AG1272" s="40"/>
      <c r="AH1272" s="40"/>
      <c r="AI1272" s="40"/>
      <c r="AJ1272" s="960">
        <v>45016</v>
      </c>
      <c r="AK1272" s="124">
        <v>45027</v>
      </c>
      <c r="AL1272" s="9">
        <f>NETWORKDAYS(AJ1272,AK1272)-1</f>
        <v>7</v>
      </c>
      <c r="AM1272" s="9">
        <v>5</v>
      </c>
      <c r="AN1272" s="239" t="s">
        <v>1223</v>
      </c>
    </row>
    <row r="1273" spans="1:40" ht="15" customHeight="1">
      <c r="A1273" s="404">
        <v>208</v>
      </c>
      <c r="B1273" s="47" t="s">
        <v>2965</v>
      </c>
      <c r="C1273" s="47">
        <v>30708026669</v>
      </c>
      <c r="D1273" s="47" t="s">
        <v>1260</v>
      </c>
      <c r="E1273" s="47" t="s">
        <v>47</v>
      </c>
      <c r="F1273" s="47" t="s">
        <v>139</v>
      </c>
      <c r="G1273" s="47" t="s">
        <v>139</v>
      </c>
      <c r="H1273" s="71" t="s">
        <v>6178</v>
      </c>
      <c r="I1273" s="71" t="s">
        <v>6179</v>
      </c>
      <c r="J1273" s="482" t="s">
        <v>20</v>
      </c>
      <c r="K1273" s="18" t="s">
        <v>21</v>
      </c>
      <c r="L1273" s="482" t="s">
        <v>22</v>
      </c>
      <c r="M1273" s="73">
        <v>0</v>
      </c>
      <c r="N1273" s="73">
        <v>0</v>
      </c>
      <c r="O1273" s="73">
        <v>0</v>
      </c>
      <c r="P1273" s="73">
        <v>0</v>
      </c>
      <c r="Q1273" s="74">
        <v>403.1</v>
      </c>
      <c r="R1273" s="979">
        <f>Q1273-S1273-T1273-U1273-O1273</f>
        <v>386.1</v>
      </c>
      <c r="S1273" s="73">
        <v>5.36</v>
      </c>
      <c r="T1273" s="73">
        <v>5.89</v>
      </c>
      <c r="U1273" s="73">
        <v>5.75</v>
      </c>
      <c r="V1273" s="979">
        <f>Q1273-W1273-X1273-Y1273-P1273</f>
        <v>388.39000000000004</v>
      </c>
      <c r="W1273" s="73">
        <v>2.86</v>
      </c>
      <c r="X1273" s="73">
        <v>5.89</v>
      </c>
      <c r="Y1273" s="73">
        <v>5.96</v>
      </c>
      <c r="Z1273" s="150" t="s">
        <v>2436</v>
      </c>
      <c r="AA1273" s="150" t="s">
        <v>619</v>
      </c>
      <c r="AB1273" s="85">
        <v>39199</v>
      </c>
      <c r="AC1273" s="18" t="s">
        <v>620</v>
      </c>
      <c r="AD1273" s="40">
        <v>256.83999999999997</v>
      </c>
      <c r="AE1273" s="40">
        <v>256.83999999999997</v>
      </c>
      <c r="AF1273" s="920">
        <v>0</v>
      </c>
      <c r="AG1273" s="40"/>
      <c r="AH1273" s="40"/>
      <c r="AI1273" s="40"/>
      <c r="AJ1273" s="960">
        <v>45016</v>
      </c>
      <c r="AK1273" s="124">
        <v>45022</v>
      </c>
      <c r="AL1273" s="9">
        <f>NETWORKDAYS(AJ1273,AK1273)</f>
        <v>5</v>
      </c>
      <c r="AM1273" s="9">
        <v>5</v>
      </c>
      <c r="AN1273" s="239" t="s">
        <v>1223</v>
      </c>
    </row>
    <row r="1274" spans="1:40" ht="15" customHeight="1">
      <c r="A1274" s="460">
        <v>209</v>
      </c>
      <c r="B1274" s="460" t="s">
        <v>2965</v>
      </c>
      <c r="C1274" s="460">
        <v>30708026669</v>
      </c>
      <c r="D1274" s="460" t="s">
        <v>5005</v>
      </c>
      <c r="E1274" s="460" t="s">
        <v>47</v>
      </c>
      <c r="F1274" s="460" t="s">
        <v>139</v>
      </c>
      <c r="G1274" s="460" t="s">
        <v>139</v>
      </c>
      <c r="H1274" s="356" t="s">
        <v>6647</v>
      </c>
      <c r="I1274" s="678" t="s">
        <v>6648</v>
      </c>
      <c r="J1274" s="128" t="s">
        <v>20</v>
      </c>
      <c r="K1274" s="471" t="s">
        <v>21</v>
      </c>
      <c r="L1274" s="679" t="s">
        <v>23</v>
      </c>
      <c r="M1274" s="575">
        <v>0</v>
      </c>
      <c r="N1274" s="575">
        <v>1.1100000000000001</v>
      </c>
      <c r="O1274" s="575">
        <v>0</v>
      </c>
      <c r="P1274" s="575">
        <v>0</v>
      </c>
      <c r="Q1274" s="576">
        <v>355.85</v>
      </c>
      <c r="R1274" s="576">
        <v>335.66</v>
      </c>
      <c r="S1274" s="575">
        <v>8.3699999999999992</v>
      </c>
      <c r="T1274" s="575">
        <v>8.4499999999999993</v>
      </c>
      <c r="U1274" s="575">
        <v>3.37</v>
      </c>
      <c r="V1274" s="576">
        <v>338.99</v>
      </c>
      <c r="W1274" s="575">
        <v>7.9</v>
      </c>
      <c r="X1274" s="575">
        <v>7.85</v>
      </c>
      <c r="Y1274" s="680">
        <v>1.1100000000000001</v>
      </c>
      <c r="Z1274" s="154" t="s">
        <v>2436</v>
      </c>
      <c r="AA1274" s="101" t="s">
        <v>588</v>
      </c>
      <c r="AB1274" s="681">
        <v>39199</v>
      </c>
      <c r="AC1274" s="23" t="s">
        <v>589</v>
      </c>
      <c r="AD1274" s="23">
        <v>250.47</v>
      </c>
      <c r="AE1274" s="23">
        <v>250.47</v>
      </c>
      <c r="AF1274" s="823">
        <v>0</v>
      </c>
      <c r="AG1274" s="23"/>
      <c r="AH1274" s="23"/>
      <c r="AI1274" s="23"/>
      <c r="AJ1274" s="917">
        <v>45016</v>
      </c>
      <c r="AK1274" s="122">
        <v>45022</v>
      </c>
      <c r="AL1274" s="34">
        <f>NETWORKDAYS(AJ1274,AK1274)</f>
        <v>5</v>
      </c>
      <c r="AM1274" s="34">
        <v>5</v>
      </c>
      <c r="AN1274" s="261" t="s">
        <v>1223</v>
      </c>
    </row>
    <row r="1275" spans="1:40" ht="15" customHeight="1">
      <c r="A1275" s="106">
        <v>210</v>
      </c>
      <c r="B1275" s="106" t="s">
        <v>2965</v>
      </c>
      <c r="C1275" s="106">
        <v>30708026669</v>
      </c>
      <c r="D1275" s="106" t="s">
        <v>1085</v>
      </c>
      <c r="E1275" s="106" t="s">
        <v>47</v>
      </c>
      <c r="F1275" s="106" t="s">
        <v>158</v>
      </c>
      <c r="G1275" s="106" t="s">
        <v>158</v>
      </c>
      <c r="H1275" s="177" t="s">
        <v>5902</v>
      </c>
      <c r="I1275" s="177" t="s">
        <v>5903</v>
      </c>
      <c r="J1275" s="180" t="s">
        <v>20</v>
      </c>
      <c r="K1275" s="180" t="s">
        <v>21</v>
      </c>
      <c r="L1275" s="180" t="s">
        <v>22</v>
      </c>
      <c r="M1275" s="181">
        <v>0</v>
      </c>
      <c r="N1275" s="181">
        <v>0</v>
      </c>
      <c r="O1275" s="181">
        <v>0</v>
      </c>
      <c r="P1275" s="181">
        <v>0</v>
      </c>
      <c r="Q1275" s="182">
        <v>375.66</v>
      </c>
      <c r="R1275" s="182">
        <f>Q1275-O1275-S1275-T1275-U1275</f>
        <v>356.24</v>
      </c>
      <c r="S1275" s="181">
        <v>18.100000000000001</v>
      </c>
      <c r="T1275" s="181">
        <v>1.32</v>
      </c>
      <c r="U1275" s="181">
        <v>0</v>
      </c>
      <c r="V1275" s="182">
        <f>Q1275-P1275-W1275-X1275-Y1275</f>
        <v>366.1</v>
      </c>
      <c r="W1275" s="181">
        <v>8.24</v>
      </c>
      <c r="X1275" s="376">
        <v>1.32</v>
      </c>
      <c r="Y1275" s="181">
        <v>0</v>
      </c>
      <c r="Z1275" s="170" t="s">
        <v>702</v>
      </c>
      <c r="AA1275" s="177" t="s">
        <v>5899</v>
      </c>
      <c r="AB1275" s="11" t="str">
        <f>+_xlfn.CONCAT(MID(Z1275,24,2),"/",MID(Z1275,22,2),"/",MID(Z1275,18,4))</f>
        <v>27/04/2007</v>
      </c>
      <c r="AC1275" s="9" t="str">
        <f>+_xlfn.CONCAT(MID(AA1275,16,2),"/",MID(AA1275,14,2),"/",MID(AA1275,10,4))</f>
        <v>27/03/2023</v>
      </c>
      <c r="AD1275" s="40">
        <v>174.77</v>
      </c>
      <c r="AE1275" s="40">
        <v>174.77</v>
      </c>
      <c r="AF1275" s="920">
        <v>0</v>
      </c>
      <c r="AG1275" s="40"/>
      <c r="AH1275" s="40"/>
      <c r="AI1275" s="40"/>
      <c r="AJ1275" s="960">
        <v>45016</v>
      </c>
      <c r="AK1275" s="124">
        <v>45027</v>
      </c>
      <c r="AL1275" s="9">
        <f>NETWORKDAYS(AJ1275,AK1275)-1</f>
        <v>7</v>
      </c>
      <c r="AM1275" s="9">
        <v>5</v>
      </c>
      <c r="AN1275" s="239" t="s">
        <v>1223</v>
      </c>
    </row>
    <row r="1276" spans="1:40" ht="15" customHeight="1">
      <c r="A1276" s="106">
        <v>242</v>
      </c>
      <c r="B1276" s="106" t="s">
        <v>4709</v>
      </c>
      <c r="C1276" s="106">
        <v>30707062079</v>
      </c>
      <c r="D1276" s="106" t="s">
        <v>5006</v>
      </c>
      <c r="E1276" s="106" t="s">
        <v>38</v>
      </c>
      <c r="F1276" s="106" t="s">
        <v>45</v>
      </c>
      <c r="G1276" s="106" t="s">
        <v>2039</v>
      </c>
      <c r="H1276" s="177" t="s">
        <v>5904</v>
      </c>
      <c r="I1276" s="177" t="s">
        <v>5905</v>
      </c>
      <c r="J1276" s="180" t="s">
        <v>20</v>
      </c>
      <c r="K1276" s="180" t="s">
        <v>21</v>
      </c>
      <c r="L1276" s="180" t="s">
        <v>22</v>
      </c>
      <c r="M1276" s="181">
        <v>0</v>
      </c>
      <c r="N1276" s="181">
        <v>0</v>
      </c>
      <c r="O1276" s="181">
        <v>0</v>
      </c>
      <c r="P1276" s="181">
        <v>0</v>
      </c>
      <c r="Q1276" s="182">
        <v>499.61</v>
      </c>
      <c r="R1276" s="182">
        <f>Q1276-O1276-S1276-T1276-U1276</f>
        <v>461.6</v>
      </c>
      <c r="S1276" s="181">
        <v>17.63</v>
      </c>
      <c r="T1276" s="181">
        <v>20.38</v>
      </c>
      <c r="U1276" s="181">
        <v>0</v>
      </c>
      <c r="V1276" s="182">
        <f>Q1276-P1276-W1276-X1276-Y1276</f>
        <v>477.69</v>
      </c>
      <c r="W1276" s="181">
        <v>4.57</v>
      </c>
      <c r="X1276" s="376">
        <v>17.350000000000001</v>
      </c>
      <c r="Y1276" s="181">
        <v>0</v>
      </c>
      <c r="Z1276" s="170" t="s">
        <v>1515</v>
      </c>
      <c r="AA1276" s="177" t="s">
        <v>2761</v>
      </c>
      <c r="AB1276" s="11" t="str">
        <f>+_xlfn.CONCAT(MID(Z1276,24,2),"/",MID(Z1276,22,2),"/",MID(Z1276,18,4))</f>
        <v>31/08/2007</v>
      </c>
      <c r="AC1276" s="9" t="str">
        <f>+_xlfn.CONCAT(MID(AA1276,16,2),"/",MID(AA1276,14,2),"/",MID(AA1276,10,4))</f>
        <v>15/03/2023</v>
      </c>
      <c r="AD1276" s="40">
        <v>336.4</v>
      </c>
      <c r="AE1276" s="40">
        <v>336.4</v>
      </c>
      <c r="AF1276" s="920">
        <v>0</v>
      </c>
      <c r="AG1276" s="40"/>
      <c r="AH1276" s="40"/>
      <c r="AI1276" s="40"/>
      <c r="AJ1276" s="960">
        <v>45016</v>
      </c>
      <c r="AK1276" s="124">
        <v>45027</v>
      </c>
      <c r="AL1276" s="9">
        <f>NETWORKDAYS(AJ1276,AK1276)-1</f>
        <v>7</v>
      </c>
      <c r="AM1276" s="9">
        <v>5</v>
      </c>
      <c r="AN1276" s="239" t="s">
        <v>1223</v>
      </c>
    </row>
    <row r="1277" spans="1:40" ht="15" customHeight="1">
      <c r="A1277" s="460">
        <v>295</v>
      </c>
      <c r="B1277" s="460" t="s">
        <v>2965</v>
      </c>
      <c r="C1277" s="460">
        <v>30708026669</v>
      </c>
      <c r="D1277" s="460" t="s">
        <v>5007</v>
      </c>
      <c r="E1277" s="460" t="s">
        <v>47</v>
      </c>
      <c r="F1277" s="460" t="s">
        <v>139</v>
      </c>
      <c r="G1277" s="460" t="s">
        <v>139</v>
      </c>
      <c r="H1277" s="132" t="s">
        <v>6180</v>
      </c>
      <c r="I1277" s="132" t="s">
        <v>6181</v>
      </c>
      <c r="J1277" s="128" t="s">
        <v>20</v>
      </c>
      <c r="K1277" s="128" t="s">
        <v>21</v>
      </c>
      <c r="L1277" s="128" t="s">
        <v>23</v>
      </c>
      <c r="M1277" s="129">
        <v>0.21</v>
      </c>
      <c r="N1277" s="129">
        <v>5.21</v>
      </c>
      <c r="O1277" s="129">
        <v>0</v>
      </c>
      <c r="P1277" s="129">
        <v>0</v>
      </c>
      <c r="Q1277" s="130">
        <v>919</v>
      </c>
      <c r="R1277" s="130">
        <f>Q1277-O1277-S1277-T1277-U1277</f>
        <v>831.52</v>
      </c>
      <c r="S1277" s="129">
        <v>62.01</v>
      </c>
      <c r="T1277" s="129">
        <v>13.78</v>
      </c>
      <c r="U1277" s="129">
        <v>11.69</v>
      </c>
      <c r="V1277" s="130">
        <f>Q1277-P1277-W1277-X1277-Y1277</f>
        <v>884.92</v>
      </c>
      <c r="W1277" s="129">
        <v>18.63</v>
      </c>
      <c r="X1277" s="129">
        <v>12.51</v>
      </c>
      <c r="Y1277" s="129">
        <v>2.94</v>
      </c>
      <c r="Z1277" s="131" t="s">
        <v>142</v>
      </c>
      <c r="AA1277" s="132" t="s">
        <v>619</v>
      </c>
      <c r="AB1277" s="81">
        <v>39231</v>
      </c>
      <c r="AC1277" s="34" t="str">
        <f>+_xlfn.CONCAT(MID(AA1277,16,2),"/",MID(AA1277,14,2),"/",MID(AA1277,10,4))</f>
        <v>08/01/2023</v>
      </c>
      <c r="AD1277" s="23">
        <v>556.1</v>
      </c>
      <c r="AE1277" s="23">
        <v>589.91000000000008</v>
      </c>
      <c r="AF1277" s="823">
        <v>33.81</v>
      </c>
      <c r="AG1277" s="23"/>
      <c r="AH1277" s="23"/>
      <c r="AI1277" s="23"/>
      <c r="AJ1277" s="917">
        <v>45016</v>
      </c>
      <c r="AK1277" s="122">
        <v>45022</v>
      </c>
      <c r="AL1277" s="34">
        <f>NETWORKDAYS(AJ1277,AK1277)</f>
        <v>5</v>
      </c>
      <c r="AM1277" s="34">
        <v>5</v>
      </c>
      <c r="AN1277" s="261" t="s">
        <v>1223</v>
      </c>
    </row>
    <row r="1278" spans="1:40" ht="15" customHeight="1">
      <c r="A1278" s="501">
        <v>332</v>
      </c>
      <c r="B1278" s="501" t="s">
        <v>2944</v>
      </c>
      <c r="C1278" s="501">
        <v>30679473448</v>
      </c>
      <c r="D1278" s="501" t="s">
        <v>5008</v>
      </c>
      <c r="E1278" s="501" t="s">
        <v>47</v>
      </c>
      <c r="F1278" s="501" t="s">
        <v>1021</v>
      </c>
      <c r="G1278" s="501" t="s">
        <v>5009</v>
      </c>
      <c r="H1278" s="87" t="s">
        <v>5906</v>
      </c>
      <c r="I1278" s="87" t="s">
        <v>5907</v>
      </c>
      <c r="J1278" s="166" t="s">
        <v>20</v>
      </c>
      <c r="K1278" s="166" t="s">
        <v>8232</v>
      </c>
      <c r="L1278" s="166" t="s">
        <v>23</v>
      </c>
      <c r="M1278" s="89">
        <v>0</v>
      </c>
      <c r="N1278" s="89">
        <v>1.62</v>
      </c>
      <c r="O1278" s="89">
        <v>0</v>
      </c>
      <c r="P1278" s="89">
        <v>0</v>
      </c>
      <c r="Q1278" s="90">
        <v>1290.05</v>
      </c>
      <c r="R1278" s="90">
        <f>Q1278-O1278-S1278-T1278-U1278</f>
        <v>928.34</v>
      </c>
      <c r="S1278" s="89">
        <v>339.83</v>
      </c>
      <c r="T1278" s="89">
        <v>8.86</v>
      </c>
      <c r="U1278" s="89">
        <v>13.02</v>
      </c>
      <c r="V1278" s="90">
        <f>Q1278-P1278-W1278-X1278-Y1278</f>
        <v>981.19999999999993</v>
      </c>
      <c r="W1278" s="89">
        <v>288.75</v>
      </c>
      <c r="X1278" s="89">
        <v>7.08</v>
      </c>
      <c r="Y1278" s="89">
        <v>13.02</v>
      </c>
      <c r="Z1278" s="167" t="s">
        <v>511</v>
      </c>
      <c r="AA1278" s="87" t="s">
        <v>5908</v>
      </c>
      <c r="AB1278" s="34" t="str">
        <f>+_xlfn.CONCAT(MID(Z1278,24,2),"/",MID(Z1278,22,2),"/",MID(Z1278,18,4))</f>
        <v>29/05/2007</v>
      </c>
      <c r="AC1278" s="34" t="str">
        <f>+_xlfn.CONCAT(MID(AA1278,16,2),"/",MID(AA1278,14,2),"/",MID(AA1278,10,4))</f>
        <v>09/03/2023</v>
      </c>
      <c r="AD1278" s="23">
        <v>202.39</v>
      </c>
      <c r="AE1278" s="23">
        <v>209.89</v>
      </c>
      <c r="AF1278" s="823">
        <v>7.5</v>
      </c>
      <c r="AG1278" s="23"/>
      <c r="AH1278" s="23"/>
      <c r="AI1278" s="23"/>
      <c r="AJ1278" s="917">
        <v>45016</v>
      </c>
      <c r="AK1278" s="122">
        <v>45027</v>
      </c>
      <c r="AL1278" s="34">
        <f>NETWORKDAYS(AJ1278,AK1278)-1</f>
        <v>7</v>
      </c>
      <c r="AM1278" s="34">
        <v>5</v>
      </c>
      <c r="AN1278" s="261" t="s">
        <v>1223</v>
      </c>
    </row>
    <row r="1279" spans="1:40" ht="15" customHeight="1">
      <c r="A1279" s="106">
        <v>594</v>
      </c>
      <c r="B1279" s="106" t="s">
        <v>5010</v>
      </c>
      <c r="C1279" s="106">
        <v>30710164416</v>
      </c>
      <c r="D1279" s="106" t="s">
        <v>5011</v>
      </c>
      <c r="E1279" s="106" t="s">
        <v>42</v>
      </c>
      <c r="F1279" s="106" t="s">
        <v>3308</v>
      </c>
      <c r="G1279" s="106" t="s">
        <v>1658</v>
      </c>
      <c r="H1279" s="980" t="s">
        <v>9330</v>
      </c>
      <c r="I1279" s="980" t="s">
        <v>9331</v>
      </c>
      <c r="J1279" s="981" t="s">
        <v>20</v>
      </c>
      <c r="K1279" s="47" t="s">
        <v>21</v>
      </c>
      <c r="L1279" s="981" t="s">
        <v>22</v>
      </c>
      <c r="M1279" s="181">
        <v>0</v>
      </c>
      <c r="N1279" s="181">
        <v>0</v>
      </c>
      <c r="O1279" s="181">
        <v>0</v>
      </c>
      <c r="P1279" s="181">
        <v>0</v>
      </c>
      <c r="Q1279" s="182">
        <v>64.989999999999995</v>
      </c>
      <c r="R1279" s="987">
        <f>Q1279-S1279-T1279-U1279-O1279</f>
        <v>62</v>
      </c>
      <c r="S1279" s="181">
        <v>2.91</v>
      </c>
      <c r="T1279" s="181">
        <v>0.08</v>
      </c>
      <c r="U1279" s="181">
        <v>0</v>
      </c>
      <c r="V1279" s="987">
        <f>Q1279-W1279-X1279-Y1279-P1279</f>
        <v>62.379999999999995</v>
      </c>
      <c r="W1279" s="181">
        <v>2.5299999999999998</v>
      </c>
      <c r="X1279" s="376">
        <v>0.08</v>
      </c>
      <c r="Y1279" s="181">
        <v>0</v>
      </c>
      <c r="Z1279" s="170" t="s">
        <v>313</v>
      </c>
      <c r="AA1279" s="177" t="s">
        <v>4244</v>
      </c>
      <c r="AB1279" s="11" t="s">
        <v>56</v>
      </c>
      <c r="AC1279" s="9" t="s">
        <v>4261</v>
      </c>
      <c r="AD1279" s="40">
        <v>62</v>
      </c>
      <c r="AE1279" s="40">
        <v>62</v>
      </c>
      <c r="AF1279" s="920">
        <v>0</v>
      </c>
      <c r="AG1279" s="40"/>
      <c r="AH1279" s="40"/>
      <c r="AI1279" s="40"/>
      <c r="AJ1279" s="960">
        <v>45016</v>
      </c>
      <c r="AK1279" s="124">
        <v>45028</v>
      </c>
      <c r="AL1279" s="9">
        <f>NETWORKDAYS(AJ1279,AK1279)-1</f>
        <v>8</v>
      </c>
      <c r="AM1279" s="9">
        <v>5</v>
      </c>
      <c r="AN1279" s="239" t="s">
        <v>1223</v>
      </c>
    </row>
    <row r="1280" spans="1:40" ht="15" customHeight="1">
      <c r="A1280" s="106">
        <v>600</v>
      </c>
      <c r="B1280" s="106" t="s">
        <v>5012</v>
      </c>
      <c r="C1280" s="106">
        <v>20144589816</v>
      </c>
      <c r="D1280" s="106" t="s">
        <v>5013</v>
      </c>
      <c r="E1280" s="106" t="s">
        <v>38</v>
      </c>
      <c r="F1280" s="106" t="s">
        <v>390</v>
      </c>
      <c r="G1280" s="106" t="s">
        <v>115</v>
      </c>
      <c r="H1280" s="177" t="s">
        <v>6068</v>
      </c>
      <c r="I1280" s="177" t="s">
        <v>6069</v>
      </c>
      <c r="J1280" s="180" t="s">
        <v>20</v>
      </c>
      <c r="K1280" s="180" t="s">
        <v>21</v>
      </c>
      <c r="L1280" s="180" t="s">
        <v>22</v>
      </c>
      <c r="M1280" s="181">
        <v>0</v>
      </c>
      <c r="N1280" s="181">
        <v>0</v>
      </c>
      <c r="O1280" s="181">
        <v>0</v>
      </c>
      <c r="P1280" s="181">
        <v>0</v>
      </c>
      <c r="Q1280" s="182">
        <v>74.010000000000005</v>
      </c>
      <c r="R1280" s="182">
        <f>Q1280-O1280-S1280-T1280-U1280</f>
        <v>73.67</v>
      </c>
      <c r="S1280" s="181">
        <v>0.25</v>
      </c>
      <c r="T1280" s="376">
        <v>0.09</v>
      </c>
      <c r="U1280" s="181">
        <v>0</v>
      </c>
      <c r="V1280" s="182">
        <f>Q1280-P1280-W1280-X1280-Y1280</f>
        <v>73.28</v>
      </c>
      <c r="W1280" s="181">
        <v>0.64</v>
      </c>
      <c r="X1280" s="376">
        <v>0.09</v>
      </c>
      <c r="Y1280" s="181">
        <v>0</v>
      </c>
      <c r="Z1280" s="170" t="s">
        <v>313</v>
      </c>
      <c r="AA1280" s="177" t="s">
        <v>4251</v>
      </c>
      <c r="AB1280" s="11" t="str">
        <f>+_xlfn.CONCAT(MID(Z1280,24,2),"/",MID(Z1280,22,2),"/",MID(Z1280,18,4))</f>
        <v>31/08/2007</v>
      </c>
      <c r="AC1280" s="9" t="str">
        <f>+_xlfn.CONCAT(MID(AA1280,16,2),"/",MID(AA1280,14,2),"/",MID(AA1280,10,4))</f>
        <v>15/03/2023</v>
      </c>
      <c r="AD1280" s="40">
        <v>72.37</v>
      </c>
      <c r="AE1280" s="40">
        <v>72.37</v>
      </c>
      <c r="AF1280" s="920">
        <v>0</v>
      </c>
      <c r="AG1280" s="40"/>
      <c r="AH1280" s="40"/>
      <c r="AI1280" s="40"/>
      <c r="AJ1280" s="960">
        <v>45016</v>
      </c>
      <c r="AK1280" s="124">
        <v>45029</v>
      </c>
      <c r="AL1280" s="9">
        <f>NETWORKDAYS(AJ1280,AK1280)-1</f>
        <v>9</v>
      </c>
      <c r="AM1280" s="9">
        <v>5</v>
      </c>
      <c r="AN1280" s="239" t="s">
        <v>1223</v>
      </c>
    </row>
    <row r="1281" spans="1:40" ht="15" customHeight="1">
      <c r="A1281" s="37">
        <v>601</v>
      </c>
      <c r="B1281" s="9" t="s">
        <v>5012</v>
      </c>
      <c r="C1281" s="9">
        <v>20144589816</v>
      </c>
      <c r="D1281" s="9" t="s">
        <v>5014</v>
      </c>
      <c r="E1281" s="9" t="s">
        <v>38</v>
      </c>
      <c r="F1281" s="9" t="s">
        <v>390</v>
      </c>
      <c r="G1281" s="9" t="s">
        <v>115</v>
      </c>
      <c r="H1281" s="521" t="s">
        <v>6070</v>
      </c>
      <c r="I1281" s="521" t="s">
        <v>6071</v>
      </c>
      <c r="J1281" s="523" t="s">
        <v>20</v>
      </c>
      <c r="K1281" s="523" t="s">
        <v>21</v>
      </c>
      <c r="L1281" s="523" t="s">
        <v>22</v>
      </c>
      <c r="M1281" s="524">
        <v>0</v>
      </c>
      <c r="N1281" s="524">
        <v>0</v>
      </c>
      <c r="O1281" s="524">
        <v>0</v>
      </c>
      <c r="P1281" s="524">
        <v>0</v>
      </c>
      <c r="Q1281" s="525">
        <v>48.78</v>
      </c>
      <c r="R1281" s="525">
        <f>Q1281-O1281-S1281-T1281-U1281</f>
        <v>48.78</v>
      </c>
      <c r="S1281" s="524">
        <v>0</v>
      </c>
      <c r="T1281" s="524">
        <v>0</v>
      </c>
      <c r="U1281" s="524">
        <v>0</v>
      </c>
      <c r="V1281" s="525">
        <f>Q1281-P1281-W1281-X1281-Y1281</f>
        <v>48.78</v>
      </c>
      <c r="W1281" s="524">
        <v>0</v>
      </c>
      <c r="X1281" s="526">
        <v>0</v>
      </c>
      <c r="Y1281" s="524">
        <v>0</v>
      </c>
      <c r="Z1281" s="150" t="s">
        <v>3484</v>
      </c>
      <c r="AA1281" s="521" t="s">
        <v>6072</v>
      </c>
      <c r="AB1281" s="9" t="str">
        <f>+_xlfn.CONCAT(MID(Z1281,24,2),"/",MID(Z1281,22,2),"/",MID(Z1281,18,4))</f>
        <v>14/07/2007</v>
      </c>
      <c r="AC1281" s="9" t="str">
        <f>+_xlfn.CONCAT(MID(AA1281,16,2),"/",MID(AA1281,14,2),"/",MID(AA1281,10,4))</f>
        <v>28/02/2023</v>
      </c>
      <c r="AD1281" s="18">
        <f>+AE1281-AF1281</f>
        <v>48.78</v>
      </c>
      <c r="AE1281" s="18">
        <v>48.78</v>
      </c>
      <c r="AF1281" s="68">
        <v>0</v>
      </c>
      <c r="AG1281" s="18"/>
      <c r="AH1281" s="18"/>
      <c r="AI1281" s="18"/>
      <c r="AJ1281" s="960">
        <v>45016</v>
      </c>
      <c r="AK1281" s="124">
        <v>45029</v>
      </c>
      <c r="AL1281" s="9">
        <f>NETWORKDAYS(AJ1281,AK1281)-1</f>
        <v>9</v>
      </c>
      <c r="AM1281" s="9">
        <v>5</v>
      </c>
      <c r="AN1281" s="239" t="s">
        <v>1223</v>
      </c>
    </row>
    <row r="1282" spans="1:40" ht="15" customHeight="1">
      <c r="A1282" s="38">
        <v>791</v>
      </c>
      <c r="B1282" s="34" t="s">
        <v>4720</v>
      </c>
      <c r="C1282" s="34">
        <v>30607413254</v>
      </c>
      <c r="D1282" s="34" t="s">
        <v>5015</v>
      </c>
      <c r="E1282" s="34" t="s">
        <v>47</v>
      </c>
      <c r="F1282" s="34" t="s">
        <v>890</v>
      </c>
      <c r="G1282" s="34" t="s">
        <v>890</v>
      </c>
      <c r="H1282" s="76" t="s">
        <v>5016</v>
      </c>
      <c r="I1282" s="76" t="s">
        <v>5017</v>
      </c>
      <c r="J1282" s="77" t="s">
        <v>20</v>
      </c>
      <c r="K1282" s="77" t="s">
        <v>21</v>
      </c>
      <c r="L1282" s="77" t="s">
        <v>23</v>
      </c>
      <c r="M1282" s="78">
        <v>0</v>
      </c>
      <c r="N1282" s="78">
        <v>41</v>
      </c>
      <c r="O1282" s="78">
        <v>130.44</v>
      </c>
      <c r="P1282" s="78">
        <v>298.81</v>
      </c>
      <c r="Q1282" s="79">
        <v>1741.97</v>
      </c>
      <c r="R1282" s="79">
        <v>963.91</v>
      </c>
      <c r="S1282" s="78">
        <v>632.1</v>
      </c>
      <c r="T1282" s="78">
        <v>7.56</v>
      </c>
      <c r="U1282" s="78">
        <v>7.96</v>
      </c>
      <c r="V1282" s="79">
        <v>1008.8600000000001</v>
      </c>
      <c r="W1282" s="78">
        <v>418.78</v>
      </c>
      <c r="X1282" s="347">
        <v>7.56</v>
      </c>
      <c r="Y1282" s="78">
        <v>7.96</v>
      </c>
      <c r="Z1282" s="80" t="s">
        <v>855</v>
      </c>
      <c r="AA1282" s="76" t="s">
        <v>5018</v>
      </c>
      <c r="AB1282" s="81">
        <v>39222</v>
      </c>
      <c r="AC1282" s="23" t="s">
        <v>589</v>
      </c>
      <c r="AD1282" s="23">
        <v>404.03</v>
      </c>
      <c r="AE1282" s="23">
        <v>422.73999999999995</v>
      </c>
      <c r="AF1282" s="823">
        <v>18.71</v>
      </c>
      <c r="AG1282" s="23"/>
      <c r="AH1282" s="23"/>
      <c r="AI1282" s="23"/>
      <c r="AJ1282" s="917">
        <v>45016</v>
      </c>
      <c r="AK1282" s="122">
        <v>45019</v>
      </c>
      <c r="AL1282" s="34">
        <f>NETWORKDAYS(AJ1282,AK1282)</f>
        <v>2</v>
      </c>
      <c r="AM1282" s="34">
        <v>5</v>
      </c>
      <c r="AN1282" s="261" t="s">
        <v>1223</v>
      </c>
    </row>
    <row r="1283" spans="1:40" ht="15" customHeight="1">
      <c r="A1283" s="460">
        <v>1145</v>
      </c>
      <c r="B1283" s="460" t="s">
        <v>4720</v>
      </c>
      <c r="C1283" s="460">
        <v>30607413254</v>
      </c>
      <c r="D1283" s="460" t="s">
        <v>5019</v>
      </c>
      <c r="E1283" s="460" t="s">
        <v>47</v>
      </c>
      <c r="F1283" s="460" t="s">
        <v>110</v>
      </c>
      <c r="G1283" s="460" t="s">
        <v>5020</v>
      </c>
      <c r="H1283" s="331" t="s">
        <v>6073</v>
      </c>
      <c r="I1283" s="331" t="s">
        <v>6074</v>
      </c>
      <c r="J1283" s="464" t="s">
        <v>20</v>
      </c>
      <c r="K1283" s="464" t="s">
        <v>21</v>
      </c>
      <c r="L1283" s="464" t="s">
        <v>23</v>
      </c>
      <c r="M1283" s="1006">
        <v>0</v>
      </c>
      <c r="N1283" s="1006">
        <v>26.34</v>
      </c>
      <c r="O1283" s="1006">
        <v>147.4</v>
      </c>
      <c r="P1283" s="1006">
        <v>205.05</v>
      </c>
      <c r="Q1283" s="462">
        <v>2918.72</v>
      </c>
      <c r="R1283" s="462">
        <v>1646.4099999999996</v>
      </c>
      <c r="S1283" s="1006">
        <v>1094.6600000000001</v>
      </c>
      <c r="T1283" s="1006">
        <v>18.399999999999999</v>
      </c>
      <c r="U1283" s="1006">
        <v>11.85</v>
      </c>
      <c r="V1283" s="462">
        <v>1519.9699999999996</v>
      </c>
      <c r="W1283" s="1006">
        <v>1163.45</v>
      </c>
      <c r="X1283" s="1032">
        <v>18.399999999999999</v>
      </c>
      <c r="Y1283" s="1006">
        <v>11.85</v>
      </c>
      <c r="Z1283" s="464" t="s">
        <v>1459</v>
      </c>
      <c r="AA1283" s="331" t="s">
        <v>5475</v>
      </c>
      <c r="AB1283" s="465">
        <v>39254</v>
      </c>
      <c r="AC1283" s="466">
        <v>45012</v>
      </c>
      <c r="AD1283" s="23">
        <v>164.79</v>
      </c>
      <c r="AE1283" s="23">
        <v>164.79</v>
      </c>
      <c r="AF1283" s="823">
        <v>0</v>
      </c>
      <c r="AG1283" s="23"/>
      <c r="AH1283" s="23"/>
      <c r="AI1283" s="40"/>
      <c r="AJ1283" s="960">
        <v>45016</v>
      </c>
      <c r="AK1283" s="124">
        <v>45029</v>
      </c>
      <c r="AL1283" s="9">
        <f>NETWORKDAYS(AJ1283,AK1283)-1</f>
        <v>9</v>
      </c>
      <c r="AM1283" s="9">
        <v>5</v>
      </c>
      <c r="AN1283" s="239" t="s">
        <v>1223</v>
      </c>
    </row>
    <row r="1284" spans="1:40" ht="15" customHeight="1">
      <c r="A1284" s="37">
        <v>1748</v>
      </c>
      <c r="B1284" s="9" t="s">
        <v>5021</v>
      </c>
      <c r="C1284" s="9">
        <v>30616090514</v>
      </c>
      <c r="D1284" s="9" t="s">
        <v>5022</v>
      </c>
      <c r="E1284" s="9" t="s">
        <v>338</v>
      </c>
      <c r="F1284" s="9" t="s">
        <v>1191</v>
      </c>
      <c r="G1284" s="9" t="s">
        <v>5023</v>
      </c>
      <c r="H1284" s="521" t="s">
        <v>6075</v>
      </c>
      <c r="I1284" s="521" t="s">
        <v>6076</v>
      </c>
      <c r="J1284" s="523" t="s">
        <v>20</v>
      </c>
      <c r="K1284" s="523" t="s">
        <v>21</v>
      </c>
      <c r="L1284" s="523" t="s">
        <v>22</v>
      </c>
      <c r="M1284" s="524">
        <v>0</v>
      </c>
      <c r="N1284" s="524">
        <v>0</v>
      </c>
      <c r="O1284" s="524">
        <v>0</v>
      </c>
      <c r="P1284" s="524">
        <v>0</v>
      </c>
      <c r="Q1284" s="525">
        <v>803.94</v>
      </c>
      <c r="R1284" s="525">
        <f>Q1284-O1284-S1284-T1284-U1284</f>
        <v>764.67000000000007</v>
      </c>
      <c r="S1284" s="524">
        <v>31.37</v>
      </c>
      <c r="T1284" s="524">
        <v>0</v>
      </c>
      <c r="U1284" s="524">
        <v>7.9</v>
      </c>
      <c r="V1284" s="525">
        <f>Q1284-P1284-W1284-X1284-Y1284</f>
        <v>761.56000000000006</v>
      </c>
      <c r="W1284" s="524">
        <v>39.04</v>
      </c>
      <c r="X1284" s="526">
        <v>0</v>
      </c>
      <c r="Y1284" s="524">
        <v>3.34</v>
      </c>
      <c r="Z1284" s="150" t="s">
        <v>2708</v>
      </c>
      <c r="AA1284" s="521" t="s">
        <v>6077</v>
      </c>
      <c r="AB1284" s="9" t="str">
        <f>+_xlfn.CONCAT(MID(Z1284,24,2),"/",MID(Z1284,22,2),"/",MID(Z1284,18,4))</f>
        <v>20/04/2007</v>
      </c>
      <c r="AC1284" s="9" t="str">
        <f>+_xlfn.CONCAT(MID(AA1284,16,2),"/",MID(AA1284,14,2),"/",MID(AA1284,10,4))</f>
        <v>08/04/2023</v>
      </c>
      <c r="AD1284" s="18">
        <f>+AE1284-AF1284</f>
        <v>764.67000000000007</v>
      </c>
      <c r="AE1284" s="18">
        <v>764.67000000000007</v>
      </c>
      <c r="AF1284" s="68">
        <v>0</v>
      </c>
      <c r="AG1284" s="18"/>
      <c r="AH1284" s="18"/>
      <c r="AI1284" s="18"/>
      <c r="AJ1284" s="960">
        <v>45016</v>
      </c>
      <c r="AK1284" s="124">
        <v>45029</v>
      </c>
      <c r="AL1284" s="9">
        <f>NETWORKDAYS(AJ1284,AK1284)-1</f>
        <v>9</v>
      </c>
      <c r="AM1284" s="9">
        <v>5</v>
      </c>
      <c r="AN1284" s="239" t="s">
        <v>1223</v>
      </c>
    </row>
    <row r="1285" spans="1:40" ht="15" customHeight="1">
      <c r="A1285" s="431">
        <v>1838</v>
      </c>
      <c r="B1285" s="23" t="s">
        <v>2965</v>
      </c>
      <c r="C1285" s="23">
        <v>30708026669</v>
      </c>
      <c r="D1285" s="23" t="s">
        <v>5024</v>
      </c>
      <c r="E1285" s="23" t="s">
        <v>47</v>
      </c>
      <c r="F1285" s="23" t="s">
        <v>1393</v>
      </c>
      <c r="G1285" s="23" t="s">
        <v>1393</v>
      </c>
      <c r="H1285" s="87" t="s">
        <v>5444</v>
      </c>
      <c r="I1285" s="87" t="s">
        <v>5445</v>
      </c>
      <c r="J1285" s="982" t="s">
        <v>20</v>
      </c>
      <c r="K1285" s="278" t="s">
        <v>21</v>
      </c>
      <c r="L1285" s="166" t="s">
        <v>23</v>
      </c>
      <c r="M1285" s="89">
        <v>0</v>
      </c>
      <c r="N1285" s="89">
        <v>11.08</v>
      </c>
      <c r="O1285" s="89">
        <v>0</v>
      </c>
      <c r="P1285" s="89">
        <v>0</v>
      </c>
      <c r="Q1285" s="90">
        <v>939.13</v>
      </c>
      <c r="R1285" s="90">
        <f>Q1285-S1285-T1285-U1285-O1285</f>
        <v>897.35</v>
      </c>
      <c r="S1285" s="89">
        <v>18.350000000000001</v>
      </c>
      <c r="T1285" s="89">
        <v>5.28</v>
      </c>
      <c r="U1285" s="89">
        <v>18.149999999999999</v>
      </c>
      <c r="V1285" s="90">
        <f>Q1285-W1285-X1285-Y1285-P1285</f>
        <v>901.78</v>
      </c>
      <c r="W1285" s="89">
        <v>30.88</v>
      </c>
      <c r="X1285" s="89">
        <v>5.28</v>
      </c>
      <c r="Y1285" s="89">
        <v>1.19</v>
      </c>
      <c r="Z1285" s="167" t="s">
        <v>59</v>
      </c>
      <c r="AA1285" s="87" t="s">
        <v>601</v>
      </c>
      <c r="AB1285" s="352">
        <v>39279</v>
      </c>
      <c r="AC1285" s="23" t="s">
        <v>605</v>
      </c>
      <c r="AD1285" s="23">
        <v>149.63999999999999</v>
      </c>
      <c r="AE1285" s="23">
        <v>161.1</v>
      </c>
      <c r="AF1285" s="823">
        <v>11.46</v>
      </c>
      <c r="AG1285" s="23"/>
      <c r="AH1285" s="23"/>
      <c r="AI1285" s="23"/>
      <c r="AJ1285" s="917">
        <v>45016</v>
      </c>
      <c r="AK1285" s="122">
        <v>45022</v>
      </c>
      <c r="AL1285" s="34">
        <f>NETWORKDAYS(AJ1285,AK1285)</f>
        <v>5</v>
      </c>
      <c r="AM1285" s="34">
        <v>5</v>
      </c>
      <c r="AN1285" s="261" t="s">
        <v>1223</v>
      </c>
    </row>
    <row r="1286" spans="1:40" ht="15" customHeight="1">
      <c r="A1286" s="37">
        <v>1876</v>
      </c>
      <c r="B1286" s="9" t="s">
        <v>4720</v>
      </c>
      <c r="C1286" s="9">
        <v>30607413254</v>
      </c>
      <c r="D1286" s="9" t="s">
        <v>5025</v>
      </c>
      <c r="E1286" s="9" t="s">
        <v>47</v>
      </c>
      <c r="F1286" s="9" t="s">
        <v>1603</v>
      </c>
      <c r="G1286" s="9" t="s">
        <v>1603</v>
      </c>
      <c r="H1286" s="18" t="s">
        <v>5026</v>
      </c>
      <c r="I1286" s="18" t="s">
        <v>5027</v>
      </c>
      <c r="J1286" s="43" t="s">
        <v>20</v>
      </c>
      <c r="K1286" s="43" t="s">
        <v>21</v>
      </c>
      <c r="L1286" s="43" t="s">
        <v>22</v>
      </c>
      <c r="M1286" s="65">
        <v>0</v>
      </c>
      <c r="N1286" s="65">
        <v>0</v>
      </c>
      <c r="O1286" s="65">
        <v>0</v>
      </c>
      <c r="P1286" s="65">
        <v>0</v>
      </c>
      <c r="Q1286" s="39">
        <v>283.39999999999998</v>
      </c>
      <c r="R1286" s="39">
        <v>211.51999999999995</v>
      </c>
      <c r="S1286" s="65">
        <v>65.75</v>
      </c>
      <c r="T1286" s="65">
        <v>0.52</v>
      </c>
      <c r="U1286" s="65">
        <v>5.61</v>
      </c>
      <c r="V1286" s="39">
        <v>260.11999999999995</v>
      </c>
      <c r="W1286" s="65">
        <v>17.16</v>
      </c>
      <c r="X1286" s="255">
        <v>0.52</v>
      </c>
      <c r="Y1286" s="65">
        <v>5.6</v>
      </c>
      <c r="Z1286" s="53" t="s">
        <v>1451</v>
      </c>
      <c r="AA1286" s="40" t="s">
        <v>5028</v>
      </c>
      <c r="AB1286" s="24">
        <v>39222</v>
      </c>
      <c r="AC1286" s="40" t="s">
        <v>4270</v>
      </c>
      <c r="AD1286" s="40">
        <v>50.54</v>
      </c>
      <c r="AE1286" s="40">
        <v>50.54</v>
      </c>
      <c r="AF1286" s="920">
        <v>0</v>
      </c>
      <c r="AG1286" s="40"/>
      <c r="AH1286" s="40"/>
      <c r="AI1286" s="40"/>
      <c r="AJ1286" s="960">
        <v>45016</v>
      </c>
      <c r="AK1286" s="124">
        <v>45019</v>
      </c>
      <c r="AL1286" s="9">
        <f>NETWORKDAYS(AJ1286,AK1286)</f>
        <v>2</v>
      </c>
      <c r="AM1286" s="9">
        <v>5</v>
      </c>
      <c r="AN1286" s="239" t="s">
        <v>1223</v>
      </c>
    </row>
    <row r="1287" spans="1:40" ht="15" customHeight="1">
      <c r="A1287" s="37">
        <v>2509</v>
      </c>
      <c r="B1287" s="9" t="s">
        <v>4709</v>
      </c>
      <c r="C1287" s="9">
        <v>30707062079</v>
      </c>
      <c r="D1287" s="9" t="s">
        <v>5029</v>
      </c>
      <c r="E1287" s="9" t="s">
        <v>38</v>
      </c>
      <c r="F1287" s="9" t="s">
        <v>45</v>
      </c>
      <c r="G1287" s="9" t="s">
        <v>2086</v>
      </c>
      <c r="H1287" s="9" t="s">
        <v>6078</v>
      </c>
      <c r="I1287" s="9" t="s">
        <v>6079</v>
      </c>
      <c r="J1287" s="10" t="s">
        <v>20</v>
      </c>
      <c r="K1287" s="9" t="s">
        <v>21</v>
      </c>
      <c r="L1287" s="10" t="s">
        <v>22</v>
      </c>
      <c r="M1287" s="10">
        <v>0</v>
      </c>
      <c r="N1287" s="62">
        <v>0</v>
      </c>
      <c r="O1287" s="62">
        <v>0</v>
      </c>
      <c r="P1287" s="62">
        <v>0</v>
      </c>
      <c r="Q1287" s="64">
        <v>201.87</v>
      </c>
      <c r="R1287" s="525">
        <f t="shared" ref="R1287:R1293" si="192">Q1287-O1287-S1287-T1287-U1287</f>
        <v>197.71</v>
      </c>
      <c r="S1287" s="62">
        <v>0</v>
      </c>
      <c r="T1287" s="62">
        <v>4.16</v>
      </c>
      <c r="U1287" s="62">
        <v>0</v>
      </c>
      <c r="V1287" s="525">
        <f t="shared" ref="V1287:V1293" si="193">Q1287-P1287-W1287-X1287-Y1287</f>
        <v>197.71</v>
      </c>
      <c r="W1287" s="62">
        <v>0</v>
      </c>
      <c r="X1287" s="62">
        <v>4.16</v>
      </c>
      <c r="Y1287" s="62">
        <v>0</v>
      </c>
      <c r="Z1287" s="507" t="s">
        <v>46</v>
      </c>
      <c r="AA1287" s="9" t="s">
        <v>6080</v>
      </c>
      <c r="AB1287" s="9" t="str">
        <f t="shared" ref="AB1287:AB1293" si="194">+_xlfn.CONCAT(MID(Z1287,24,2),"/",MID(Z1287,22,2),"/",MID(Z1287,18,4))</f>
        <v>14/07/2007</v>
      </c>
      <c r="AC1287" s="9" t="str">
        <f t="shared" ref="AC1287:AC1293" si="195">+_xlfn.CONCAT(MID(AA1287,16,2),"/",MID(AA1287,14,2),"/",MID(AA1287,10,4))</f>
        <v>28/02/2023</v>
      </c>
      <c r="AD1287" s="18">
        <f t="shared" ref="AD1287:AD1292" si="196">+AE1287-AF1287</f>
        <v>197.71</v>
      </c>
      <c r="AE1287" s="18">
        <v>197.71</v>
      </c>
      <c r="AF1287" s="68">
        <v>0</v>
      </c>
      <c r="AG1287" s="18"/>
      <c r="AH1287" s="18"/>
      <c r="AI1287" s="18"/>
      <c r="AJ1287" s="960">
        <v>45016</v>
      </c>
      <c r="AK1287" s="124">
        <v>45029</v>
      </c>
      <c r="AL1287" s="9">
        <f t="shared" ref="AL1287:AL1293" si="197">NETWORKDAYS(AJ1287,AK1287)-1</f>
        <v>9</v>
      </c>
      <c r="AM1287" s="9">
        <v>5</v>
      </c>
      <c r="AN1287" s="239" t="s">
        <v>1223</v>
      </c>
    </row>
    <row r="1288" spans="1:40" ht="15" customHeight="1">
      <c r="A1288" s="37">
        <v>2510</v>
      </c>
      <c r="B1288" s="9" t="s">
        <v>4709</v>
      </c>
      <c r="C1288" s="9">
        <v>30707062079</v>
      </c>
      <c r="D1288" s="9" t="s">
        <v>4057</v>
      </c>
      <c r="E1288" s="9" t="s">
        <v>42</v>
      </c>
      <c r="F1288" s="9" t="s">
        <v>286</v>
      </c>
      <c r="G1288" s="9" t="s">
        <v>4733</v>
      </c>
      <c r="H1288" s="521" t="s">
        <v>6081</v>
      </c>
      <c r="I1288" s="521" t="s">
        <v>6082</v>
      </c>
      <c r="J1288" s="10" t="s">
        <v>20</v>
      </c>
      <c r="K1288" s="9" t="s">
        <v>21</v>
      </c>
      <c r="L1288" s="10" t="s">
        <v>22</v>
      </c>
      <c r="M1288" s="10">
        <v>0</v>
      </c>
      <c r="N1288" s="62">
        <v>0</v>
      </c>
      <c r="O1288" s="62">
        <v>0</v>
      </c>
      <c r="P1288" s="62">
        <v>0</v>
      </c>
      <c r="Q1288" s="525">
        <v>329.97</v>
      </c>
      <c r="R1288" s="525">
        <f t="shared" si="192"/>
        <v>293.45</v>
      </c>
      <c r="S1288" s="524">
        <v>28.68</v>
      </c>
      <c r="T1288" s="524">
        <v>1.18</v>
      </c>
      <c r="U1288" s="524">
        <v>6.66</v>
      </c>
      <c r="V1288" s="525">
        <f t="shared" si="193"/>
        <v>300.35000000000002</v>
      </c>
      <c r="W1288" s="524">
        <v>22.42</v>
      </c>
      <c r="X1288" s="524">
        <v>1.18</v>
      </c>
      <c r="Y1288" s="524">
        <v>6.02</v>
      </c>
      <c r="Z1288" s="150" t="s">
        <v>3484</v>
      </c>
      <c r="AA1288" s="521" t="s">
        <v>5957</v>
      </c>
      <c r="AB1288" s="9" t="str">
        <f t="shared" si="194"/>
        <v>14/07/2007</v>
      </c>
      <c r="AC1288" s="9" t="str">
        <f t="shared" si="195"/>
        <v>01/04/2023</v>
      </c>
      <c r="AD1288" s="18">
        <f t="shared" si="196"/>
        <v>135.59</v>
      </c>
      <c r="AE1288" s="18">
        <v>135.59</v>
      </c>
      <c r="AF1288" s="68">
        <v>0</v>
      </c>
      <c r="AG1288" s="18"/>
      <c r="AH1288" s="18"/>
      <c r="AI1288" s="18"/>
      <c r="AJ1288" s="960">
        <v>45016</v>
      </c>
      <c r="AK1288" s="124">
        <v>45029</v>
      </c>
      <c r="AL1288" s="9">
        <f t="shared" si="197"/>
        <v>9</v>
      </c>
      <c r="AM1288" s="9">
        <v>5</v>
      </c>
      <c r="AN1288" s="239" t="s">
        <v>1223</v>
      </c>
    </row>
    <row r="1289" spans="1:40" ht="15" customHeight="1">
      <c r="A1289" s="37">
        <v>2512</v>
      </c>
      <c r="B1289" s="9" t="s">
        <v>4709</v>
      </c>
      <c r="C1289" s="9">
        <v>30707062079</v>
      </c>
      <c r="D1289" s="9" t="s">
        <v>3283</v>
      </c>
      <c r="E1289" s="9" t="s">
        <v>42</v>
      </c>
      <c r="F1289" s="9" t="s">
        <v>5030</v>
      </c>
      <c r="G1289" s="9" t="s">
        <v>3309</v>
      </c>
      <c r="H1289" s="521" t="s">
        <v>6083</v>
      </c>
      <c r="I1289" s="521" t="s">
        <v>6084</v>
      </c>
      <c r="J1289" s="10" t="s">
        <v>20</v>
      </c>
      <c r="K1289" s="9" t="s">
        <v>21</v>
      </c>
      <c r="L1289" s="10" t="s">
        <v>22</v>
      </c>
      <c r="M1289" s="10">
        <v>0</v>
      </c>
      <c r="N1289" s="62">
        <v>0</v>
      </c>
      <c r="O1289" s="62">
        <v>0</v>
      </c>
      <c r="P1289" s="62">
        <v>0</v>
      </c>
      <c r="Q1289" s="525">
        <v>869.71</v>
      </c>
      <c r="R1289" s="525">
        <f t="shared" si="192"/>
        <v>811.47</v>
      </c>
      <c r="S1289" s="524">
        <v>56.24</v>
      </c>
      <c r="T1289" s="524">
        <v>2</v>
      </c>
      <c r="U1289" s="524">
        <v>0</v>
      </c>
      <c r="V1289" s="525">
        <f t="shared" si="193"/>
        <v>800.90000000000009</v>
      </c>
      <c r="W1289" s="524">
        <v>66.81</v>
      </c>
      <c r="X1289" s="526">
        <v>2</v>
      </c>
      <c r="Y1289" s="524">
        <v>0</v>
      </c>
      <c r="Z1289" s="150" t="s">
        <v>3484</v>
      </c>
      <c r="AA1289" s="521" t="s">
        <v>6085</v>
      </c>
      <c r="AB1289" s="9" t="str">
        <f t="shared" si="194"/>
        <v>14/07/2007</v>
      </c>
      <c r="AC1289" s="9" t="str">
        <f t="shared" si="195"/>
        <v>18/02/2023</v>
      </c>
      <c r="AD1289" s="18">
        <f t="shared" si="196"/>
        <v>548.27</v>
      </c>
      <c r="AE1289" s="18">
        <v>548.27</v>
      </c>
      <c r="AF1289" s="68">
        <v>0</v>
      </c>
      <c r="AG1289" s="18"/>
      <c r="AH1289" s="18"/>
      <c r="AI1289" s="18"/>
      <c r="AJ1289" s="960">
        <v>45016</v>
      </c>
      <c r="AK1289" s="124">
        <v>45029</v>
      </c>
      <c r="AL1289" s="9">
        <f t="shared" si="197"/>
        <v>9</v>
      </c>
      <c r="AM1289" s="9">
        <v>5</v>
      </c>
      <c r="AN1289" s="239" t="s">
        <v>1223</v>
      </c>
    </row>
    <row r="1290" spans="1:40" ht="15" customHeight="1">
      <c r="A1290" s="37">
        <v>2515</v>
      </c>
      <c r="B1290" s="9" t="s">
        <v>4709</v>
      </c>
      <c r="C1290" s="9">
        <v>30707062079</v>
      </c>
      <c r="D1290" s="9" t="s">
        <v>5031</v>
      </c>
      <c r="E1290" s="9" t="s">
        <v>38</v>
      </c>
      <c r="F1290" s="9" t="s">
        <v>70</v>
      </c>
      <c r="G1290" s="9" t="s">
        <v>5032</v>
      </c>
      <c r="H1290" s="521" t="s">
        <v>6086</v>
      </c>
      <c r="I1290" s="521" t="s">
        <v>6087</v>
      </c>
      <c r="J1290" s="10" t="s">
        <v>20</v>
      </c>
      <c r="K1290" s="9" t="s">
        <v>21</v>
      </c>
      <c r="L1290" s="10" t="s">
        <v>22</v>
      </c>
      <c r="M1290" s="10">
        <v>0</v>
      </c>
      <c r="N1290" s="62">
        <v>0</v>
      </c>
      <c r="O1290" s="62">
        <v>0</v>
      </c>
      <c r="P1290" s="62">
        <v>0</v>
      </c>
      <c r="Q1290" s="525">
        <v>932.03</v>
      </c>
      <c r="R1290" s="525">
        <f t="shared" si="192"/>
        <v>769.15</v>
      </c>
      <c r="S1290" s="524">
        <v>105.98</v>
      </c>
      <c r="T1290" s="524">
        <v>56.9</v>
      </c>
      <c r="U1290" s="524">
        <v>0</v>
      </c>
      <c r="V1290" s="525">
        <f t="shared" si="193"/>
        <v>844.78</v>
      </c>
      <c r="W1290" s="524">
        <v>30.67</v>
      </c>
      <c r="X1290" s="526">
        <v>56.58</v>
      </c>
      <c r="Y1290" s="524">
        <v>0</v>
      </c>
      <c r="Z1290" s="150" t="s">
        <v>3484</v>
      </c>
      <c r="AA1290" s="521" t="s">
        <v>6088</v>
      </c>
      <c r="AB1290" s="9" t="str">
        <f t="shared" si="194"/>
        <v>14/07/2007</v>
      </c>
      <c r="AC1290" s="9" t="str">
        <f t="shared" si="195"/>
        <v>05/03/2023</v>
      </c>
      <c r="AD1290" s="18">
        <f t="shared" si="196"/>
        <v>466.23</v>
      </c>
      <c r="AE1290" s="18">
        <v>466.23</v>
      </c>
      <c r="AF1290" s="68">
        <v>0</v>
      </c>
      <c r="AG1290" s="18"/>
      <c r="AH1290" s="18"/>
      <c r="AI1290" s="18"/>
      <c r="AJ1290" s="960">
        <v>45016</v>
      </c>
      <c r="AK1290" s="124">
        <v>45029</v>
      </c>
      <c r="AL1290" s="9">
        <f t="shared" si="197"/>
        <v>9</v>
      </c>
      <c r="AM1290" s="9">
        <v>5</v>
      </c>
      <c r="AN1290" s="239" t="s">
        <v>1223</v>
      </c>
    </row>
    <row r="1291" spans="1:40" ht="15" customHeight="1">
      <c r="A1291" s="37">
        <v>3267</v>
      </c>
      <c r="B1291" s="9" t="s">
        <v>2944</v>
      </c>
      <c r="C1291" s="9">
        <v>30679473448</v>
      </c>
      <c r="D1291" s="9" t="s">
        <v>5033</v>
      </c>
      <c r="E1291" s="9" t="s">
        <v>47</v>
      </c>
      <c r="F1291" s="9" t="s">
        <v>71</v>
      </c>
      <c r="G1291" s="9" t="s">
        <v>374</v>
      </c>
      <c r="H1291" s="521" t="s">
        <v>6089</v>
      </c>
      <c r="I1291" s="521" t="s">
        <v>6090</v>
      </c>
      <c r="J1291" s="10" t="s">
        <v>20</v>
      </c>
      <c r="K1291" s="9" t="s">
        <v>21</v>
      </c>
      <c r="L1291" s="10" t="s">
        <v>22</v>
      </c>
      <c r="M1291" s="10">
        <v>0</v>
      </c>
      <c r="N1291" s="62">
        <v>0</v>
      </c>
      <c r="O1291" s="62">
        <v>0</v>
      </c>
      <c r="P1291" s="62">
        <v>0</v>
      </c>
      <c r="Q1291" s="525">
        <v>432.43</v>
      </c>
      <c r="R1291" s="525">
        <f t="shared" si="192"/>
        <v>375.56</v>
      </c>
      <c r="S1291" s="524">
        <v>56.87</v>
      </c>
      <c r="T1291" s="524">
        <v>0</v>
      </c>
      <c r="U1291" s="524">
        <v>0</v>
      </c>
      <c r="V1291" s="525">
        <f t="shared" si="193"/>
        <v>417.71</v>
      </c>
      <c r="W1291" s="524">
        <v>14.72</v>
      </c>
      <c r="X1291" s="526">
        <v>0</v>
      </c>
      <c r="Y1291" s="524">
        <v>0</v>
      </c>
      <c r="Z1291" s="150" t="s">
        <v>2322</v>
      </c>
      <c r="AA1291" s="521" t="s">
        <v>6091</v>
      </c>
      <c r="AB1291" s="9" t="str">
        <f t="shared" si="194"/>
        <v>14/07/2007</v>
      </c>
      <c r="AC1291" s="9" t="str">
        <f t="shared" si="195"/>
        <v>10/02/2023</v>
      </c>
      <c r="AD1291" s="18">
        <f t="shared" si="196"/>
        <v>142.5</v>
      </c>
      <c r="AE1291" s="18">
        <v>142.5</v>
      </c>
      <c r="AF1291" s="68">
        <v>0</v>
      </c>
      <c r="AG1291" s="18"/>
      <c r="AH1291" s="18"/>
      <c r="AI1291" s="18"/>
      <c r="AJ1291" s="960">
        <v>45016</v>
      </c>
      <c r="AK1291" s="124">
        <v>45029</v>
      </c>
      <c r="AL1291" s="9">
        <f t="shared" si="197"/>
        <v>9</v>
      </c>
      <c r="AM1291" s="9">
        <v>5</v>
      </c>
      <c r="AN1291" s="239" t="s">
        <v>1223</v>
      </c>
    </row>
    <row r="1292" spans="1:40" ht="15" customHeight="1">
      <c r="A1292" s="37">
        <v>3305</v>
      </c>
      <c r="B1292" s="9" t="s">
        <v>4925</v>
      </c>
      <c r="C1292" s="9">
        <v>30607229828</v>
      </c>
      <c r="D1292" s="9" t="s">
        <v>5034</v>
      </c>
      <c r="E1292" s="9" t="s">
        <v>47</v>
      </c>
      <c r="F1292" s="9" t="s">
        <v>934</v>
      </c>
      <c r="G1292" s="9" t="s">
        <v>934</v>
      </c>
      <c r="H1292" s="521" t="s">
        <v>6092</v>
      </c>
      <c r="I1292" s="521" t="s">
        <v>6093</v>
      </c>
      <c r="J1292" s="10" t="s">
        <v>20</v>
      </c>
      <c r="K1292" s="9" t="s">
        <v>21</v>
      </c>
      <c r="L1292" s="10" t="s">
        <v>22</v>
      </c>
      <c r="M1292" s="10">
        <v>0</v>
      </c>
      <c r="N1292" s="62">
        <v>0</v>
      </c>
      <c r="O1292" s="62">
        <v>0</v>
      </c>
      <c r="P1292" s="62">
        <v>0</v>
      </c>
      <c r="Q1292" s="525">
        <v>402.48</v>
      </c>
      <c r="R1292" s="525">
        <f t="shared" si="192"/>
        <v>365.26</v>
      </c>
      <c r="S1292" s="524">
        <v>12.98</v>
      </c>
      <c r="T1292" s="524">
        <v>20.420000000000002</v>
      </c>
      <c r="U1292" s="524">
        <v>3.82</v>
      </c>
      <c r="V1292" s="525">
        <f t="shared" si="193"/>
        <v>378.24</v>
      </c>
      <c r="W1292" s="524">
        <v>0</v>
      </c>
      <c r="X1292" s="524">
        <v>20.420000000000002</v>
      </c>
      <c r="Y1292" s="524">
        <v>3.82</v>
      </c>
      <c r="Z1292" s="150" t="s">
        <v>1200</v>
      </c>
      <c r="AA1292" s="521" t="s">
        <v>6094</v>
      </c>
      <c r="AB1292" s="9" t="str">
        <f t="shared" si="194"/>
        <v>23/06/2007</v>
      </c>
      <c r="AC1292" s="9" t="str">
        <f t="shared" si="195"/>
        <v>27/02/2023</v>
      </c>
      <c r="AD1292" s="18">
        <f t="shared" si="196"/>
        <v>365.26</v>
      </c>
      <c r="AE1292" s="18">
        <v>365.26</v>
      </c>
      <c r="AF1292" s="68">
        <v>0</v>
      </c>
      <c r="AG1292" s="18"/>
      <c r="AH1292" s="18"/>
      <c r="AI1292" s="18"/>
      <c r="AJ1292" s="960">
        <v>45016</v>
      </c>
      <c r="AK1292" s="124">
        <v>45029</v>
      </c>
      <c r="AL1292" s="9">
        <f t="shared" si="197"/>
        <v>9</v>
      </c>
      <c r="AM1292" s="9">
        <v>5</v>
      </c>
      <c r="AN1292" s="239" t="s">
        <v>1223</v>
      </c>
    </row>
    <row r="1293" spans="1:40" ht="15" customHeight="1">
      <c r="A1293" s="37">
        <v>3306</v>
      </c>
      <c r="B1293" s="9" t="s">
        <v>4925</v>
      </c>
      <c r="C1293" s="9">
        <v>30607229828</v>
      </c>
      <c r="D1293" s="9" t="s">
        <v>5035</v>
      </c>
      <c r="E1293" s="9" t="s">
        <v>47</v>
      </c>
      <c r="F1293" s="9" t="s">
        <v>137</v>
      </c>
      <c r="G1293" s="9" t="s">
        <v>137</v>
      </c>
      <c r="H1293" s="521" t="s">
        <v>6095</v>
      </c>
      <c r="I1293" s="521" t="s">
        <v>6096</v>
      </c>
      <c r="J1293" s="10" t="s">
        <v>20</v>
      </c>
      <c r="K1293" s="9" t="s">
        <v>21</v>
      </c>
      <c r="L1293" s="10" t="s">
        <v>22</v>
      </c>
      <c r="M1293" s="10">
        <v>0</v>
      </c>
      <c r="N1293" s="62">
        <v>0</v>
      </c>
      <c r="O1293" s="62">
        <v>0</v>
      </c>
      <c r="P1293" s="62">
        <v>0</v>
      </c>
      <c r="Q1293" s="525">
        <v>186.25</v>
      </c>
      <c r="R1293" s="525">
        <f t="shared" si="192"/>
        <v>147.70999999999998</v>
      </c>
      <c r="S1293" s="524">
        <v>0</v>
      </c>
      <c r="T1293" s="524">
        <v>23.71</v>
      </c>
      <c r="U1293" s="524">
        <v>14.83</v>
      </c>
      <c r="V1293" s="525">
        <f t="shared" si="193"/>
        <v>147.85999999999999</v>
      </c>
      <c r="W1293" s="524">
        <v>0</v>
      </c>
      <c r="X1293" s="524">
        <v>23.56</v>
      </c>
      <c r="Y1293" s="524">
        <v>14.83</v>
      </c>
      <c r="Z1293" s="150" t="s">
        <v>1200</v>
      </c>
      <c r="AA1293" s="521" t="s">
        <v>6097</v>
      </c>
      <c r="AB1293" s="9" t="str">
        <f t="shared" si="194"/>
        <v>23/06/2007</v>
      </c>
      <c r="AC1293" s="9" t="str">
        <f t="shared" si="195"/>
        <v>22/02/2023</v>
      </c>
      <c r="AD1293" s="18">
        <v>147</v>
      </c>
      <c r="AE1293" s="525">
        <v>147</v>
      </c>
      <c r="AF1293" s="68">
        <v>0</v>
      </c>
      <c r="AG1293" s="18"/>
      <c r="AH1293" s="18"/>
      <c r="AI1293" s="18"/>
      <c r="AJ1293" s="960">
        <v>45016</v>
      </c>
      <c r="AK1293" s="124">
        <v>45029</v>
      </c>
      <c r="AL1293" s="9">
        <f t="shared" si="197"/>
        <v>9</v>
      </c>
      <c r="AM1293" s="9">
        <v>5</v>
      </c>
      <c r="AN1293" s="239" t="s">
        <v>1223</v>
      </c>
    </row>
    <row r="1294" spans="1:40" ht="15" customHeight="1">
      <c r="A1294" s="38">
        <v>4366</v>
      </c>
      <c r="B1294" s="34" t="s">
        <v>4720</v>
      </c>
      <c r="C1294" s="34">
        <v>30607413254</v>
      </c>
      <c r="D1294" s="34" t="s">
        <v>5036</v>
      </c>
      <c r="E1294" s="34" t="s">
        <v>47</v>
      </c>
      <c r="F1294" s="34" t="s">
        <v>135</v>
      </c>
      <c r="G1294" s="34" t="s">
        <v>135</v>
      </c>
      <c r="H1294" s="23" t="s">
        <v>5037</v>
      </c>
      <c r="I1294" s="23" t="s">
        <v>5038</v>
      </c>
      <c r="J1294" s="44" t="s">
        <v>20</v>
      </c>
      <c r="K1294" s="44" t="s">
        <v>21</v>
      </c>
      <c r="L1294" s="44" t="s">
        <v>23</v>
      </c>
      <c r="M1294" s="69">
        <v>0</v>
      </c>
      <c r="N1294" s="69">
        <v>23.24</v>
      </c>
      <c r="O1294" s="69">
        <v>0</v>
      </c>
      <c r="P1294" s="69">
        <v>0</v>
      </c>
      <c r="Q1294" s="70">
        <v>892.47</v>
      </c>
      <c r="R1294" s="70">
        <v>829.9799999999999</v>
      </c>
      <c r="S1294" s="69">
        <v>50.07</v>
      </c>
      <c r="T1294" s="69">
        <v>9.9499999999999993</v>
      </c>
      <c r="U1294" s="69">
        <v>2.4700000000000002</v>
      </c>
      <c r="V1294" s="70">
        <v>803.71</v>
      </c>
      <c r="W1294" s="69">
        <v>76.52</v>
      </c>
      <c r="X1294" s="344">
        <v>9.9499999999999993</v>
      </c>
      <c r="Y1294" s="69">
        <v>2.29</v>
      </c>
      <c r="Z1294" s="45" t="s">
        <v>4951</v>
      </c>
      <c r="AA1294" s="23" t="s">
        <v>560</v>
      </c>
      <c r="AB1294" s="26">
        <v>39263</v>
      </c>
      <c r="AC1294" s="23" t="s">
        <v>557</v>
      </c>
      <c r="AD1294" s="23">
        <v>340.94</v>
      </c>
      <c r="AE1294" s="23">
        <v>376.32</v>
      </c>
      <c r="AF1294" s="823">
        <v>35.380000000000003</v>
      </c>
      <c r="AG1294" s="23"/>
      <c r="AH1294" s="23"/>
      <c r="AI1294" s="23"/>
      <c r="AJ1294" s="917">
        <v>45016</v>
      </c>
      <c r="AK1294" s="122">
        <v>45019</v>
      </c>
      <c r="AL1294" s="34">
        <f>NETWORKDAYS(AJ1294,AK1294)</f>
        <v>2</v>
      </c>
      <c r="AM1294" s="34">
        <v>5</v>
      </c>
      <c r="AN1294" s="261" t="s">
        <v>1223</v>
      </c>
    </row>
    <row r="1295" spans="1:40" ht="15" customHeight="1">
      <c r="A1295" s="38">
        <v>4755</v>
      </c>
      <c r="B1295" s="34" t="s">
        <v>5039</v>
      </c>
      <c r="C1295" s="34">
        <v>33708873379</v>
      </c>
      <c r="D1295" s="34" t="s">
        <v>5040</v>
      </c>
      <c r="E1295" s="34" t="s">
        <v>38</v>
      </c>
      <c r="F1295" s="34" t="s">
        <v>87</v>
      </c>
      <c r="G1295" s="34" t="s">
        <v>5041</v>
      </c>
      <c r="H1295" s="87" t="s">
        <v>5446</v>
      </c>
      <c r="I1295" s="87" t="s">
        <v>5447</v>
      </c>
      <c r="J1295" s="167" t="s">
        <v>20</v>
      </c>
      <c r="K1295" s="167" t="s">
        <v>8232</v>
      </c>
      <c r="L1295" s="167" t="s">
        <v>23</v>
      </c>
      <c r="M1295" s="1008">
        <v>0</v>
      </c>
      <c r="N1295" s="1008">
        <v>0</v>
      </c>
      <c r="O1295" s="1008">
        <v>0</v>
      </c>
      <c r="P1295" s="1008">
        <v>0</v>
      </c>
      <c r="Q1295" s="90">
        <v>1070.28</v>
      </c>
      <c r="R1295" s="90">
        <v>923.51</v>
      </c>
      <c r="S1295" s="1008">
        <v>139.38999999999999</v>
      </c>
      <c r="T1295" s="1008">
        <v>3.27</v>
      </c>
      <c r="U1295" s="1008">
        <v>4.1100000000000003</v>
      </c>
      <c r="V1295" s="90">
        <v>996.25</v>
      </c>
      <c r="W1295" s="1008">
        <v>70.760000000000005</v>
      </c>
      <c r="X1295" s="1008">
        <v>3.27</v>
      </c>
      <c r="Y1295" s="1008">
        <v>1.1200000000000001</v>
      </c>
      <c r="Z1295" s="167" t="s">
        <v>46</v>
      </c>
      <c r="AA1295" s="87" t="s">
        <v>2353</v>
      </c>
      <c r="AB1295" s="144">
        <v>39277</v>
      </c>
      <c r="AC1295" s="23" t="s">
        <v>655</v>
      </c>
      <c r="AD1295" s="23">
        <v>645.47</v>
      </c>
      <c r="AE1295" s="23">
        <v>645.47</v>
      </c>
      <c r="AF1295" s="823">
        <v>0</v>
      </c>
      <c r="AG1295" s="23"/>
      <c r="AH1295" s="23"/>
      <c r="AI1295" s="23"/>
      <c r="AJ1295" s="917">
        <v>45016</v>
      </c>
      <c r="AK1295" s="122">
        <v>45022</v>
      </c>
      <c r="AL1295" s="34">
        <f>NETWORKDAYS(AJ1295,AK1295)</f>
        <v>5</v>
      </c>
      <c r="AM1295" s="34">
        <v>5</v>
      </c>
      <c r="AN1295" s="261" t="s">
        <v>1223</v>
      </c>
    </row>
    <row r="1296" spans="1:40" ht="15" customHeight="1">
      <c r="A1296" s="460">
        <v>4756</v>
      </c>
      <c r="B1296" s="460" t="s">
        <v>5042</v>
      </c>
      <c r="C1296" s="460">
        <v>30711300321</v>
      </c>
      <c r="D1296" s="460" t="s">
        <v>5043</v>
      </c>
      <c r="E1296" s="460" t="s">
        <v>38</v>
      </c>
      <c r="F1296" s="460" t="s">
        <v>1040</v>
      </c>
      <c r="G1296" s="460" t="s">
        <v>4913</v>
      </c>
      <c r="H1296" s="331" t="s">
        <v>6098</v>
      </c>
      <c r="I1296" s="331" t="s">
        <v>6099</v>
      </c>
      <c r="J1296" s="461" t="s">
        <v>20</v>
      </c>
      <c r="K1296" s="461" t="s">
        <v>21</v>
      </c>
      <c r="L1296" s="461" t="s">
        <v>23</v>
      </c>
      <c r="M1296" s="447">
        <v>0</v>
      </c>
      <c r="N1296" s="447">
        <v>7.99</v>
      </c>
      <c r="O1296" s="447">
        <v>0</v>
      </c>
      <c r="P1296" s="447">
        <v>0</v>
      </c>
      <c r="Q1296" s="462">
        <v>1026.48</v>
      </c>
      <c r="R1296" s="462">
        <f>Q1296-O1296-S1296-T1296-U1296</f>
        <v>1004.49</v>
      </c>
      <c r="S1296" s="447">
        <v>10.29</v>
      </c>
      <c r="T1296" s="447">
        <v>0</v>
      </c>
      <c r="U1296" s="447">
        <v>11.7</v>
      </c>
      <c r="V1296" s="462">
        <f>Q1296-P1296-W1296-X1296-Y1296</f>
        <v>1011.5600000000001</v>
      </c>
      <c r="W1296" s="447">
        <v>14.92</v>
      </c>
      <c r="X1296" s="463">
        <v>0</v>
      </c>
      <c r="Y1296" s="447">
        <v>0</v>
      </c>
      <c r="Z1296" s="464" t="s">
        <v>2032</v>
      </c>
      <c r="AA1296" s="331" t="s">
        <v>2500</v>
      </c>
      <c r="AB1296" s="465">
        <v>39316</v>
      </c>
      <c r="AC1296" s="466">
        <v>45000</v>
      </c>
      <c r="AD1296" s="23">
        <v>576.86</v>
      </c>
      <c r="AE1296" s="23">
        <v>640.33000000000004</v>
      </c>
      <c r="AF1296" s="823">
        <v>63.47</v>
      </c>
      <c r="AG1296" s="23"/>
      <c r="AH1296" s="23"/>
      <c r="AI1296" s="23"/>
      <c r="AJ1296" s="917">
        <v>45016</v>
      </c>
      <c r="AK1296" s="122">
        <v>45029</v>
      </c>
      <c r="AL1296" s="34">
        <f>NETWORKDAYS(AJ1296,AK1296)-1</f>
        <v>9</v>
      </c>
      <c r="AM1296" s="34">
        <v>5</v>
      </c>
      <c r="AN1296" s="261" t="s">
        <v>1223</v>
      </c>
    </row>
    <row r="1297" spans="1:40" ht="15" customHeight="1">
      <c r="A1297" s="38">
        <v>4756</v>
      </c>
      <c r="B1297" s="34" t="s">
        <v>5039</v>
      </c>
      <c r="C1297" s="34">
        <v>33708873379</v>
      </c>
      <c r="D1297" s="34" t="s">
        <v>5043</v>
      </c>
      <c r="E1297" s="34" t="s">
        <v>38</v>
      </c>
      <c r="F1297" s="34" t="s">
        <v>1040</v>
      </c>
      <c r="G1297" s="34" t="s">
        <v>4913</v>
      </c>
      <c r="H1297" s="331" t="s">
        <v>6098</v>
      </c>
      <c r="I1297" s="331" t="s">
        <v>6099</v>
      </c>
      <c r="J1297" s="461" t="s">
        <v>20</v>
      </c>
      <c r="K1297" s="461" t="s">
        <v>21</v>
      </c>
      <c r="L1297" s="461" t="s">
        <v>23</v>
      </c>
      <c r="M1297" s="447">
        <v>0</v>
      </c>
      <c r="N1297" s="447">
        <v>7.99</v>
      </c>
      <c r="O1297" s="447">
        <v>0</v>
      </c>
      <c r="P1297" s="447">
        <v>0</v>
      </c>
      <c r="Q1297" s="462">
        <v>1026.48</v>
      </c>
      <c r="R1297" s="462">
        <f>Q1297-O1297-S1297-T1297-U1297</f>
        <v>1004.49</v>
      </c>
      <c r="S1297" s="447">
        <v>10.29</v>
      </c>
      <c r="T1297" s="447">
        <v>0</v>
      </c>
      <c r="U1297" s="447">
        <v>11.7</v>
      </c>
      <c r="V1297" s="462">
        <f>Q1297-P1297-W1297-X1297-Y1297</f>
        <v>1011.5600000000001</v>
      </c>
      <c r="W1297" s="447">
        <v>14.92</v>
      </c>
      <c r="X1297" s="463">
        <v>0</v>
      </c>
      <c r="Y1297" s="447">
        <v>0</v>
      </c>
      <c r="Z1297" s="464" t="s">
        <v>2032</v>
      </c>
      <c r="AA1297" s="331" t="s">
        <v>2500</v>
      </c>
      <c r="AB1297" s="465">
        <v>39316</v>
      </c>
      <c r="AC1297" s="466">
        <v>45000</v>
      </c>
      <c r="AD1297" s="23">
        <v>576.86</v>
      </c>
      <c r="AE1297" s="23">
        <v>640.33000000000004</v>
      </c>
      <c r="AF1297" s="823">
        <v>63.47</v>
      </c>
      <c r="AG1297" s="23"/>
      <c r="AH1297" s="23"/>
      <c r="AI1297" s="23"/>
      <c r="AJ1297" s="917">
        <v>45016</v>
      </c>
      <c r="AK1297" s="122">
        <v>45029</v>
      </c>
      <c r="AL1297" s="34">
        <f>NETWORKDAYS(AJ1297,AK1297)-1</f>
        <v>9</v>
      </c>
      <c r="AM1297" s="34">
        <v>5</v>
      </c>
      <c r="AN1297" s="261" t="s">
        <v>1223</v>
      </c>
    </row>
    <row r="1298" spans="1:40" ht="15" customHeight="1">
      <c r="A1298" s="37">
        <v>4757</v>
      </c>
      <c r="B1298" s="9" t="s">
        <v>5039</v>
      </c>
      <c r="C1298" s="9">
        <v>33708873379</v>
      </c>
      <c r="D1298" s="9" t="s">
        <v>243</v>
      </c>
      <c r="E1298" s="9" t="s">
        <v>38</v>
      </c>
      <c r="F1298" s="9" t="s">
        <v>1040</v>
      </c>
      <c r="G1298" s="9" t="s">
        <v>4913</v>
      </c>
      <c r="H1298" s="95" t="s">
        <v>5448</v>
      </c>
      <c r="I1298" s="95" t="s">
        <v>5449</v>
      </c>
      <c r="J1298" s="169" t="s">
        <v>20</v>
      </c>
      <c r="K1298" s="169" t="s">
        <v>21</v>
      </c>
      <c r="L1298" s="169" t="s">
        <v>22</v>
      </c>
      <c r="M1298" s="93">
        <v>0</v>
      </c>
      <c r="N1298" s="93">
        <v>0</v>
      </c>
      <c r="O1298" s="93">
        <v>8.4600000000000009</v>
      </c>
      <c r="P1298" s="93">
        <v>17.64</v>
      </c>
      <c r="Q1298" s="92">
        <v>1692.92</v>
      </c>
      <c r="R1298" s="92">
        <v>1484.76</v>
      </c>
      <c r="S1298" s="93">
        <v>162.91999999999999</v>
      </c>
      <c r="T1298" s="93">
        <v>0</v>
      </c>
      <c r="U1298" s="93">
        <v>36.78</v>
      </c>
      <c r="V1298" s="92">
        <v>1539.44</v>
      </c>
      <c r="W1298" s="93">
        <v>120.11</v>
      </c>
      <c r="X1298" s="93">
        <v>0</v>
      </c>
      <c r="Y1298" s="93">
        <v>15.73</v>
      </c>
      <c r="Z1298" s="174" t="s">
        <v>2678</v>
      </c>
      <c r="AA1298" s="95" t="s">
        <v>5450</v>
      </c>
      <c r="AB1298" s="18" t="s">
        <v>5451</v>
      </c>
      <c r="AC1298" s="18" t="s">
        <v>655</v>
      </c>
      <c r="AD1298" s="18">
        <v>1078.0899999999999</v>
      </c>
      <c r="AE1298" s="40">
        <v>1078.0899999999999</v>
      </c>
      <c r="AF1298" s="920">
        <v>0</v>
      </c>
      <c r="AG1298" s="40"/>
      <c r="AH1298" s="40"/>
      <c r="AI1298" s="40"/>
      <c r="AJ1298" s="960">
        <v>45016</v>
      </c>
      <c r="AK1298" s="124">
        <v>45022</v>
      </c>
      <c r="AL1298" s="9">
        <f>NETWORKDAYS(AJ1298,AK1298)</f>
        <v>5</v>
      </c>
      <c r="AM1298" s="9">
        <v>5</v>
      </c>
      <c r="AN1298" s="239" t="s">
        <v>1223</v>
      </c>
    </row>
    <row r="1299" spans="1:40" ht="15" customHeight="1">
      <c r="A1299" s="460">
        <v>4758</v>
      </c>
      <c r="B1299" s="460" t="s">
        <v>5039</v>
      </c>
      <c r="C1299" s="460">
        <v>33708873379</v>
      </c>
      <c r="D1299" s="460" t="s">
        <v>147</v>
      </c>
      <c r="E1299" s="460" t="s">
        <v>38</v>
      </c>
      <c r="F1299" s="460" t="s">
        <v>1040</v>
      </c>
      <c r="G1299" s="460" t="s">
        <v>4913</v>
      </c>
      <c r="H1299" s="331" t="s">
        <v>6100</v>
      </c>
      <c r="I1299" s="331" t="s">
        <v>6101</v>
      </c>
      <c r="J1299" s="461" t="s">
        <v>20</v>
      </c>
      <c r="K1299" s="461" t="s">
        <v>21</v>
      </c>
      <c r="L1299" s="461" t="s">
        <v>23</v>
      </c>
      <c r="M1299" s="447">
        <v>0</v>
      </c>
      <c r="N1299" s="447">
        <v>4.97</v>
      </c>
      <c r="O1299" s="447">
        <v>11.05</v>
      </c>
      <c r="P1299" s="447">
        <v>36.270000000000003</v>
      </c>
      <c r="Q1299" s="462">
        <v>2493.5700000000002</v>
      </c>
      <c r="R1299" s="462">
        <f>Q1299-O1299-S1299-T1299-U1299</f>
        <v>1765.9899999999998</v>
      </c>
      <c r="S1299" s="447">
        <v>692.59</v>
      </c>
      <c r="T1299" s="447">
        <v>0</v>
      </c>
      <c r="U1299" s="447">
        <v>23.94</v>
      </c>
      <c r="V1299" s="462">
        <f>Q1299-P1299-W1299-X1299-Y1299</f>
        <v>1738.6300000000003</v>
      </c>
      <c r="W1299" s="447">
        <v>695.6</v>
      </c>
      <c r="X1299" s="463">
        <v>0</v>
      </c>
      <c r="Y1299" s="447">
        <v>23.07</v>
      </c>
      <c r="Z1299" s="464" t="s">
        <v>2032</v>
      </c>
      <c r="AA1299" s="331" t="s">
        <v>2255</v>
      </c>
      <c r="AB1299" s="465">
        <v>39316</v>
      </c>
      <c r="AC1299" s="466">
        <v>45000</v>
      </c>
      <c r="AD1299" s="23">
        <v>722.98</v>
      </c>
      <c r="AE1299" s="23">
        <v>772.21</v>
      </c>
      <c r="AF1299" s="823">
        <v>49.23</v>
      </c>
      <c r="AG1299" s="23"/>
      <c r="AH1299" s="23"/>
      <c r="AI1299" s="23"/>
      <c r="AJ1299" s="917">
        <v>45016</v>
      </c>
      <c r="AK1299" s="122">
        <v>45029</v>
      </c>
      <c r="AL1299" s="34">
        <f>NETWORKDAYS(AJ1299,AK1299)-1</f>
        <v>9</v>
      </c>
      <c r="AM1299" s="34">
        <v>5</v>
      </c>
      <c r="AN1299" s="261" t="s">
        <v>1223</v>
      </c>
    </row>
    <row r="1300" spans="1:40" ht="15" customHeight="1">
      <c r="A1300" s="37">
        <v>4759</v>
      </c>
      <c r="B1300" s="9" t="s">
        <v>5039</v>
      </c>
      <c r="C1300" s="9">
        <v>33708873379</v>
      </c>
      <c r="D1300" s="9" t="s">
        <v>5044</v>
      </c>
      <c r="E1300" s="9" t="s">
        <v>38</v>
      </c>
      <c r="F1300" s="9" t="s">
        <v>66</v>
      </c>
      <c r="G1300" s="9" t="s">
        <v>5045</v>
      </c>
      <c r="H1300" s="95" t="s">
        <v>5452</v>
      </c>
      <c r="I1300" s="95" t="s">
        <v>5453</v>
      </c>
      <c r="J1300" s="169" t="s">
        <v>20</v>
      </c>
      <c r="K1300" s="169" t="s">
        <v>21</v>
      </c>
      <c r="L1300" s="169" t="s">
        <v>22</v>
      </c>
      <c r="M1300" s="93">
        <v>0</v>
      </c>
      <c r="N1300" s="93">
        <v>0</v>
      </c>
      <c r="O1300" s="93">
        <v>0</v>
      </c>
      <c r="P1300" s="93">
        <v>0</v>
      </c>
      <c r="Q1300" s="92">
        <v>383.83</v>
      </c>
      <c r="R1300" s="92">
        <v>372.68</v>
      </c>
      <c r="S1300" s="93">
        <v>0</v>
      </c>
      <c r="T1300" s="93">
        <v>0</v>
      </c>
      <c r="U1300" s="93">
        <v>11.15</v>
      </c>
      <c r="V1300" s="92">
        <v>383.83</v>
      </c>
      <c r="W1300" s="93">
        <v>0</v>
      </c>
      <c r="X1300" s="93">
        <v>0</v>
      </c>
      <c r="Y1300" s="93">
        <v>0</v>
      </c>
      <c r="Z1300" s="170" t="s">
        <v>43</v>
      </c>
      <c r="AA1300" s="171" t="s">
        <v>564</v>
      </c>
      <c r="AB1300" s="486">
        <v>39316</v>
      </c>
      <c r="AC1300" s="40" t="s">
        <v>523</v>
      </c>
      <c r="AD1300" s="40">
        <v>172.58</v>
      </c>
      <c r="AE1300" s="40">
        <v>172.58</v>
      </c>
      <c r="AF1300" s="920">
        <v>0</v>
      </c>
      <c r="AG1300" s="40"/>
      <c r="AH1300" s="40"/>
      <c r="AI1300" s="40"/>
      <c r="AJ1300" s="960">
        <v>45016</v>
      </c>
      <c r="AK1300" s="124">
        <v>45022</v>
      </c>
      <c r="AL1300" s="9">
        <f>NETWORKDAYS(AJ1300,AK1300)</f>
        <v>5</v>
      </c>
      <c r="AM1300" s="9">
        <v>5</v>
      </c>
      <c r="AN1300" s="239" t="s">
        <v>1223</v>
      </c>
    </row>
    <row r="1301" spans="1:40" ht="15" customHeight="1">
      <c r="A1301" s="106">
        <v>4760</v>
      </c>
      <c r="B1301" s="106" t="s">
        <v>5039</v>
      </c>
      <c r="C1301" s="106">
        <v>33708873379</v>
      </c>
      <c r="D1301" s="106" t="s">
        <v>3963</v>
      </c>
      <c r="E1301" s="106" t="s">
        <v>38</v>
      </c>
      <c r="F1301" s="106" t="s">
        <v>66</v>
      </c>
      <c r="G1301" s="106" t="s">
        <v>5045</v>
      </c>
      <c r="H1301" s="177" t="s">
        <v>6102</v>
      </c>
      <c r="I1301" s="177" t="s">
        <v>6103</v>
      </c>
      <c r="J1301" s="180" t="s">
        <v>20</v>
      </c>
      <c r="K1301" s="180" t="s">
        <v>21</v>
      </c>
      <c r="L1301" s="180" t="s">
        <v>22</v>
      </c>
      <c r="M1301" s="181">
        <v>0</v>
      </c>
      <c r="N1301" s="181">
        <v>0</v>
      </c>
      <c r="O1301" s="181">
        <v>0</v>
      </c>
      <c r="P1301" s="181">
        <v>0</v>
      </c>
      <c r="Q1301" s="182">
        <v>1224.73</v>
      </c>
      <c r="R1301" s="182">
        <f t="shared" ref="R1301:R1307" si="198">Q1301-O1301-S1301-T1301-U1301</f>
        <v>1198.25</v>
      </c>
      <c r="S1301" s="181">
        <v>12.59</v>
      </c>
      <c r="T1301" s="181">
        <v>0.21</v>
      </c>
      <c r="U1301" s="181">
        <v>13.68</v>
      </c>
      <c r="V1301" s="182">
        <f t="shared" ref="V1301:V1307" si="199">Q1301-P1301-W1301-X1301-Y1301</f>
        <v>1207.33</v>
      </c>
      <c r="W1301" s="181">
        <v>8.9600000000000009</v>
      </c>
      <c r="X1301" s="376">
        <v>0.22</v>
      </c>
      <c r="Y1301" s="181">
        <v>8.2200000000000006</v>
      </c>
      <c r="Z1301" s="170" t="s">
        <v>1496</v>
      </c>
      <c r="AA1301" s="177" t="s">
        <v>6104</v>
      </c>
      <c r="AB1301" s="457">
        <v>39316</v>
      </c>
      <c r="AC1301" s="458">
        <v>45000</v>
      </c>
      <c r="AD1301" s="40">
        <v>486.76</v>
      </c>
      <c r="AE1301" s="40">
        <v>486.76</v>
      </c>
      <c r="AF1301" s="920">
        <v>0</v>
      </c>
      <c r="AG1301" s="40"/>
      <c r="AH1301" s="40"/>
      <c r="AI1301" s="40"/>
      <c r="AJ1301" s="960">
        <v>45016</v>
      </c>
      <c r="AK1301" s="124">
        <v>45029</v>
      </c>
      <c r="AL1301" s="9">
        <f t="shared" ref="AL1301:AL1307" si="200">NETWORKDAYS(AJ1301,AK1301)-1</f>
        <v>9</v>
      </c>
      <c r="AM1301" s="9">
        <v>5</v>
      </c>
      <c r="AN1301" s="239" t="s">
        <v>1223</v>
      </c>
    </row>
    <row r="1302" spans="1:40" ht="15" customHeight="1">
      <c r="A1302" s="37">
        <v>5035</v>
      </c>
      <c r="B1302" s="9" t="s">
        <v>4720</v>
      </c>
      <c r="C1302" s="9">
        <v>30607413254</v>
      </c>
      <c r="D1302" s="9" t="s">
        <v>5046</v>
      </c>
      <c r="E1302" s="9" t="s">
        <v>338</v>
      </c>
      <c r="F1302" s="9" t="s">
        <v>974</v>
      </c>
      <c r="G1302" s="9" t="s">
        <v>5047</v>
      </c>
      <c r="H1302" s="239" t="s">
        <v>6185</v>
      </c>
      <c r="I1302" s="239" t="s">
        <v>6186</v>
      </c>
      <c r="J1302" s="339" t="s">
        <v>20</v>
      </c>
      <c r="K1302" s="339" t="s">
        <v>21</v>
      </c>
      <c r="L1302" s="339" t="s">
        <v>22</v>
      </c>
      <c r="M1302" s="340">
        <v>0</v>
      </c>
      <c r="N1302" s="340">
        <v>0</v>
      </c>
      <c r="O1302" s="340">
        <v>0</v>
      </c>
      <c r="P1302" s="340">
        <v>0</v>
      </c>
      <c r="Q1302" s="341">
        <v>196.62</v>
      </c>
      <c r="R1302" s="341">
        <f t="shared" si="198"/>
        <v>185.00500000000002</v>
      </c>
      <c r="S1302" s="340">
        <v>0</v>
      </c>
      <c r="T1302" s="340">
        <v>8.3079999999999998</v>
      </c>
      <c r="U1302" s="340">
        <v>3.3069999999999999</v>
      </c>
      <c r="V1302" s="341">
        <f t="shared" si="199"/>
        <v>185.00500000000002</v>
      </c>
      <c r="W1302" s="340">
        <v>0</v>
      </c>
      <c r="X1302" s="403">
        <v>8.3079999999999998</v>
      </c>
      <c r="Y1302" s="340">
        <v>3.3069999999999999</v>
      </c>
      <c r="Z1302" s="83" t="s">
        <v>6187</v>
      </c>
      <c r="AA1302" s="239" t="s">
        <v>6188</v>
      </c>
      <c r="AB1302" s="11" t="str">
        <f t="shared" ref="AB1302:AB1307" si="201">+_xlfn.CONCAT(MID(Z1302,24,2),"/",MID(Z1302,22,2),"/",MID(Z1302,18,4))</f>
        <v>10/03/2007</v>
      </c>
      <c r="AC1302" s="9" t="str">
        <f t="shared" ref="AC1302:AC1307" si="202">+_xlfn.CONCAT(MID(AA1302,16,2),"/",MID(AA1302,14,2),"/",MID(AA1302,10,4))</f>
        <v>23/01/2023</v>
      </c>
      <c r="AD1302" s="40">
        <v>42.45</v>
      </c>
      <c r="AE1302" s="40">
        <v>42.45</v>
      </c>
      <c r="AF1302" s="920">
        <v>0</v>
      </c>
      <c r="AG1302" s="40"/>
      <c r="AH1302" s="40"/>
      <c r="AI1302" s="40"/>
      <c r="AJ1302" s="960">
        <v>45016</v>
      </c>
      <c r="AK1302" s="124">
        <v>45033</v>
      </c>
      <c r="AL1302" s="9">
        <f t="shared" si="200"/>
        <v>11</v>
      </c>
      <c r="AM1302" s="9">
        <v>5</v>
      </c>
      <c r="AN1302" s="239" t="s">
        <v>1223</v>
      </c>
    </row>
    <row r="1303" spans="1:40" ht="15" customHeight="1">
      <c r="A1303" s="37">
        <v>5094</v>
      </c>
      <c r="B1303" s="9" t="s">
        <v>4720</v>
      </c>
      <c r="C1303" s="9">
        <v>30607413254</v>
      </c>
      <c r="D1303" s="9" t="s">
        <v>3525</v>
      </c>
      <c r="E1303" s="9" t="s">
        <v>338</v>
      </c>
      <c r="F1303" s="9" t="s">
        <v>974</v>
      </c>
      <c r="G1303" s="9" t="s">
        <v>974</v>
      </c>
      <c r="H1303" s="239" t="s">
        <v>6189</v>
      </c>
      <c r="I1303" s="239" t="s">
        <v>6190</v>
      </c>
      <c r="J1303" s="339" t="s">
        <v>20</v>
      </c>
      <c r="K1303" s="339" t="s">
        <v>21</v>
      </c>
      <c r="L1303" s="339" t="s">
        <v>22</v>
      </c>
      <c r="M1303" s="340">
        <v>0</v>
      </c>
      <c r="N1303" s="340">
        <v>0</v>
      </c>
      <c r="O1303" s="340">
        <v>0</v>
      </c>
      <c r="P1303" s="340">
        <v>0</v>
      </c>
      <c r="Q1303" s="341">
        <v>1334.45</v>
      </c>
      <c r="R1303" s="341">
        <f t="shared" si="198"/>
        <v>1248.127</v>
      </c>
      <c r="S1303" s="340">
        <v>61.860999999999997</v>
      </c>
      <c r="T1303" s="340">
        <v>24.462</v>
      </c>
      <c r="U1303" s="340">
        <v>0</v>
      </c>
      <c r="V1303" s="341">
        <f t="shared" si="199"/>
        <v>1250.789</v>
      </c>
      <c r="W1303" s="340">
        <v>61.860999999999997</v>
      </c>
      <c r="X1303" s="340">
        <v>21.8</v>
      </c>
      <c r="Y1303" s="340">
        <v>0</v>
      </c>
      <c r="Z1303" s="83" t="s">
        <v>702</v>
      </c>
      <c r="AA1303" s="239" t="s">
        <v>2134</v>
      </c>
      <c r="AB1303" s="11" t="str">
        <f t="shared" si="201"/>
        <v>27/04/2007</v>
      </c>
      <c r="AC1303" s="9" t="str">
        <f t="shared" si="202"/>
        <v>04/03/2023</v>
      </c>
      <c r="AD1303" s="40">
        <v>728.45</v>
      </c>
      <c r="AE1303" s="40">
        <v>728.45</v>
      </c>
      <c r="AF1303" s="920">
        <v>0</v>
      </c>
      <c r="AG1303" s="40"/>
      <c r="AH1303" s="40"/>
      <c r="AI1303" s="40"/>
      <c r="AJ1303" s="960">
        <v>45016</v>
      </c>
      <c r="AK1303" s="124">
        <v>45033</v>
      </c>
      <c r="AL1303" s="9">
        <f t="shared" si="200"/>
        <v>11</v>
      </c>
      <c r="AM1303" s="9">
        <v>5</v>
      </c>
      <c r="AN1303" s="239" t="s">
        <v>1223</v>
      </c>
    </row>
    <row r="1304" spans="1:40" ht="15" customHeight="1">
      <c r="A1304" s="37">
        <v>5315</v>
      </c>
      <c r="B1304" s="9" t="s">
        <v>4720</v>
      </c>
      <c r="C1304" s="9">
        <v>30607413254</v>
      </c>
      <c r="D1304" s="9" t="s">
        <v>951</v>
      </c>
      <c r="E1304" s="9" t="s">
        <v>47</v>
      </c>
      <c r="F1304" s="9" t="s">
        <v>49</v>
      </c>
      <c r="G1304" s="9" t="s">
        <v>3569</v>
      </c>
      <c r="H1304" s="239" t="s">
        <v>6191</v>
      </c>
      <c r="I1304" s="239" t="s">
        <v>6192</v>
      </c>
      <c r="J1304" s="339" t="s">
        <v>20</v>
      </c>
      <c r="K1304" s="339" t="s">
        <v>21</v>
      </c>
      <c r="L1304" s="339" t="s">
        <v>22</v>
      </c>
      <c r="M1304" s="340">
        <v>0</v>
      </c>
      <c r="N1304" s="340">
        <v>0</v>
      </c>
      <c r="O1304" s="340">
        <v>0</v>
      </c>
      <c r="P1304" s="340">
        <v>583.73699999999997</v>
      </c>
      <c r="Q1304" s="341">
        <v>4894.5200000000004</v>
      </c>
      <c r="R1304" s="341">
        <f t="shared" si="198"/>
        <v>4290.5510000000004</v>
      </c>
      <c r="S1304" s="340">
        <v>544.06399999999996</v>
      </c>
      <c r="T1304" s="340">
        <v>59.905000000000001</v>
      </c>
      <c r="U1304" s="340">
        <v>0</v>
      </c>
      <c r="V1304" s="341">
        <f t="shared" si="199"/>
        <v>3668.2170000000001</v>
      </c>
      <c r="W1304" s="340">
        <v>582.66099999999994</v>
      </c>
      <c r="X1304" s="403">
        <v>59.905000000000001</v>
      </c>
      <c r="Y1304" s="340">
        <v>0</v>
      </c>
      <c r="Z1304" s="83" t="s">
        <v>2222</v>
      </c>
      <c r="AA1304" s="239" t="s">
        <v>1044</v>
      </c>
      <c r="AB1304" s="11" t="str">
        <f t="shared" si="201"/>
        <v>02/10/2007</v>
      </c>
      <c r="AC1304" s="9" t="str">
        <f t="shared" si="202"/>
        <v>13/02/2023</v>
      </c>
      <c r="AD1304" s="40">
        <v>845.14</v>
      </c>
      <c r="AE1304" s="40">
        <v>845.14</v>
      </c>
      <c r="AF1304" s="920">
        <v>0</v>
      </c>
      <c r="AG1304" s="40"/>
      <c r="AH1304" s="40"/>
      <c r="AI1304" s="40"/>
      <c r="AJ1304" s="960">
        <v>45016</v>
      </c>
      <c r="AK1304" s="124">
        <v>45033</v>
      </c>
      <c r="AL1304" s="9">
        <f t="shared" si="200"/>
        <v>11</v>
      </c>
      <c r="AM1304" s="9">
        <v>5</v>
      </c>
      <c r="AN1304" s="239" t="s">
        <v>1223</v>
      </c>
    </row>
    <row r="1305" spans="1:40" ht="15" customHeight="1">
      <c r="A1305" s="37">
        <v>5598</v>
      </c>
      <c r="B1305" s="9" t="s">
        <v>4720</v>
      </c>
      <c r="C1305" s="9">
        <v>30607413254</v>
      </c>
      <c r="D1305" s="9" t="s">
        <v>5048</v>
      </c>
      <c r="E1305" s="9" t="s">
        <v>47</v>
      </c>
      <c r="F1305" s="9" t="s">
        <v>5049</v>
      </c>
      <c r="G1305" s="9" t="s">
        <v>5049</v>
      </c>
      <c r="H1305" s="239" t="s">
        <v>6193</v>
      </c>
      <c r="I1305" s="239" t="s">
        <v>6194</v>
      </c>
      <c r="J1305" s="339" t="s">
        <v>20</v>
      </c>
      <c r="K1305" s="339" t="s">
        <v>21</v>
      </c>
      <c r="L1305" s="339" t="s">
        <v>22</v>
      </c>
      <c r="M1305" s="340">
        <v>0</v>
      </c>
      <c r="N1305" s="340">
        <v>0</v>
      </c>
      <c r="O1305" s="340">
        <v>54.231000000000002</v>
      </c>
      <c r="P1305" s="340">
        <v>269.19900000000001</v>
      </c>
      <c r="Q1305" s="341">
        <v>2621.48</v>
      </c>
      <c r="R1305" s="341">
        <f t="shared" si="198"/>
        <v>2150.1259999999997</v>
      </c>
      <c r="S1305" s="340">
        <v>402.96899999999999</v>
      </c>
      <c r="T1305" s="340">
        <v>14.154</v>
      </c>
      <c r="U1305" s="340">
        <v>0</v>
      </c>
      <c r="V1305" s="341">
        <f t="shared" si="199"/>
        <v>2126.9829999999997</v>
      </c>
      <c r="W1305" s="340">
        <v>211.14400000000001</v>
      </c>
      <c r="X1305" s="403">
        <v>14.154</v>
      </c>
      <c r="Y1305" s="340">
        <v>0</v>
      </c>
      <c r="Z1305" s="83" t="s">
        <v>855</v>
      </c>
      <c r="AA1305" s="239" t="s">
        <v>6195</v>
      </c>
      <c r="AB1305" s="11" t="str">
        <f t="shared" si="201"/>
        <v>20/05/2007</v>
      </c>
      <c r="AC1305" s="9" t="str">
        <f t="shared" si="202"/>
        <v>05/02/2023</v>
      </c>
      <c r="AD1305" s="40">
        <v>825.41</v>
      </c>
      <c r="AE1305" s="40">
        <v>825.41</v>
      </c>
      <c r="AF1305" s="920">
        <v>0</v>
      </c>
      <c r="AG1305" s="40"/>
      <c r="AH1305" s="40"/>
      <c r="AI1305" s="40"/>
      <c r="AJ1305" s="960">
        <v>45016</v>
      </c>
      <c r="AK1305" s="124">
        <v>45033</v>
      </c>
      <c r="AL1305" s="9">
        <f t="shared" si="200"/>
        <v>11</v>
      </c>
      <c r="AM1305" s="9">
        <v>5</v>
      </c>
      <c r="AN1305" s="239" t="s">
        <v>1223</v>
      </c>
    </row>
    <row r="1306" spans="1:40" ht="15" customHeight="1">
      <c r="A1306" s="37">
        <v>5782</v>
      </c>
      <c r="B1306" s="9" t="s">
        <v>4720</v>
      </c>
      <c r="C1306" s="9">
        <v>30607413254</v>
      </c>
      <c r="D1306" s="9" t="s">
        <v>5050</v>
      </c>
      <c r="E1306" s="9" t="s">
        <v>346</v>
      </c>
      <c r="F1306" s="9" t="s">
        <v>1306</v>
      </c>
      <c r="G1306" s="9" t="s">
        <v>1307</v>
      </c>
      <c r="H1306" s="239" t="s">
        <v>6196</v>
      </c>
      <c r="I1306" s="239" t="s">
        <v>6197</v>
      </c>
      <c r="J1306" s="339" t="s">
        <v>20</v>
      </c>
      <c r="K1306" s="339" t="s">
        <v>21</v>
      </c>
      <c r="L1306" s="339" t="s">
        <v>22</v>
      </c>
      <c r="M1306" s="340">
        <v>0</v>
      </c>
      <c r="N1306" s="340">
        <v>0</v>
      </c>
      <c r="O1306" s="340">
        <v>0</v>
      </c>
      <c r="P1306" s="340">
        <v>0</v>
      </c>
      <c r="Q1306" s="341">
        <v>564.78</v>
      </c>
      <c r="R1306" s="341">
        <f t="shared" si="198"/>
        <v>479.54299999999995</v>
      </c>
      <c r="S1306" s="340">
        <v>14.085000000000001</v>
      </c>
      <c r="T1306" s="340">
        <v>71.152000000000001</v>
      </c>
      <c r="U1306" s="340">
        <v>0</v>
      </c>
      <c r="V1306" s="341">
        <f t="shared" si="199"/>
        <v>484.06299999999993</v>
      </c>
      <c r="W1306" s="340">
        <v>9.5649999999999995</v>
      </c>
      <c r="X1306" s="403">
        <v>71.152000000000001</v>
      </c>
      <c r="Y1306" s="340">
        <v>0</v>
      </c>
      <c r="Z1306" s="83" t="s">
        <v>2158</v>
      </c>
      <c r="AA1306" s="239" t="s">
        <v>5562</v>
      </c>
      <c r="AB1306" s="11" t="str">
        <f t="shared" si="201"/>
        <v>14/07/2007</v>
      </c>
      <c r="AC1306" s="9" t="str">
        <f t="shared" si="202"/>
        <v>10/03/2023</v>
      </c>
      <c r="AD1306" s="40">
        <v>287.35000000000002</v>
      </c>
      <c r="AE1306" s="40">
        <v>287.35000000000002</v>
      </c>
      <c r="AF1306" s="920">
        <v>0</v>
      </c>
      <c r="AG1306" s="40"/>
      <c r="AH1306" s="40"/>
      <c r="AI1306" s="40"/>
      <c r="AJ1306" s="960">
        <v>45016</v>
      </c>
      <c r="AK1306" s="124">
        <v>45033</v>
      </c>
      <c r="AL1306" s="9">
        <f t="shared" si="200"/>
        <v>11</v>
      </c>
      <c r="AM1306" s="9">
        <v>5</v>
      </c>
      <c r="AN1306" s="239" t="s">
        <v>1223</v>
      </c>
    </row>
    <row r="1307" spans="1:40" ht="15" customHeight="1">
      <c r="A1307" s="38">
        <v>5783</v>
      </c>
      <c r="B1307" s="34" t="s">
        <v>4720</v>
      </c>
      <c r="C1307" s="34">
        <v>30607413254</v>
      </c>
      <c r="D1307" s="34" t="s">
        <v>5051</v>
      </c>
      <c r="E1307" s="34" t="s">
        <v>346</v>
      </c>
      <c r="F1307" s="34" t="s">
        <v>1306</v>
      </c>
      <c r="G1307" s="34" t="s">
        <v>1307</v>
      </c>
      <c r="H1307" s="261" t="s">
        <v>6198</v>
      </c>
      <c r="I1307" s="261" t="s">
        <v>6199</v>
      </c>
      <c r="J1307" s="262" t="s">
        <v>20</v>
      </c>
      <c r="K1307" s="262" t="s">
        <v>21</v>
      </c>
      <c r="L1307" s="262" t="s">
        <v>23</v>
      </c>
      <c r="M1307" s="263">
        <v>54.558</v>
      </c>
      <c r="N1307" s="263">
        <v>0</v>
      </c>
      <c r="O1307" s="263">
        <v>0</v>
      </c>
      <c r="P1307" s="263">
        <v>0</v>
      </c>
      <c r="Q1307" s="264">
        <v>712.11</v>
      </c>
      <c r="R1307" s="264">
        <f t="shared" si="198"/>
        <v>532.05200000000002</v>
      </c>
      <c r="S1307" s="263">
        <v>0</v>
      </c>
      <c r="T1307" s="263">
        <v>180.05799999999999</v>
      </c>
      <c r="U1307" s="263">
        <v>0</v>
      </c>
      <c r="V1307" s="264">
        <f t="shared" si="199"/>
        <v>478.69299999999998</v>
      </c>
      <c r="W1307" s="263">
        <v>0</v>
      </c>
      <c r="X1307" s="348">
        <v>233.417</v>
      </c>
      <c r="Y1307" s="263">
        <v>0</v>
      </c>
      <c r="Z1307" s="249" t="s">
        <v>2178</v>
      </c>
      <c r="AA1307" s="261" t="s">
        <v>2812</v>
      </c>
      <c r="AB1307" s="34" t="str">
        <f t="shared" si="201"/>
        <v>31/08/2007</v>
      </c>
      <c r="AC1307" s="34" t="str">
        <f t="shared" si="202"/>
        <v>05/03/2023</v>
      </c>
      <c r="AD1307" s="23">
        <v>60.22</v>
      </c>
      <c r="AE1307" s="23">
        <v>82.13</v>
      </c>
      <c r="AF1307" s="823">
        <v>21.91</v>
      </c>
      <c r="AG1307" s="23"/>
      <c r="AH1307" s="23"/>
      <c r="AI1307" s="23"/>
      <c r="AJ1307" s="917">
        <v>45016</v>
      </c>
      <c r="AK1307" s="122">
        <v>45033</v>
      </c>
      <c r="AL1307" s="34">
        <f t="shared" si="200"/>
        <v>11</v>
      </c>
      <c r="AM1307" s="34">
        <v>5</v>
      </c>
      <c r="AN1307" s="261" t="s">
        <v>1223</v>
      </c>
    </row>
    <row r="1308" spans="1:40" ht="15" customHeight="1">
      <c r="A1308" s="37">
        <v>5785</v>
      </c>
      <c r="B1308" s="9" t="s">
        <v>4720</v>
      </c>
      <c r="C1308" s="9">
        <v>30607413254</v>
      </c>
      <c r="D1308" s="9" t="s">
        <v>3137</v>
      </c>
      <c r="E1308" s="9" t="s">
        <v>346</v>
      </c>
      <c r="F1308" s="9" t="s">
        <v>5052</v>
      </c>
      <c r="G1308" s="9" t="s">
        <v>5053</v>
      </c>
      <c r="H1308" s="18" t="s">
        <v>5054</v>
      </c>
      <c r="I1308" s="18" t="s">
        <v>5055</v>
      </c>
      <c r="J1308" s="43" t="s">
        <v>20</v>
      </c>
      <c r="K1308" s="43" t="s">
        <v>21</v>
      </c>
      <c r="L1308" s="43" t="s">
        <v>22</v>
      </c>
      <c r="M1308" s="65">
        <v>0</v>
      </c>
      <c r="N1308" s="65">
        <v>0</v>
      </c>
      <c r="O1308" s="65">
        <v>0</v>
      </c>
      <c r="P1308" s="65">
        <v>0</v>
      </c>
      <c r="Q1308" s="39">
        <v>2099.3000000000002</v>
      </c>
      <c r="R1308" s="39">
        <v>1672.88</v>
      </c>
      <c r="S1308" s="65">
        <v>80.760000000000005</v>
      </c>
      <c r="T1308" s="65">
        <v>337.2</v>
      </c>
      <c r="U1308" s="65">
        <v>8.4600000000000009</v>
      </c>
      <c r="V1308" s="39">
        <v>1771.44</v>
      </c>
      <c r="W1308" s="65">
        <v>0</v>
      </c>
      <c r="X1308" s="65">
        <v>327.86</v>
      </c>
      <c r="Y1308" s="65">
        <v>0</v>
      </c>
      <c r="Z1308" s="67" t="s">
        <v>514</v>
      </c>
      <c r="AA1308" s="18" t="s">
        <v>5056</v>
      </c>
      <c r="AB1308" s="18" t="s">
        <v>56</v>
      </c>
      <c r="AC1308" s="18" t="s">
        <v>524</v>
      </c>
      <c r="AD1308" s="18">
        <v>914.46</v>
      </c>
      <c r="AE1308" s="40">
        <v>914.46</v>
      </c>
      <c r="AF1308" s="920">
        <v>0</v>
      </c>
      <c r="AG1308" s="40"/>
      <c r="AH1308" s="40"/>
      <c r="AI1308" s="40"/>
      <c r="AJ1308" s="960">
        <v>45016</v>
      </c>
      <c r="AK1308" s="124">
        <v>45019</v>
      </c>
      <c r="AL1308" s="9">
        <f>NETWORKDAYS(AJ1308,AK1308)</f>
        <v>2</v>
      </c>
      <c r="AM1308" s="9">
        <v>5</v>
      </c>
      <c r="AN1308" s="239" t="s">
        <v>1223</v>
      </c>
    </row>
    <row r="1309" spans="1:40" ht="15" customHeight="1">
      <c r="A1309" s="37">
        <v>5791</v>
      </c>
      <c r="B1309" s="9" t="s">
        <v>4720</v>
      </c>
      <c r="C1309" s="9">
        <v>30607413254</v>
      </c>
      <c r="D1309" s="9" t="s">
        <v>912</v>
      </c>
      <c r="E1309" s="9" t="s">
        <v>47</v>
      </c>
      <c r="F1309" s="9" t="s">
        <v>1207</v>
      </c>
      <c r="G1309" s="9" t="s">
        <v>1208</v>
      </c>
      <c r="H1309" s="239" t="s">
        <v>6200</v>
      </c>
      <c r="I1309" s="239" t="s">
        <v>6201</v>
      </c>
      <c r="J1309" s="339" t="s">
        <v>20</v>
      </c>
      <c r="K1309" s="339" t="s">
        <v>21</v>
      </c>
      <c r="L1309" s="339" t="s">
        <v>22</v>
      </c>
      <c r="M1309" s="340">
        <v>0</v>
      </c>
      <c r="N1309" s="340">
        <v>0</v>
      </c>
      <c r="O1309" s="340">
        <v>0</v>
      </c>
      <c r="P1309" s="340">
        <v>0</v>
      </c>
      <c r="Q1309" s="341">
        <v>3020.72</v>
      </c>
      <c r="R1309" s="341">
        <f>Q1309-O1309-S1309-T1309-U1309</f>
        <v>2689.2319999999995</v>
      </c>
      <c r="S1309" s="340">
        <v>299.15699999999998</v>
      </c>
      <c r="T1309" s="340">
        <v>32.331000000000003</v>
      </c>
      <c r="U1309" s="340">
        <v>0</v>
      </c>
      <c r="V1309" s="341">
        <f>Q1309-P1309-W1309-X1309-Y1309</f>
        <v>2728.0189999999998</v>
      </c>
      <c r="W1309" s="340">
        <v>260.37</v>
      </c>
      <c r="X1309" s="403">
        <v>32.331000000000003</v>
      </c>
      <c r="Y1309" s="340">
        <v>0</v>
      </c>
      <c r="Z1309" s="83" t="s">
        <v>6202</v>
      </c>
      <c r="AA1309" s="239" t="s">
        <v>6203</v>
      </c>
      <c r="AB1309" s="11" t="str">
        <f>+_xlfn.CONCAT(MID(Z1309,24,2),"/",MID(Z1309,22,2),"/",MID(Z1309,18,4))</f>
        <v>27/04/2007</v>
      </c>
      <c r="AC1309" s="9" t="str">
        <f>+_xlfn.CONCAT(MID(AA1309,16,2),"/",MID(AA1309,14,2),"/",MID(AA1309,10,4))</f>
        <v>27/02/2023</v>
      </c>
      <c r="AD1309" s="40">
        <v>205.41</v>
      </c>
      <c r="AE1309" s="40">
        <v>205.41</v>
      </c>
      <c r="AF1309" s="920">
        <v>0</v>
      </c>
      <c r="AG1309" s="40"/>
      <c r="AH1309" s="40"/>
      <c r="AI1309" s="40"/>
      <c r="AJ1309" s="960">
        <v>45016</v>
      </c>
      <c r="AK1309" s="124">
        <v>45033</v>
      </c>
      <c r="AL1309" s="9">
        <f>NETWORKDAYS(AJ1309,AK1309)-1</f>
        <v>11</v>
      </c>
      <c r="AM1309" s="9">
        <v>5</v>
      </c>
      <c r="AN1309" s="239" t="s">
        <v>1223</v>
      </c>
    </row>
    <row r="1310" spans="1:40" ht="15" customHeight="1">
      <c r="A1310" s="37">
        <v>5795</v>
      </c>
      <c r="B1310" s="9" t="s">
        <v>2873</v>
      </c>
      <c r="C1310" s="9">
        <v>30710338783</v>
      </c>
      <c r="D1310" s="9" t="s">
        <v>5057</v>
      </c>
      <c r="E1310" s="9" t="s">
        <v>42</v>
      </c>
      <c r="F1310" s="9" t="s">
        <v>5058</v>
      </c>
      <c r="G1310" s="9" t="s">
        <v>5059</v>
      </c>
      <c r="H1310" s="239" t="s">
        <v>5557</v>
      </c>
      <c r="I1310" s="239" t="s">
        <v>5558</v>
      </c>
      <c r="J1310" s="339" t="s">
        <v>20</v>
      </c>
      <c r="K1310" s="339" t="s">
        <v>21</v>
      </c>
      <c r="L1310" s="339" t="s">
        <v>22</v>
      </c>
      <c r="M1310" s="340">
        <v>0</v>
      </c>
      <c r="N1310" s="340">
        <v>0</v>
      </c>
      <c r="O1310" s="340">
        <v>0</v>
      </c>
      <c r="P1310" s="340">
        <v>0</v>
      </c>
      <c r="Q1310" s="341">
        <v>329.56</v>
      </c>
      <c r="R1310" s="341">
        <f>Q1310-O1310-S1310-T1310-U1310</f>
        <v>309.63</v>
      </c>
      <c r="S1310" s="340">
        <v>11.64</v>
      </c>
      <c r="T1310" s="340">
        <v>1.07</v>
      </c>
      <c r="U1310" s="340">
        <v>7.22</v>
      </c>
      <c r="V1310" s="341">
        <f>Q1310-P1310-W1310-X1310-Y1310</f>
        <v>309.63</v>
      </c>
      <c r="W1310" s="340">
        <v>11.64</v>
      </c>
      <c r="X1310" s="340">
        <v>1.07</v>
      </c>
      <c r="Y1310" s="340">
        <v>7.22</v>
      </c>
      <c r="Z1310" s="83" t="s">
        <v>3457</v>
      </c>
      <c r="AA1310" s="239" t="s">
        <v>5559</v>
      </c>
      <c r="AB1310" s="11" t="str">
        <f>+_xlfn.CONCAT(MID(Z1310,24,2),"/",MID(Z1310,22,2),"/",MID(Z1310,18,4))</f>
        <v>20/05/2007</v>
      </c>
      <c r="AC1310" s="9" t="str">
        <f>+_xlfn.CONCAT(MID(AA1310,16,2),"/",MID(AA1310,14,2),"/",MID(AA1310,10,4))</f>
        <v>01/04/2023</v>
      </c>
      <c r="AD1310" s="40">
        <v>0</v>
      </c>
      <c r="AE1310" s="40">
        <v>0</v>
      </c>
      <c r="AF1310" s="920">
        <v>0</v>
      </c>
      <c r="AG1310" s="40"/>
      <c r="AH1310" s="40"/>
      <c r="AI1310" s="40"/>
      <c r="AJ1310" s="960">
        <v>45016</v>
      </c>
      <c r="AK1310" s="124">
        <v>45026</v>
      </c>
      <c r="AL1310" s="9">
        <f>NETWORKDAYS(AJ1310,AK1310)-1</f>
        <v>6</v>
      </c>
      <c r="AM1310" s="9">
        <v>5</v>
      </c>
      <c r="AN1310" s="239" t="s">
        <v>1223</v>
      </c>
    </row>
    <row r="1311" spans="1:40" ht="15" customHeight="1">
      <c r="A1311" s="37">
        <v>6051</v>
      </c>
      <c r="B1311" s="9" t="s">
        <v>118</v>
      </c>
      <c r="C1311" s="9">
        <v>30579999396</v>
      </c>
      <c r="D1311" s="9" t="s">
        <v>5060</v>
      </c>
      <c r="E1311" s="9" t="s">
        <v>38</v>
      </c>
      <c r="F1311" s="9" t="s">
        <v>87</v>
      </c>
      <c r="G1311" s="9" t="s">
        <v>4000</v>
      </c>
      <c r="H1311" s="18" t="s">
        <v>5061</v>
      </c>
      <c r="I1311" s="18" t="s">
        <v>5062</v>
      </c>
      <c r="J1311" s="43" t="s">
        <v>20</v>
      </c>
      <c r="K1311" s="43" t="s">
        <v>21</v>
      </c>
      <c r="L1311" s="43" t="s">
        <v>22</v>
      </c>
      <c r="M1311" s="65">
        <v>0</v>
      </c>
      <c r="N1311" s="65">
        <v>0</v>
      </c>
      <c r="O1311" s="65">
        <v>0</v>
      </c>
      <c r="P1311" s="65">
        <v>0</v>
      </c>
      <c r="Q1311" s="66">
        <v>501.13</v>
      </c>
      <c r="R1311" s="39">
        <v>480.9</v>
      </c>
      <c r="S1311" s="65">
        <v>13.47</v>
      </c>
      <c r="T1311" s="65">
        <v>6.76</v>
      </c>
      <c r="U1311" s="65">
        <v>0</v>
      </c>
      <c r="V1311" s="39">
        <v>499.1</v>
      </c>
      <c r="W1311" s="65">
        <v>2.0299999999999998</v>
      </c>
      <c r="X1311" s="65">
        <v>0</v>
      </c>
      <c r="Y1311" s="65">
        <v>0</v>
      </c>
      <c r="Z1311" s="53" t="s">
        <v>46</v>
      </c>
      <c r="AA1311" s="40" t="s">
        <v>5063</v>
      </c>
      <c r="AB1311" s="24" t="s">
        <v>41</v>
      </c>
      <c r="AC1311" s="40" t="s">
        <v>523</v>
      </c>
      <c r="AD1311" s="40">
        <v>265.47000000000003</v>
      </c>
      <c r="AE1311" s="40">
        <v>265.47000000000003</v>
      </c>
      <c r="AF1311" s="920">
        <v>0</v>
      </c>
      <c r="AG1311" s="40"/>
      <c r="AH1311" s="40"/>
      <c r="AI1311" s="40"/>
      <c r="AJ1311" s="960">
        <v>45016</v>
      </c>
      <c r="AK1311" s="124">
        <v>45019</v>
      </c>
      <c r="AL1311" s="9">
        <f>NETWORKDAYS(AJ1311,AK1311)</f>
        <v>2</v>
      </c>
      <c r="AM1311" s="9">
        <v>5</v>
      </c>
      <c r="AN1311" s="239" t="s">
        <v>1223</v>
      </c>
    </row>
    <row r="1312" spans="1:40" ht="15" customHeight="1">
      <c r="A1312" s="37">
        <v>6060</v>
      </c>
      <c r="B1312" s="9" t="s">
        <v>118</v>
      </c>
      <c r="C1312" s="9">
        <v>30579999396</v>
      </c>
      <c r="D1312" s="9" t="s">
        <v>5064</v>
      </c>
      <c r="E1312" s="9" t="s">
        <v>38</v>
      </c>
      <c r="F1312" s="9" t="s">
        <v>70</v>
      </c>
      <c r="G1312" s="9" t="s">
        <v>5065</v>
      </c>
      <c r="H1312" s="239" t="s">
        <v>5066</v>
      </c>
      <c r="I1312" s="239" t="s">
        <v>5067</v>
      </c>
      <c r="J1312" s="339" t="s">
        <v>20</v>
      </c>
      <c r="K1312" s="339" t="s">
        <v>21</v>
      </c>
      <c r="L1312" s="339" t="s">
        <v>22</v>
      </c>
      <c r="M1312" s="340">
        <v>0</v>
      </c>
      <c r="N1312" s="340">
        <v>0</v>
      </c>
      <c r="O1312" s="340">
        <v>0</v>
      </c>
      <c r="P1312" s="340">
        <v>0</v>
      </c>
      <c r="Q1312" s="341">
        <v>314.54000000000002</v>
      </c>
      <c r="R1312" s="341">
        <v>299.13</v>
      </c>
      <c r="S1312" s="340">
        <v>15.05</v>
      </c>
      <c r="T1312" s="340">
        <v>0.36</v>
      </c>
      <c r="U1312" s="340">
        <v>0</v>
      </c>
      <c r="V1312" s="341">
        <v>293.20000000000005</v>
      </c>
      <c r="W1312" s="340">
        <v>20.82</v>
      </c>
      <c r="X1312" s="340">
        <v>0.52</v>
      </c>
      <c r="Y1312" s="340">
        <v>0</v>
      </c>
      <c r="Z1312" s="83" t="s">
        <v>5068</v>
      </c>
      <c r="AA1312" s="239" t="s">
        <v>5069</v>
      </c>
      <c r="AB1312" s="479" t="s">
        <v>5070</v>
      </c>
      <c r="AC1312" s="40" t="s">
        <v>626</v>
      </c>
      <c r="AD1312" s="40">
        <v>299.13</v>
      </c>
      <c r="AE1312" s="40">
        <v>299.13</v>
      </c>
      <c r="AF1312" s="920">
        <v>0</v>
      </c>
      <c r="AG1312" s="40"/>
      <c r="AH1312" s="40"/>
      <c r="AI1312" s="40"/>
      <c r="AJ1312" s="960">
        <v>45016</v>
      </c>
      <c r="AK1312" s="124">
        <v>45019</v>
      </c>
      <c r="AL1312" s="9">
        <f>NETWORKDAYS(AJ1312,AK1312)</f>
        <v>2</v>
      </c>
      <c r="AM1312" s="9">
        <v>5</v>
      </c>
      <c r="AN1312" s="239" t="s">
        <v>1223</v>
      </c>
    </row>
    <row r="1313" spans="1:40" ht="15" customHeight="1">
      <c r="A1313" s="37">
        <v>6062</v>
      </c>
      <c r="B1313" s="9" t="s">
        <v>118</v>
      </c>
      <c r="C1313" s="9">
        <v>30579999396</v>
      </c>
      <c r="D1313" s="9" t="s">
        <v>5071</v>
      </c>
      <c r="E1313" s="9" t="s">
        <v>47</v>
      </c>
      <c r="F1313" s="9" t="s">
        <v>137</v>
      </c>
      <c r="G1313" s="9" t="s">
        <v>5072</v>
      </c>
      <c r="H1313" s="71" t="s">
        <v>5073</v>
      </c>
      <c r="I1313" s="71" t="s">
        <v>5074</v>
      </c>
      <c r="J1313" s="72" t="s">
        <v>20</v>
      </c>
      <c r="K1313" s="72" t="s">
        <v>21</v>
      </c>
      <c r="L1313" s="72" t="s">
        <v>22</v>
      </c>
      <c r="M1313" s="73">
        <v>0</v>
      </c>
      <c r="N1313" s="73">
        <v>0</v>
      </c>
      <c r="O1313" s="73">
        <v>0</v>
      </c>
      <c r="P1313" s="73">
        <v>0</v>
      </c>
      <c r="Q1313" s="74">
        <v>1394.07</v>
      </c>
      <c r="R1313" s="74">
        <v>1132.8799999999999</v>
      </c>
      <c r="S1313" s="73">
        <v>173.37</v>
      </c>
      <c r="T1313" s="73">
        <v>61.47</v>
      </c>
      <c r="U1313" s="73">
        <v>26.35</v>
      </c>
      <c r="V1313" s="74">
        <v>1339.82</v>
      </c>
      <c r="W1313" s="73">
        <v>0</v>
      </c>
      <c r="X1313" s="73">
        <v>19.59</v>
      </c>
      <c r="Y1313" s="73">
        <v>34.659999999999997</v>
      </c>
      <c r="Z1313" s="83" t="s">
        <v>3783</v>
      </c>
      <c r="AA1313" s="84" t="s">
        <v>937</v>
      </c>
      <c r="AB1313" s="85" t="s">
        <v>838</v>
      </c>
      <c r="AC1313" s="40" t="s">
        <v>568</v>
      </c>
      <c r="AD1313" s="40">
        <v>480.76</v>
      </c>
      <c r="AE1313" s="40">
        <v>480.76</v>
      </c>
      <c r="AF1313" s="920">
        <v>0</v>
      </c>
      <c r="AG1313" s="40"/>
      <c r="AH1313" s="40"/>
      <c r="AI1313" s="40"/>
      <c r="AJ1313" s="960">
        <v>45016</v>
      </c>
      <c r="AK1313" s="124">
        <v>45019</v>
      </c>
      <c r="AL1313" s="9">
        <f>NETWORKDAYS(AJ1313,AK1313)</f>
        <v>2</v>
      </c>
      <c r="AM1313" s="9">
        <v>5</v>
      </c>
      <c r="AN1313" s="239" t="s">
        <v>1223</v>
      </c>
    </row>
    <row r="1314" spans="1:40" ht="15" customHeight="1">
      <c r="A1314" s="37">
        <v>6252</v>
      </c>
      <c r="B1314" s="9" t="s">
        <v>4720</v>
      </c>
      <c r="C1314" s="9">
        <v>30607413254</v>
      </c>
      <c r="D1314" s="9" t="s">
        <v>5075</v>
      </c>
      <c r="E1314" s="9" t="s">
        <v>346</v>
      </c>
      <c r="F1314" s="9" t="s">
        <v>5076</v>
      </c>
      <c r="G1314" s="9" t="s">
        <v>4933</v>
      </c>
      <c r="H1314" s="239" t="s">
        <v>5560</v>
      </c>
      <c r="I1314" s="239" t="s">
        <v>5561</v>
      </c>
      <c r="J1314" s="339" t="s">
        <v>20</v>
      </c>
      <c r="K1314" s="339" t="s">
        <v>21</v>
      </c>
      <c r="L1314" s="339" t="s">
        <v>22</v>
      </c>
      <c r="M1314" s="340">
        <v>0</v>
      </c>
      <c r="N1314" s="340">
        <v>0</v>
      </c>
      <c r="O1314" s="340">
        <v>0</v>
      </c>
      <c r="P1314" s="340">
        <v>0</v>
      </c>
      <c r="Q1314" s="341">
        <v>49.67</v>
      </c>
      <c r="R1314" s="341">
        <f>Q1314-O1314-S1314-T1314-U1314</f>
        <v>40.260000000000005</v>
      </c>
      <c r="S1314" s="340">
        <v>9.41</v>
      </c>
      <c r="T1314" s="340">
        <v>0</v>
      </c>
      <c r="U1314" s="340">
        <v>0</v>
      </c>
      <c r="V1314" s="341">
        <f>Q1314-P1314-W1314-X1314-Y1314</f>
        <v>48.84</v>
      </c>
      <c r="W1314" s="340">
        <v>0.83</v>
      </c>
      <c r="X1314" s="403">
        <v>0</v>
      </c>
      <c r="Y1314" s="340">
        <v>0</v>
      </c>
      <c r="Z1314" s="83" t="s">
        <v>2158</v>
      </c>
      <c r="AA1314" s="239" t="s">
        <v>5562</v>
      </c>
      <c r="AB1314" s="11" t="str">
        <f>+_xlfn.CONCAT(MID(Z1314,24,2),"/",MID(Z1314,22,2),"/",MID(Z1314,18,4))</f>
        <v>14/07/2007</v>
      </c>
      <c r="AC1314" s="9" t="str">
        <f>+_xlfn.CONCAT(MID(AA1314,16,2),"/",MID(AA1314,14,2),"/",MID(AA1314,10,4))</f>
        <v>10/03/2023</v>
      </c>
      <c r="AD1314" s="40">
        <v>37.85</v>
      </c>
      <c r="AE1314" s="40">
        <v>37.85</v>
      </c>
      <c r="AF1314" s="920">
        <v>0</v>
      </c>
      <c r="AG1314" s="40"/>
      <c r="AH1314" s="40"/>
      <c r="AI1314" s="40"/>
      <c r="AJ1314" s="960">
        <v>45016</v>
      </c>
      <c r="AK1314" s="124">
        <v>45026</v>
      </c>
      <c r="AL1314" s="9">
        <f>NETWORKDAYS(AJ1314,AK1314)-1</f>
        <v>6</v>
      </c>
      <c r="AM1314" s="9">
        <v>5</v>
      </c>
      <c r="AN1314" s="239" t="s">
        <v>1223</v>
      </c>
    </row>
    <row r="1315" spans="1:40" ht="15" customHeight="1">
      <c r="A1315" s="38">
        <v>6255</v>
      </c>
      <c r="B1315" s="34" t="s">
        <v>4720</v>
      </c>
      <c r="C1315" s="34">
        <v>30607413254</v>
      </c>
      <c r="D1315" s="34" t="s">
        <v>5077</v>
      </c>
      <c r="E1315" s="34" t="s">
        <v>346</v>
      </c>
      <c r="F1315" s="34" t="s">
        <v>5076</v>
      </c>
      <c r="G1315" s="34" t="s">
        <v>4933</v>
      </c>
      <c r="H1315" s="261" t="s">
        <v>5563</v>
      </c>
      <c r="I1315" s="261" t="s">
        <v>5564</v>
      </c>
      <c r="J1315" s="262" t="s">
        <v>20</v>
      </c>
      <c r="K1315" s="262" t="s">
        <v>21</v>
      </c>
      <c r="L1315" s="262" t="s">
        <v>23</v>
      </c>
      <c r="M1315" s="263">
        <v>0</v>
      </c>
      <c r="N1315" s="263">
        <v>1.04</v>
      </c>
      <c r="O1315" s="263">
        <v>0</v>
      </c>
      <c r="P1315" s="263">
        <v>0</v>
      </c>
      <c r="Q1315" s="264">
        <v>50.07</v>
      </c>
      <c r="R1315" s="264">
        <f>Q1315-O1315-S1315-T1315-U1315</f>
        <v>11.43</v>
      </c>
      <c r="S1315" s="263">
        <v>7.78</v>
      </c>
      <c r="T1315" s="263">
        <v>30.86</v>
      </c>
      <c r="U1315" s="263">
        <v>0</v>
      </c>
      <c r="V1315" s="264">
        <f>Q1315-P1315-W1315-X1315-Y1315</f>
        <v>15.04</v>
      </c>
      <c r="W1315" s="263">
        <v>4.17</v>
      </c>
      <c r="X1315" s="348">
        <v>30.86</v>
      </c>
      <c r="Y1315" s="263">
        <v>0</v>
      </c>
      <c r="Z1315" s="249" t="s">
        <v>2158</v>
      </c>
      <c r="AA1315" s="261" t="s">
        <v>5565</v>
      </c>
      <c r="AB1315" s="34" t="str">
        <f>+_xlfn.CONCAT(MID(Z1315,24,2),"/",MID(Z1315,22,2),"/",MID(Z1315,18,4))</f>
        <v>14/07/2007</v>
      </c>
      <c r="AC1315" s="34" t="str">
        <f>+_xlfn.CONCAT(MID(AA1315,16,2),"/",MID(AA1315,14,2),"/",MID(AA1315,10,4))</f>
        <v>22/03/2023</v>
      </c>
      <c r="AD1315" s="23">
        <v>7.2</v>
      </c>
      <c r="AE1315" s="23">
        <v>9.85</v>
      </c>
      <c r="AF1315" s="823">
        <v>2.65</v>
      </c>
      <c r="AG1315" s="23"/>
      <c r="AH1315" s="23"/>
      <c r="AI1315" s="23"/>
      <c r="AJ1315" s="917">
        <v>45016</v>
      </c>
      <c r="AK1315" s="122">
        <v>45026</v>
      </c>
      <c r="AL1315" s="34">
        <f>NETWORKDAYS(AJ1315,AK1315)-1</f>
        <v>6</v>
      </c>
      <c r="AM1315" s="34">
        <v>5</v>
      </c>
      <c r="AN1315" s="261" t="s">
        <v>1223</v>
      </c>
    </row>
    <row r="1316" spans="1:40" ht="15" customHeight="1">
      <c r="A1316" s="37">
        <v>6257</v>
      </c>
      <c r="B1316" s="9" t="s">
        <v>4720</v>
      </c>
      <c r="C1316" s="9">
        <v>30607413254</v>
      </c>
      <c r="D1316" s="9" t="s">
        <v>5078</v>
      </c>
      <c r="E1316" s="9" t="s">
        <v>346</v>
      </c>
      <c r="F1316" s="9" t="s">
        <v>5076</v>
      </c>
      <c r="G1316" s="9" t="s">
        <v>4933</v>
      </c>
      <c r="H1316" s="239" t="s">
        <v>5566</v>
      </c>
      <c r="I1316" s="239" t="s">
        <v>5567</v>
      </c>
      <c r="J1316" s="339" t="s">
        <v>20</v>
      </c>
      <c r="K1316" s="339" t="s">
        <v>21</v>
      </c>
      <c r="L1316" s="339" t="s">
        <v>22</v>
      </c>
      <c r="M1316" s="340">
        <v>0</v>
      </c>
      <c r="N1316" s="340">
        <v>0</v>
      </c>
      <c r="O1316" s="340">
        <v>0</v>
      </c>
      <c r="P1316" s="340">
        <v>0</v>
      </c>
      <c r="Q1316" s="341">
        <v>31.36</v>
      </c>
      <c r="R1316" s="341">
        <f>Q1316-O1316-S1316-T1316-U1316</f>
        <v>14.91</v>
      </c>
      <c r="S1316" s="340">
        <v>6.43</v>
      </c>
      <c r="T1316" s="340">
        <v>10.02</v>
      </c>
      <c r="U1316" s="340">
        <v>0</v>
      </c>
      <c r="V1316" s="341">
        <f>Q1316-P1316-W1316-X1316-Y1316</f>
        <v>14.91</v>
      </c>
      <c r="W1316" s="340">
        <v>6.43</v>
      </c>
      <c r="X1316" s="340">
        <v>10.02</v>
      </c>
      <c r="Y1316" s="340">
        <v>0</v>
      </c>
      <c r="Z1316" s="83" t="s">
        <v>2283</v>
      </c>
      <c r="AA1316" s="239" t="s">
        <v>5565</v>
      </c>
      <c r="AB1316" s="11" t="str">
        <f>+_xlfn.CONCAT(MID(Z1316,24,2),"/",MID(Z1316,22,2),"/",MID(Z1316,18,4))</f>
        <v>14/07/2007</v>
      </c>
      <c r="AC1316" s="9" t="str">
        <f>+_xlfn.CONCAT(MID(AA1316,16,2),"/",MID(AA1316,14,2),"/",MID(AA1316,10,4))</f>
        <v>22/03/2023</v>
      </c>
      <c r="AD1316" s="66">
        <v>13.92</v>
      </c>
      <c r="AE1316" s="66">
        <v>13.92</v>
      </c>
      <c r="AF1316" s="920">
        <v>0</v>
      </c>
      <c r="AG1316" s="40"/>
      <c r="AH1316" s="40"/>
      <c r="AI1316" s="40"/>
      <c r="AJ1316" s="960">
        <v>45016</v>
      </c>
      <c r="AK1316" s="124">
        <v>45026</v>
      </c>
      <c r="AL1316" s="9">
        <f>NETWORKDAYS(AJ1316,AK1316)-1</f>
        <v>6</v>
      </c>
      <c r="AM1316" s="9">
        <v>5</v>
      </c>
      <c r="AN1316" s="239" t="s">
        <v>1223</v>
      </c>
    </row>
    <row r="1317" spans="1:40" ht="15" customHeight="1">
      <c r="A1317" s="37">
        <v>6464</v>
      </c>
      <c r="B1317" s="9" t="s">
        <v>4720</v>
      </c>
      <c r="C1317" s="9">
        <v>30607413254</v>
      </c>
      <c r="D1317" s="9" t="s">
        <v>5079</v>
      </c>
      <c r="E1317" s="9" t="s">
        <v>47</v>
      </c>
      <c r="F1317" s="9" t="s">
        <v>49</v>
      </c>
      <c r="G1317" s="9" t="s">
        <v>3569</v>
      </c>
      <c r="H1317" s="71" t="s">
        <v>5080</v>
      </c>
      <c r="I1317" s="71" t="s">
        <v>5081</v>
      </c>
      <c r="J1317" s="72" t="s">
        <v>20</v>
      </c>
      <c r="K1317" s="72" t="s">
        <v>21</v>
      </c>
      <c r="L1317" s="72" t="s">
        <v>22</v>
      </c>
      <c r="M1317" s="73">
        <v>0</v>
      </c>
      <c r="N1317" s="73">
        <v>0</v>
      </c>
      <c r="O1317" s="73">
        <v>158.44999999999999</v>
      </c>
      <c r="P1317" s="73">
        <v>185.41</v>
      </c>
      <c r="Q1317" s="82">
        <v>6707.93</v>
      </c>
      <c r="R1317" s="74">
        <v>4820.1500000000005</v>
      </c>
      <c r="S1317" s="73">
        <v>1646.16</v>
      </c>
      <c r="T1317" s="73">
        <v>31.15</v>
      </c>
      <c r="U1317" s="73">
        <v>52.02</v>
      </c>
      <c r="V1317" s="74">
        <v>6182.76</v>
      </c>
      <c r="W1317" s="73">
        <v>302.60000000000002</v>
      </c>
      <c r="X1317" s="254">
        <v>31.3</v>
      </c>
      <c r="Y1317" s="73">
        <v>5.86</v>
      </c>
      <c r="Z1317" s="83" t="s">
        <v>820</v>
      </c>
      <c r="AA1317" s="84" t="s">
        <v>5082</v>
      </c>
      <c r="AB1317" s="85">
        <v>39325</v>
      </c>
      <c r="AC1317" s="40" t="s">
        <v>523</v>
      </c>
      <c r="AD1317" s="40">
        <v>2869.41</v>
      </c>
      <c r="AE1317" s="40">
        <v>2869.41</v>
      </c>
      <c r="AF1317" s="920">
        <v>0</v>
      </c>
      <c r="AG1317" s="40"/>
      <c r="AH1317" s="40"/>
      <c r="AI1317" s="40"/>
      <c r="AJ1317" s="960">
        <v>45016</v>
      </c>
      <c r="AK1317" s="124">
        <v>45019</v>
      </c>
      <c r="AL1317" s="9">
        <f>NETWORKDAYS(AJ1317,AK1317)</f>
        <v>2</v>
      </c>
      <c r="AM1317" s="9">
        <v>5</v>
      </c>
      <c r="AN1317" s="239" t="s">
        <v>1223</v>
      </c>
    </row>
    <row r="1318" spans="1:40" ht="15" customHeight="1">
      <c r="A1318" s="38">
        <v>6730</v>
      </c>
      <c r="B1318" s="34" t="s">
        <v>4720</v>
      </c>
      <c r="C1318" s="34">
        <v>30607413254</v>
      </c>
      <c r="D1318" s="34" t="s">
        <v>1696</v>
      </c>
      <c r="E1318" s="34" t="s">
        <v>42</v>
      </c>
      <c r="F1318" s="34" t="s">
        <v>105</v>
      </c>
      <c r="G1318" s="34" t="s">
        <v>4765</v>
      </c>
      <c r="H1318" s="23" t="s">
        <v>5083</v>
      </c>
      <c r="I1318" s="23" t="s">
        <v>5084</v>
      </c>
      <c r="J1318" s="866" t="s">
        <v>20</v>
      </c>
      <c r="K1318" s="866" t="s">
        <v>21</v>
      </c>
      <c r="L1318" s="866" t="s">
        <v>23</v>
      </c>
      <c r="M1318" s="1005">
        <v>0</v>
      </c>
      <c r="N1318" s="1005">
        <v>56.29</v>
      </c>
      <c r="O1318" s="1005">
        <v>4.7</v>
      </c>
      <c r="P1318" s="1005">
        <v>4.7</v>
      </c>
      <c r="Q1318" s="70">
        <v>2081.04</v>
      </c>
      <c r="R1318" s="70">
        <v>1219.44</v>
      </c>
      <c r="S1318" s="1005">
        <v>810.12</v>
      </c>
      <c r="T1318" s="1005">
        <v>40.229999999999997</v>
      </c>
      <c r="U1318" s="1005">
        <v>6.55</v>
      </c>
      <c r="V1318" s="70">
        <v>1182.7900000000002</v>
      </c>
      <c r="W1318" s="1005">
        <v>846.77</v>
      </c>
      <c r="X1318" s="1009">
        <v>40.229999999999997</v>
      </c>
      <c r="Y1318" s="1005">
        <v>6.55</v>
      </c>
      <c r="Z1318" s="45" t="s">
        <v>3457</v>
      </c>
      <c r="AA1318" s="23" t="s">
        <v>1969</v>
      </c>
      <c r="AB1318" s="23" t="s">
        <v>899</v>
      </c>
      <c r="AC1318" s="23" t="s">
        <v>690</v>
      </c>
      <c r="AD1318" s="23">
        <v>311.04000000000002</v>
      </c>
      <c r="AE1318" s="23">
        <v>311.04000000000002</v>
      </c>
      <c r="AF1318" s="823">
        <v>0</v>
      </c>
      <c r="AG1318" s="23"/>
      <c r="AH1318" s="23"/>
      <c r="AI1318" s="23"/>
      <c r="AJ1318" s="917">
        <v>45016</v>
      </c>
      <c r="AK1318" s="122">
        <v>45019</v>
      </c>
      <c r="AL1318" s="34">
        <f>NETWORKDAYS(AJ1318,AK1318)</f>
        <v>2</v>
      </c>
      <c r="AM1318" s="34">
        <v>5</v>
      </c>
      <c r="AN1318" s="261" t="s">
        <v>1223</v>
      </c>
    </row>
    <row r="1319" spans="1:40" ht="15" customHeight="1">
      <c r="A1319" s="37">
        <v>6733</v>
      </c>
      <c r="B1319" s="9" t="s">
        <v>4720</v>
      </c>
      <c r="C1319" s="9">
        <v>30607413254</v>
      </c>
      <c r="D1319" s="9" t="s">
        <v>5085</v>
      </c>
      <c r="E1319" s="9" t="s">
        <v>47</v>
      </c>
      <c r="F1319" s="9" t="s">
        <v>5049</v>
      </c>
      <c r="G1319" s="9" t="s">
        <v>5049</v>
      </c>
      <c r="H1319" s="239" t="s">
        <v>5568</v>
      </c>
      <c r="I1319" s="239" t="s">
        <v>5569</v>
      </c>
      <c r="J1319" s="339" t="s">
        <v>20</v>
      </c>
      <c r="K1319" s="339" t="s">
        <v>21</v>
      </c>
      <c r="L1319" s="339" t="s">
        <v>22</v>
      </c>
      <c r="M1319" s="340">
        <v>0</v>
      </c>
      <c r="N1319" s="340">
        <v>0</v>
      </c>
      <c r="O1319" s="340">
        <v>0</v>
      </c>
      <c r="P1319" s="340">
        <v>0</v>
      </c>
      <c r="Q1319" s="341">
        <v>1264.47</v>
      </c>
      <c r="R1319" s="341">
        <f>Q1319-O1319-S1319-T1319-U1319</f>
        <v>792.4799999999999</v>
      </c>
      <c r="S1319" s="340">
        <v>437.69</v>
      </c>
      <c r="T1319" s="340">
        <v>4.22</v>
      </c>
      <c r="U1319" s="340">
        <v>30.08</v>
      </c>
      <c r="V1319" s="341">
        <f>Q1319-P1319-W1319-X1319-Y1319</f>
        <v>801.92</v>
      </c>
      <c r="W1319" s="340">
        <v>449.74</v>
      </c>
      <c r="X1319" s="403">
        <v>4.07</v>
      </c>
      <c r="Y1319" s="340">
        <v>8.74</v>
      </c>
      <c r="Z1319" s="83" t="s">
        <v>312</v>
      </c>
      <c r="AA1319" s="239" t="s">
        <v>4443</v>
      </c>
      <c r="AB1319" s="11" t="str">
        <f>+_xlfn.CONCAT(MID(Z1319,24,2),"/",MID(Z1319,22,2),"/",MID(Z1319,18,4))</f>
        <v>14/07/2007</v>
      </c>
      <c r="AC1319" s="9" t="str">
        <f>+_xlfn.CONCAT(MID(AA1319,16,2),"/",MID(AA1319,14,2),"/",MID(AA1319,10,4))</f>
        <v>27/03/2023</v>
      </c>
      <c r="AD1319" s="40">
        <v>198.68</v>
      </c>
      <c r="AE1319" s="40">
        <v>198.68</v>
      </c>
      <c r="AF1319" s="920">
        <v>0</v>
      </c>
      <c r="AG1319" s="40"/>
      <c r="AH1319" s="40"/>
      <c r="AI1319" s="40"/>
      <c r="AJ1319" s="960">
        <v>45016</v>
      </c>
      <c r="AK1319" s="124">
        <v>45026</v>
      </c>
      <c r="AL1319" s="9">
        <f>NETWORKDAYS(AJ1319,AK1319)-1</f>
        <v>6</v>
      </c>
      <c r="AM1319" s="9">
        <v>5</v>
      </c>
      <c r="AN1319" s="239" t="s">
        <v>1223</v>
      </c>
    </row>
    <row r="1320" spans="1:40" ht="15" customHeight="1">
      <c r="A1320" s="37">
        <v>6735</v>
      </c>
      <c r="B1320" s="9" t="s">
        <v>4720</v>
      </c>
      <c r="C1320" s="9">
        <v>30607413254</v>
      </c>
      <c r="D1320" s="9" t="s">
        <v>5086</v>
      </c>
      <c r="E1320" s="9" t="s">
        <v>47</v>
      </c>
      <c r="F1320" s="9" t="s">
        <v>797</v>
      </c>
      <c r="G1320" s="9" t="s">
        <v>797</v>
      </c>
      <c r="H1320" s="18" t="s">
        <v>5087</v>
      </c>
      <c r="I1320" s="18" t="s">
        <v>5088</v>
      </c>
      <c r="J1320" s="43" t="s">
        <v>20</v>
      </c>
      <c r="K1320" s="43" t="s">
        <v>21</v>
      </c>
      <c r="L1320" s="43" t="s">
        <v>22</v>
      </c>
      <c r="M1320" s="65">
        <v>0</v>
      </c>
      <c r="N1320" s="65">
        <v>0</v>
      </c>
      <c r="O1320" s="65">
        <v>0</v>
      </c>
      <c r="P1320" s="65">
        <v>0</v>
      </c>
      <c r="Q1320" s="39">
        <v>999.29</v>
      </c>
      <c r="R1320" s="39">
        <v>952.25</v>
      </c>
      <c r="S1320" s="65">
        <v>26.29</v>
      </c>
      <c r="T1320" s="65">
        <v>18.39</v>
      </c>
      <c r="U1320" s="65">
        <v>2.36</v>
      </c>
      <c r="V1320" s="39">
        <v>980.94999999999993</v>
      </c>
      <c r="W1320" s="65">
        <v>0</v>
      </c>
      <c r="X1320" s="255">
        <v>16.149999999999999</v>
      </c>
      <c r="Y1320" s="65">
        <v>2.19</v>
      </c>
      <c r="Z1320" s="53" t="s">
        <v>3557</v>
      </c>
      <c r="AA1320" s="40" t="s">
        <v>5089</v>
      </c>
      <c r="AB1320" s="24" t="s">
        <v>1743</v>
      </c>
      <c r="AC1320" s="40" t="s">
        <v>5090</v>
      </c>
      <c r="AD1320" s="40">
        <v>279.64999999999998</v>
      </c>
      <c r="AE1320" s="40">
        <v>279.64999999999998</v>
      </c>
      <c r="AF1320" s="920">
        <v>0</v>
      </c>
      <c r="AG1320" s="40"/>
      <c r="AH1320" s="40"/>
      <c r="AI1320" s="40"/>
      <c r="AJ1320" s="960">
        <v>45016</v>
      </c>
      <c r="AK1320" s="124">
        <v>45019</v>
      </c>
      <c r="AL1320" s="9">
        <f>NETWORKDAYS(AJ1320,AK1320)</f>
        <v>2</v>
      </c>
      <c r="AM1320" s="9">
        <v>5</v>
      </c>
      <c r="AN1320" s="239" t="s">
        <v>1223</v>
      </c>
    </row>
    <row r="1321" spans="1:40" ht="15" customHeight="1">
      <c r="A1321" s="38">
        <v>6741</v>
      </c>
      <c r="B1321" s="34" t="s">
        <v>4720</v>
      </c>
      <c r="C1321" s="34">
        <v>30607413254</v>
      </c>
      <c r="D1321" s="34" t="s">
        <v>5091</v>
      </c>
      <c r="E1321" s="34" t="s">
        <v>42</v>
      </c>
      <c r="F1321" s="34" t="s">
        <v>54</v>
      </c>
      <c r="G1321" s="34" t="s">
        <v>54</v>
      </c>
      <c r="H1321" s="261" t="s">
        <v>5570</v>
      </c>
      <c r="I1321" s="261" t="s">
        <v>5571</v>
      </c>
      <c r="J1321" s="262" t="s">
        <v>20</v>
      </c>
      <c r="K1321" s="262" t="s">
        <v>21</v>
      </c>
      <c r="L1321" s="262" t="s">
        <v>23</v>
      </c>
      <c r="M1321" s="263">
        <v>0</v>
      </c>
      <c r="N1321" s="263">
        <v>142.94</v>
      </c>
      <c r="O1321" s="263">
        <v>0</v>
      </c>
      <c r="P1321" s="263">
        <v>0</v>
      </c>
      <c r="Q1321" s="264">
        <v>3447.15</v>
      </c>
      <c r="R1321" s="264">
        <f>Q1321-O1321-S1321-T1321-U1321</f>
        <v>1635.5400000000002</v>
      </c>
      <c r="S1321" s="263">
        <v>476.83</v>
      </c>
      <c r="T1321" s="263">
        <v>1281.8699999999999</v>
      </c>
      <c r="U1321" s="263">
        <v>52.91</v>
      </c>
      <c r="V1321" s="264">
        <f>Q1321-P1321-W1321-X1321-Y1321</f>
        <v>1549.1399999999999</v>
      </c>
      <c r="W1321" s="263">
        <v>605.65</v>
      </c>
      <c r="X1321" s="263">
        <v>1239.45</v>
      </c>
      <c r="Y1321" s="263">
        <v>52.91</v>
      </c>
      <c r="Z1321" s="249" t="s">
        <v>5572</v>
      </c>
      <c r="AA1321" s="261" t="s">
        <v>5573</v>
      </c>
      <c r="AB1321" s="34" t="str">
        <f>+_xlfn.CONCAT(MID(Z1321,24,2),"/",MID(Z1321,22,2),"/",MID(Z1321,18,4))</f>
        <v>08/08/2007</v>
      </c>
      <c r="AC1321" s="34" t="str">
        <f>+_xlfn.CONCAT(MID(AA1321,16,2),"/",MID(AA1321,14,2),"/",MID(AA1321,10,4))</f>
        <v>27/03/2023</v>
      </c>
      <c r="AD1321" s="23">
        <v>178.45</v>
      </c>
      <c r="AE1321" s="23">
        <v>178.45</v>
      </c>
      <c r="AF1321" s="823">
        <v>0</v>
      </c>
      <c r="AG1321" s="23"/>
      <c r="AH1321" s="23"/>
      <c r="AI1321" s="23"/>
      <c r="AJ1321" s="917">
        <v>45016</v>
      </c>
      <c r="AK1321" s="122">
        <v>45026</v>
      </c>
      <c r="AL1321" s="34">
        <f>NETWORKDAYS(AJ1321,AK1321)-1</f>
        <v>6</v>
      </c>
      <c r="AM1321" s="34">
        <v>5</v>
      </c>
      <c r="AN1321" s="261" t="s">
        <v>1223</v>
      </c>
    </row>
    <row r="1322" spans="1:40" ht="15" customHeight="1">
      <c r="A1322" s="37">
        <v>6789</v>
      </c>
      <c r="B1322" s="9" t="s">
        <v>468</v>
      </c>
      <c r="C1322" s="9">
        <v>30708681993</v>
      </c>
      <c r="D1322" s="9" t="s">
        <v>220</v>
      </c>
      <c r="E1322" s="9" t="s">
        <v>38</v>
      </c>
      <c r="F1322" s="9" t="s">
        <v>70</v>
      </c>
      <c r="G1322" s="9" t="s">
        <v>470</v>
      </c>
      <c r="H1322" s="239" t="s">
        <v>5574</v>
      </c>
      <c r="I1322" s="239" t="s">
        <v>5575</v>
      </c>
      <c r="J1322" s="339" t="s">
        <v>20</v>
      </c>
      <c r="K1322" s="339" t="s">
        <v>21</v>
      </c>
      <c r="L1322" s="339" t="s">
        <v>22</v>
      </c>
      <c r="M1322" s="340">
        <v>0</v>
      </c>
      <c r="N1322" s="340">
        <v>0</v>
      </c>
      <c r="O1322" s="340">
        <v>0</v>
      </c>
      <c r="P1322" s="340">
        <v>0</v>
      </c>
      <c r="Q1322" s="341">
        <v>316.07</v>
      </c>
      <c r="R1322" s="341">
        <f>Q1322-O1322-S1322-T1322-U1322</f>
        <v>297.77</v>
      </c>
      <c r="S1322" s="340">
        <v>13.66</v>
      </c>
      <c r="T1322" s="403">
        <v>1.18</v>
      </c>
      <c r="U1322" s="340">
        <v>3.46</v>
      </c>
      <c r="V1322" s="341">
        <f>Q1322-P1322-W1322-X1322-Y1322</f>
        <v>311.43</v>
      </c>
      <c r="W1322" s="340">
        <v>0</v>
      </c>
      <c r="X1322" s="403">
        <v>1.18</v>
      </c>
      <c r="Y1322" s="340">
        <v>3.46</v>
      </c>
      <c r="Z1322" s="83" t="s">
        <v>193</v>
      </c>
      <c r="AA1322" s="239" t="s">
        <v>2128</v>
      </c>
      <c r="AB1322" s="11" t="str">
        <f>+_xlfn.CONCAT(MID(Z1322,24,2),"/",MID(Z1322,22,2),"/",MID(Z1322,18,4))</f>
        <v>14/07/2007</v>
      </c>
      <c r="AC1322" s="9" t="str">
        <f>+_xlfn.CONCAT(MID(AA1322,16,2),"/",MID(AA1322,14,2),"/",MID(AA1322,10,4))</f>
        <v>15/03/2023</v>
      </c>
      <c r="AD1322" s="40">
        <v>160.29</v>
      </c>
      <c r="AE1322" s="40">
        <v>160.29</v>
      </c>
      <c r="AF1322" s="920">
        <v>0</v>
      </c>
      <c r="AG1322" s="40"/>
      <c r="AH1322" s="40"/>
      <c r="AI1322" s="40"/>
      <c r="AJ1322" s="960">
        <v>45016</v>
      </c>
      <c r="AK1322" s="124">
        <v>45026</v>
      </c>
      <c r="AL1322" s="9">
        <f>NETWORKDAYS(AJ1322,AK1322)-1</f>
        <v>6</v>
      </c>
      <c r="AM1322" s="9">
        <v>5</v>
      </c>
      <c r="AN1322" s="239" t="s">
        <v>1223</v>
      </c>
    </row>
    <row r="1323" spans="1:40" ht="15" customHeight="1">
      <c r="A1323" s="37">
        <v>6790</v>
      </c>
      <c r="B1323" s="9" t="s">
        <v>5092</v>
      </c>
      <c r="C1323" s="9">
        <v>23041082984</v>
      </c>
      <c r="D1323" s="9" t="s">
        <v>1512</v>
      </c>
      <c r="E1323" s="9" t="s">
        <v>38</v>
      </c>
      <c r="F1323" s="9" t="s">
        <v>70</v>
      </c>
      <c r="G1323" s="9" t="s">
        <v>470</v>
      </c>
      <c r="H1323" s="239" t="s">
        <v>6334</v>
      </c>
      <c r="I1323" s="239" t="s">
        <v>6335</v>
      </c>
      <c r="J1323" s="83" t="s">
        <v>20</v>
      </c>
      <c r="K1323" s="83" t="s">
        <v>21</v>
      </c>
      <c r="L1323" s="83" t="s">
        <v>22</v>
      </c>
      <c r="M1323" s="1011">
        <v>0</v>
      </c>
      <c r="N1323" s="1011">
        <v>0</v>
      </c>
      <c r="O1323" s="1011">
        <v>0</v>
      </c>
      <c r="P1323" s="1011">
        <v>0</v>
      </c>
      <c r="Q1323" s="341">
        <v>123.87</v>
      </c>
      <c r="R1323" s="341">
        <v>118.77</v>
      </c>
      <c r="S1323" s="1011">
        <v>3.31</v>
      </c>
      <c r="T1323" s="1011">
        <v>0</v>
      </c>
      <c r="U1323" s="1011">
        <v>1.79</v>
      </c>
      <c r="V1323" s="341">
        <v>120.56</v>
      </c>
      <c r="W1323" s="1011">
        <v>3.31</v>
      </c>
      <c r="X1323" s="1018">
        <v>0</v>
      </c>
      <c r="Y1323" s="1011">
        <v>0</v>
      </c>
      <c r="Z1323" s="83" t="s">
        <v>193</v>
      </c>
      <c r="AA1323" s="239" t="s">
        <v>2197</v>
      </c>
      <c r="AB1323" s="11" t="s">
        <v>41</v>
      </c>
      <c r="AC1323" s="9" t="s">
        <v>4261</v>
      </c>
      <c r="AD1323" s="40">
        <v>50.6</v>
      </c>
      <c r="AE1323" s="40">
        <v>50.6</v>
      </c>
      <c r="AF1323" s="920">
        <v>0</v>
      </c>
      <c r="AG1323" s="40"/>
      <c r="AH1323" s="40"/>
      <c r="AI1323" s="40"/>
      <c r="AJ1323" s="960">
        <v>45016</v>
      </c>
      <c r="AK1323" s="124">
        <v>45034</v>
      </c>
      <c r="AL1323" s="9">
        <v>12</v>
      </c>
      <c r="AM1323" s="9">
        <v>5</v>
      </c>
      <c r="AN1323" s="239" t="s">
        <v>1223</v>
      </c>
    </row>
    <row r="1324" spans="1:40" ht="15" customHeight="1">
      <c r="A1324" s="37">
        <v>6790</v>
      </c>
      <c r="B1324" s="9" t="s">
        <v>468</v>
      </c>
      <c r="C1324" s="9">
        <v>30708681993</v>
      </c>
      <c r="D1324" s="9" t="s">
        <v>1512</v>
      </c>
      <c r="E1324" s="9" t="s">
        <v>38</v>
      </c>
      <c r="F1324" s="9" t="s">
        <v>70</v>
      </c>
      <c r="G1324" s="9" t="s">
        <v>470</v>
      </c>
      <c r="H1324" s="239" t="s">
        <v>6342</v>
      </c>
      <c r="I1324" s="239" t="s">
        <v>6343</v>
      </c>
      <c r="J1324" s="83" t="s">
        <v>20</v>
      </c>
      <c r="K1324" s="83" t="s">
        <v>21</v>
      </c>
      <c r="L1324" s="83" t="s">
        <v>22</v>
      </c>
      <c r="M1324" s="1011">
        <v>0</v>
      </c>
      <c r="N1324" s="1011">
        <v>0</v>
      </c>
      <c r="O1324" s="1011">
        <v>0</v>
      </c>
      <c r="P1324" s="1011">
        <v>0</v>
      </c>
      <c r="Q1324" s="341">
        <v>123.87</v>
      </c>
      <c r="R1324" s="341">
        <v>118.77</v>
      </c>
      <c r="S1324" s="1011">
        <v>3.31</v>
      </c>
      <c r="T1324" s="1011">
        <v>0</v>
      </c>
      <c r="U1324" s="1011">
        <v>1.79</v>
      </c>
      <c r="V1324" s="341">
        <v>120.56</v>
      </c>
      <c r="W1324" s="1011">
        <v>3.31</v>
      </c>
      <c r="X1324" s="1018">
        <v>0</v>
      </c>
      <c r="Y1324" s="1011">
        <v>0</v>
      </c>
      <c r="Z1324" s="83" t="s">
        <v>193</v>
      </c>
      <c r="AA1324" s="239" t="s">
        <v>2197</v>
      </c>
      <c r="AB1324" s="11" t="s">
        <v>41</v>
      </c>
      <c r="AC1324" s="9" t="s">
        <v>4261</v>
      </c>
      <c r="AD1324" s="40">
        <v>50.6</v>
      </c>
      <c r="AE1324" s="40">
        <v>50.6</v>
      </c>
      <c r="AF1324" s="920">
        <v>0</v>
      </c>
      <c r="AG1324" s="40"/>
      <c r="AH1324" s="40"/>
      <c r="AI1324" s="40"/>
      <c r="AJ1324" s="960">
        <v>45016</v>
      </c>
      <c r="AK1324" s="124">
        <v>45026</v>
      </c>
      <c r="AL1324" s="9">
        <f>NETWORKDAYS(AJ1324,AK1324)-1</f>
        <v>6</v>
      </c>
      <c r="AM1324" s="9">
        <v>5</v>
      </c>
      <c r="AN1324" s="239" t="s">
        <v>1223</v>
      </c>
    </row>
    <row r="1325" spans="1:40" ht="15" customHeight="1">
      <c r="A1325" s="38">
        <v>7781</v>
      </c>
      <c r="B1325" s="34" t="s">
        <v>3230</v>
      </c>
      <c r="C1325" s="34">
        <v>30512823099</v>
      </c>
      <c r="D1325" s="34" t="s">
        <v>5093</v>
      </c>
      <c r="E1325" s="34" t="s">
        <v>42</v>
      </c>
      <c r="F1325" s="34" t="s">
        <v>108</v>
      </c>
      <c r="G1325" s="34" t="s">
        <v>3232</v>
      </c>
      <c r="H1325" s="23" t="s">
        <v>5094</v>
      </c>
      <c r="I1325" s="23" t="s">
        <v>5095</v>
      </c>
      <c r="J1325" s="44" t="s">
        <v>20</v>
      </c>
      <c r="K1325" s="44" t="s">
        <v>21</v>
      </c>
      <c r="L1325" s="44" t="s">
        <v>23</v>
      </c>
      <c r="M1325" s="69">
        <v>3.5</v>
      </c>
      <c r="N1325" s="69">
        <v>0</v>
      </c>
      <c r="O1325" s="69">
        <v>0</v>
      </c>
      <c r="P1325" s="69">
        <v>0</v>
      </c>
      <c r="Q1325" s="70">
        <v>800.2</v>
      </c>
      <c r="R1325" s="70">
        <v>773.65</v>
      </c>
      <c r="S1325" s="69">
        <v>0.27</v>
      </c>
      <c r="T1325" s="69">
        <v>9.82</v>
      </c>
      <c r="U1325" s="69">
        <v>16.46</v>
      </c>
      <c r="V1325" s="70">
        <v>770.21</v>
      </c>
      <c r="W1325" s="69">
        <v>2.63</v>
      </c>
      <c r="X1325" s="69">
        <v>13.35</v>
      </c>
      <c r="Y1325" s="69">
        <v>14.01</v>
      </c>
      <c r="Z1325" s="45" t="s">
        <v>563</v>
      </c>
      <c r="AA1325" s="23" t="s">
        <v>5096</v>
      </c>
      <c r="AB1325" s="26" t="s">
        <v>41</v>
      </c>
      <c r="AC1325" s="23" t="s">
        <v>5097</v>
      </c>
      <c r="AD1325" s="23">
        <v>409.06</v>
      </c>
      <c r="AE1325" s="23">
        <v>480.2</v>
      </c>
      <c r="AF1325" s="823">
        <v>71.14</v>
      </c>
      <c r="AG1325" s="23"/>
      <c r="AH1325" s="23"/>
      <c r="AI1325" s="23"/>
      <c r="AJ1325" s="917">
        <v>45016</v>
      </c>
      <c r="AK1325" s="122">
        <v>45019</v>
      </c>
      <c r="AL1325" s="34">
        <f>NETWORKDAYS(AJ1325,AK1325)</f>
        <v>2</v>
      </c>
      <c r="AM1325" s="34">
        <v>5</v>
      </c>
      <c r="AN1325" s="261" t="s">
        <v>1223</v>
      </c>
    </row>
    <row r="1326" spans="1:40" ht="15" customHeight="1">
      <c r="A1326" s="37">
        <v>7783</v>
      </c>
      <c r="B1326" s="9" t="s">
        <v>3230</v>
      </c>
      <c r="C1326" s="9">
        <v>30512823099</v>
      </c>
      <c r="D1326" s="9" t="s">
        <v>5098</v>
      </c>
      <c r="E1326" s="9" t="s">
        <v>42</v>
      </c>
      <c r="F1326" s="9" t="s">
        <v>108</v>
      </c>
      <c r="G1326" s="9" t="s">
        <v>3232</v>
      </c>
      <c r="H1326" s="239" t="s">
        <v>5576</v>
      </c>
      <c r="I1326" s="239" t="s">
        <v>5577</v>
      </c>
      <c r="J1326" s="339" t="s">
        <v>20</v>
      </c>
      <c r="K1326" s="339" t="s">
        <v>21</v>
      </c>
      <c r="L1326" s="339" t="s">
        <v>22</v>
      </c>
      <c r="M1326" s="340">
        <v>0</v>
      </c>
      <c r="N1326" s="340">
        <v>0</v>
      </c>
      <c r="O1326" s="340">
        <v>0</v>
      </c>
      <c r="P1326" s="340">
        <v>0</v>
      </c>
      <c r="Q1326" s="341">
        <v>503.32</v>
      </c>
      <c r="R1326" s="341">
        <f>Q1326-O1326-S1326-T1326-U1326</f>
        <v>495.03000000000003</v>
      </c>
      <c r="S1326" s="340">
        <v>3.96</v>
      </c>
      <c r="T1326" s="340">
        <v>0.9</v>
      </c>
      <c r="U1326" s="340">
        <v>3.43</v>
      </c>
      <c r="V1326" s="341">
        <f>Q1326-P1326-W1326-X1326-Y1326</f>
        <v>498.99</v>
      </c>
      <c r="W1326" s="340">
        <v>0</v>
      </c>
      <c r="X1326" s="340">
        <v>0.9</v>
      </c>
      <c r="Y1326" s="340">
        <v>3.43</v>
      </c>
      <c r="Z1326" s="83" t="s">
        <v>563</v>
      </c>
      <c r="AA1326" s="239" t="s">
        <v>3440</v>
      </c>
      <c r="AB1326" s="11" t="str">
        <f>+_xlfn.CONCAT(MID(Z1326,24,2),"/",MID(Z1326,22,2),"/",MID(Z1326,18,4))</f>
        <v>14/07/2007</v>
      </c>
      <c r="AC1326" s="9" t="str">
        <f>+_xlfn.CONCAT(MID(AA1326,16,2),"/",MID(AA1326,14,2),"/",MID(AA1326,10,4))</f>
        <v>20/03/2023</v>
      </c>
      <c r="AD1326" s="40">
        <v>404.95</v>
      </c>
      <c r="AE1326" s="40">
        <v>404.95</v>
      </c>
      <c r="AF1326" s="920">
        <v>0</v>
      </c>
      <c r="AG1326" s="40"/>
      <c r="AH1326" s="40"/>
      <c r="AI1326" s="40"/>
      <c r="AJ1326" s="960">
        <v>45016</v>
      </c>
      <c r="AK1326" s="124">
        <v>45026</v>
      </c>
      <c r="AL1326" s="9">
        <f>NETWORKDAYS(AJ1326,AK1326)-1</f>
        <v>6</v>
      </c>
      <c r="AM1326" s="9">
        <v>5</v>
      </c>
      <c r="AN1326" s="239" t="s">
        <v>1223</v>
      </c>
    </row>
    <row r="1327" spans="1:40" ht="15" customHeight="1">
      <c r="A1327" s="37">
        <v>7786</v>
      </c>
      <c r="B1327" s="9" t="s">
        <v>5039</v>
      </c>
      <c r="C1327" s="9">
        <v>33708873379</v>
      </c>
      <c r="D1327" s="9" t="s">
        <v>5099</v>
      </c>
      <c r="E1327" s="9" t="s">
        <v>47</v>
      </c>
      <c r="F1327" s="9" t="s">
        <v>383</v>
      </c>
      <c r="G1327" s="9" t="s">
        <v>383</v>
      </c>
      <c r="H1327" s="95" t="s">
        <v>5454</v>
      </c>
      <c r="I1327" s="95" t="s">
        <v>5455</v>
      </c>
      <c r="J1327" s="169" t="s">
        <v>20</v>
      </c>
      <c r="K1327" s="169" t="s">
        <v>21</v>
      </c>
      <c r="L1327" s="169" t="s">
        <v>22</v>
      </c>
      <c r="M1327" s="93">
        <v>0</v>
      </c>
      <c r="N1327" s="93">
        <v>0</v>
      </c>
      <c r="O1327" s="93">
        <v>0</v>
      </c>
      <c r="P1327" s="93">
        <v>0</v>
      </c>
      <c r="Q1327" s="186">
        <v>1229.1600000000001</v>
      </c>
      <c r="R1327" s="92">
        <v>877.57000000000016</v>
      </c>
      <c r="S1327" s="93">
        <v>315.02</v>
      </c>
      <c r="T1327" s="93">
        <v>26.54</v>
      </c>
      <c r="U1327" s="93">
        <v>10.029999999999999</v>
      </c>
      <c r="V1327" s="92">
        <v>1182.33</v>
      </c>
      <c r="W1327" s="93">
        <v>32.659999999999997</v>
      </c>
      <c r="X1327" s="93">
        <v>13.04</v>
      </c>
      <c r="Y1327" s="93">
        <v>1.1299999999999999</v>
      </c>
      <c r="Z1327" s="170" t="s">
        <v>820</v>
      </c>
      <c r="AA1327" s="171" t="s">
        <v>5456</v>
      </c>
      <c r="AB1327" s="85">
        <v>39325</v>
      </c>
      <c r="AC1327" s="40" t="s">
        <v>530</v>
      </c>
      <c r="AD1327" s="40">
        <v>809.61</v>
      </c>
      <c r="AE1327" s="40">
        <v>809.61</v>
      </c>
      <c r="AF1327" s="920">
        <v>0</v>
      </c>
      <c r="AG1327" s="40"/>
      <c r="AH1327" s="40"/>
      <c r="AI1327" s="40"/>
      <c r="AJ1327" s="960">
        <v>45016</v>
      </c>
      <c r="AK1327" s="124">
        <v>45022</v>
      </c>
      <c r="AL1327" s="9">
        <f>NETWORKDAYS(AJ1327,AK1327)</f>
        <v>5</v>
      </c>
      <c r="AM1327" s="9">
        <v>5</v>
      </c>
      <c r="AN1327" s="239" t="s">
        <v>1223</v>
      </c>
    </row>
    <row r="1328" spans="1:40" ht="15" customHeight="1">
      <c r="A1328" s="38">
        <v>8055</v>
      </c>
      <c r="B1328" s="34" t="s">
        <v>5100</v>
      </c>
      <c r="C1328" s="34">
        <v>30714888559</v>
      </c>
      <c r="D1328" s="34" t="s">
        <v>5101</v>
      </c>
      <c r="E1328" s="34" t="s">
        <v>42</v>
      </c>
      <c r="F1328" s="34" t="s">
        <v>105</v>
      </c>
      <c r="G1328" s="34" t="s">
        <v>865</v>
      </c>
      <c r="H1328" s="261" t="s">
        <v>5578</v>
      </c>
      <c r="I1328" s="261" t="s">
        <v>5579</v>
      </c>
      <c r="J1328" s="262" t="s">
        <v>20</v>
      </c>
      <c r="K1328" s="831" t="s">
        <v>8231</v>
      </c>
      <c r="L1328" s="262" t="s">
        <v>23</v>
      </c>
      <c r="M1328" s="263">
        <v>0</v>
      </c>
      <c r="N1328" s="263">
        <v>0</v>
      </c>
      <c r="O1328" s="263">
        <v>0</v>
      </c>
      <c r="P1328" s="263">
        <v>0</v>
      </c>
      <c r="Q1328" s="264">
        <v>105.7</v>
      </c>
      <c r="R1328" s="264">
        <f t="shared" ref="R1328:R1342" si="203">Q1328-O1328-S1328-T1328-U1328</f>
        <v>102.21</v>
      </c>
      <c r="S1328" s="263">
        <v>1.9</v>
      </c>
      <c r="T1328" s="263">
        <v>0.5</v>
      </c>
      <c r="U1328" s="263">
        <v>1.0900000000000001</v>
      </c>
      <c r="V1328" s="264">
        <f t="shared" ref="V1328:V1342" si="204">Q1328-P1328-W1328-X1328-Y1328</f>
        <v>98.5</v>
      </c>
      <c r="W1328" s="263">
        <v>5.61</v>
      </c>
      <c r="X1328" s="263">
        <v>0.5</v>
      </c>
      <c r="Y1328" s="263">
        <v>1.0900000000000001</v>
      </c>
      <c r="Z1328" s="249" t="s">
        <v>1387</v>
      </c>
      <c r="AA1328" s="261" t="s">
        <v>5580</v>
      </c>
      <c r="AB1328" s="34" t="str">
        <f t="shared" ref="AB1328:AB1339" si="205">+_xlfn.CONCAT(MID(Z1328,24,2),"/",MID(Z1328,22,2),"/",MID(Z1328,18,4))</f>
        <v>08/08/2007</v>
      </c>
      <c r="AC1328" s="34" t="str">
        <f t="shared" ref="AC1328:AC1339" si="206">+_xlfn.CONCAT(MID(AA1328,16,2),"/",MID(AA1328,14,2),"/",MID(AA1328,10,4))</f>
        <v>01/04/2023</v>
      </c>
      <c r="AD1328" s="23">
        <v>67.510000000000005</v>
      </c>
      <c r="AE1328" s="23">
        <v>67.510000000000005</v>
      </c>
      <c r="AF1328" s="823">
        <v>0</v>
      </c>
      <c r="AG1328" s="23"/>
      <c r="AH1328" s="23"/>
      <c r="AI1328" s="23"/>
      <c r="AJ1328" s="917">
        <v>45016</v>
      </c>
      <c r="AK1328" s="122">
        <v>45026</v>
      </c>
      <c r="AL1328" s="34">
        <f t="shared" ref="AL1328:AL1343" si="207">NETWORKDAYS(AJ1328,AK1328)-1</f>
        <v>6</v>
      </c>
      <c r="AM1328" s="34">
        <v>5</v>
      </c>
      <c r="AN1328" s="261" t="s">
        <v>1223</v>
      </c>
    </row>
    <row r="1329" spans="1:40" ht="15" customHeight="1">
      <c r="A1329" s="37">
        <v>8056</v>
      </c>
      <c r="B1329" s="9" t="s">
        <v>5100</v>
      </c>
      <c r="C1329" s="9">
        <v>30714888559</v>
      </c>
      <c r="D1329" s="9" t="s">
        <v>5102</v>
      </c>
      <c r="E1329" s="9" t="s">
        <v>42</v>
      </c>
      <c r="F1329" s="9" t="s">
        <v>105</v>
      </c>
      <c r="G1329" s="9" t="s">
        <v>5103</v>
      </c>
      <c r="H1329" s="239" t="s">
        <v>5581</v>
      </c>
      <c r="I1329" s="239" t="s">
        <v>5582</v>
      </c>
      <c r="J1329" s="339" t="s">
        <v>20</v>
      </c>
      <c r="K1329" s="339" t="s">
        <v>21</v>
      </c>
      <c r="L1329" s="339" t="s">
        <v>22</v>
      </c>
      <c r="M1329" s="340">
        <v>0.27</v>
      </c>
      <c r="N1329" s="340">
        <v>0</v>
      </c>
      <c r="O1329" s="340">
        <v>0</v>
      </c>
      <c r="P1329" s="340">
        <v>0</v>
      </c>
      <c r="Q1329" s="341">
        <v>98.99</v>
      </c>
      <c r="R1329" s="341">
        <f t="shared" si="203"/>
        <v>97.07</v>
      </c>
      <c r="S1329" s="340">
        <v>1.75</v>
      </c>
      <c r="T1329" s="340">
        <v>0.17</v>
      </c>
      <c r="U1329" s="340">
        <v>0</v>
      </c>
      <c r="V1329" s="341">
        <f t="shared" si="204"/>
        <v>96.539999999999992</v>
      </c>
      <c r="W1329" s="340">
        <v>0</v>
      </c>
      <c r="X1329" s="490">
        <v>0.42</v>
      </c>
      <c r="Y1329" s="340">
        <v>2.0299999999999998</v>
      </c>
      <c r="Z1329" s="83" t="s">
        <v>1387</v>
      </c>
      <c r="AA1329" s="239" t="s">
        <v>5580</v>
      </c>
      <c r="AB1329" s="11" t="str">
        <f t="shared" si="205"/>
        <v>08/08/2007</v>
      </c>
      <c r="AC1329" s="9" t="str">
        <f t="shared" si="206"/>
        <v>01/04/2023</v>
      </c>
      <c r="AD1329" s="40">
        <v>27.93</v>
      </c>
      <c r="AE1329" s="40">
        <v>27.93</v>
      </c>
      <c r="AF1329" s="920">
        <v>0</v>
      </c>
      <c r="AG1329" s="40"/>
      <c r="AH1329" s="40"/>
      <c r="AI1329" s="40"/>
      <c r="AJ1329" s="960">
        <v>45016</v>
      </c>
      <c r="AK1329" s="124">
        <v>45026</v>
      </c>
      <c r="AL1329" s="9">
        <f t="shared" si="207"/>
        <v>6</v>
      </c>
      <c r="AM1329" s="9">
        <v>5</v>
      </c>
      <c r="AN1329" s="239" t="s">
        <v>1223</v>
      </c>
    </row>
    <row r="1330" spans="1:40" ht="15" customHeight="1">
      <c r="A1330" s="37">
        <v>8080</v>
      </c>
      <c r="B1330" s="9" t="s">
        <v>3271</v>
      </c>
      <c r="C1330" s="9">
        <v>33708402619</v>
      </c>
      <c r="D1330" s="9" t="s">
        <v>5104</v>
      </c>
      <c r="E1330" s="9" t="s">
        <v>38</v>
      </c>
      <c r="F1330" s="9" t="s">
        <v>438</v>
      </c>
      <c r="G1330" s="9" t="s">
        <v>438</v>
      </c>
      <c r="H1330" s="239" t="s">
        <v>5583</v>
      </c>
      <c r="I1330" s="239" t="s">
        <v>5584</v>
      </c>
      <c r="J1330" s="339" t="s">
        <v>20</v>
      </c>
      <c r="K1330" s="339" t="s">
        <v>21</v>
      </c>
      <c r="L1330" s="339" t="s">
        <v>22</v>
      </c>
      <c r="M1330" s="340">
        <v>0</v>
      </c>
      <c r="N1330" s="340">
        <v>0</v>
      </c>
      <c r="O1330" s="340">
        <v>0</v>
      </c>
      <c r="P1330" s="340">
        <v>0</v>
      </c>
      <c r="Q1330" s="341">
        <v>34.03</v>
      </c>
      <c r="R1330" s="341">
        <f t="shared" si="203"/>
        <v>30.76</v>
      </c>
      <c r="S1330" s="340">
        <v>0</v>
      </c>
      <c r="T1330" s="340">
        <v>0.22</v>
      </c>
      <c r="U1330" s="340">
        <v>3.05</v>
      </c>
      <c r="V1330" s="341">
        <f t="shared" si="204"/>
        <v>32.25</v>
      </c>
      <c r="W1330" s="340">
        <v>0</v>
      </c>
      <c r="X1330" s="403">
        <v>0.22</v>
      </c>
      <c r="Y1330" s="340">
        <v>1.56</v>
      </c>
      <c r="Z1330" s="83" t="s">
        <v>2683</v>
      </c>
      <c r="AA1330" s="239" t="s">
        <v>2395</v>
      </c>
      <c r="AB1330" s="11" t="str">
        <f t="shared" si="205"/>
        <v>06/08/2007</v>
      </c>
      <c r="AC1330" s="9" t="str">
        <f t="shared" si="206"/>
        <v>15/03/2023</v>
      </c>
      <c r="AD1330" s="40">
        <v>0</v>
      </c>
      <c r="AE1330" s="40">
        <v>0</v>
      </c>
      <c r="AF1330" s="920">
        <v>0</v>
      </c>
      <c r="AG1330" s="40"/>
      <c r="AH1330" s="40"/>
      <c r="AI1330" s="40"/>
      <c r="AJ1330" s="960">
        <v>45016</v>
      </c>
      <c r="AK1330" s="124">
        <v>45026</v>
      </c>
      <c r="AL1330" s="9">
        <f t="shared" si="207"/>
        <v>6</v>
      </c>
      <c r="AM1330" s="9">
        <v>5</v>
      </c>
      <c r="AN1330" s="239" t="s">
        <v>1223</v>
      </c>
    </row>
    <row r="1331" spans="1:40" ht="15" customHeight="1">
      <c r="A1331" s="37">
        <v>8082</v>
      </c>
      <c r="B1331" s="9" t="s">
        <v>3271</v>
      </c>
      <c r="C1331" s="9">
        <v>33708402619</v>
      </c>
      <c r="D1331" s="9" t="s">
        <v>5105</v>
      </c>
      <c r="E1331" s="9" t="s">
        <v>38</v>
      </c>
      <c r="F1331" s="9" t="s">
        <v>438</v>
      </c>
      <c r="G1331" s="9" t="s">
        <v>438</v>
      </c>
      <c r="H1331" s="239" t="s">
        <v>5585</v>
      </c>
      <c r="I1331" s="239" t="s">
        <v>5586</v>
      </c>
      <c r="J1331" s="339" t="s">
        <v>20</v>
      </c>
      <c r="K1331" s="339" t="s">
        <v>21</v>
      </c>
      <c r="L1331" s="339" t="s">
        <v>22</v>
      </c>
      <c r="M1331" s="340">
        <v>0</v>
      </c>
      <c r="N1331" s="340">
        <v>0</v>
      </c>
      <c r="O1331" s="340">
        <v>0</v>
      </c>
      <c r="P1331" s="340">
        <v>0</v>
      </c>
      <c r="Q1331" s="341">
        <v>49.05</v>
      </c>
      <c r="R1331" s="341">
        <f t="shared" si="203"/>
        <v>44.269999999999996</v>
      </c>
      <c r="S1331" s="340">
        <v>1.95</v>
      </c>
      <c r="T1331" s="340">
        <v>2.78</v>
      </c>
      <c r="U1331" s="340">
        <v>0.05</v>
      </c>
      <c r="V1331" s="341">
        <f t="shared" si="204"/>
        <v>44.809999999999995</v>
      </c>
      <c r="W1331" s="340">
        <v>1.59</v>
      </c>
      <c r="X1331" s="403">
        <v>2.65</v>
      </c>
      <c r="Y1331" s="340">
        <v>0</v>
      </c>
      <c r="Z1331" s="83" t="s">
        <v>2683</v>
      </c>
      <c r="AA1331" s="239" t="s">
        <v>2395</v>
      </c>
      <c r="AB1331" s="11" t="str">
        <f t="shared" si="205"/>
        <v>06/08/2007</v>
      </c>
      <c r="AC1331" s="9" t="str">
        <f t="shared" si="206"/>
        <v>15/03/2023</v>
      </c>
      <c r="AD1331" s="40">
        <v>5.37</v>
      </c>
      <c r="AE1331" s="40">
        <v>5.37</v>
      </c>
      <c r="AF1331" s="920">
        <v>0</v>
      </c>
      <c r="AG1331" s="40"/>
      <c r="AH1331" s="40"/>
      <c r="AI1331" s="40"/>
      <c r="AJ1331" s="960">
        <v>45016</v>
      </c>
      <c r="AK1331" s="124">
        <v>45026</v>
      </c>
      <c r="AL1331" s="9">
        <f t="shared" si="207"/>
        <v>6</v>
      </c>
      <c r="AM1331" s="9">
        <v>5</v>
      </c>
      <c r="AN1331" s="239" t="s">
        <v>1223</v>
      </c>
    </row>
    <row r="1332" spans="1:40" ht="15" customHeight="1">
      <c r="A1332" s="37">
        <v>8161</v>
      </c>
      <c r="B1332" s="9" t="s">
        <v>5100</v>
      </c>
      <c r="C1332" s="9">
        <v>30714888559</v>
      </c>
      <c r="D1332" s="9" t="s">
        <v>5106</v>
      </c>
      <c r="E1332" s="9" t="s">
        <v>42</v>
      </c>
      <c r="F1332" s="9" t="s">
        <v>5058</v>
      </c>
      <c r="G1332" s="9" t="s">
        <v>5107</v>
      </c>
      <c r="H1332" s="239" t="s">
        <v>5587</v>
      </c>
      <c r="I1332" s="239" t="s">
        <v>5588</v>
      </c>
      <c r="J1332" s="339" t="s">
        <v>20</v>
      </c>
      <c r="K1332" s="339" t="s">
        <v>21</v>
      </c>
      <c r="L1332" s="339" t="s">
        <v>22</v>
      </c>
      <c r="M1332" s="340">
        <v>0</v>
      </c>
      <c r="N1332" s="340">
        <v>0</v>
      </c>
      <c r="O1332" s="340">
        <v>0</v>
      </c>
      <c r="P1332" s="340">
        <v>0</v>
      </c>
      <c r="Q1332" s="341">
        <v>86.34</v>
      </c>
      <c r="R1332" s="341">
        <f t="shared" si="203"/>
        <v>79.710000000000008</v>
      </c>
      <c r="S1332" s="340">
        <v>3.63</v>
      </c>
      <c r="T1332" s="340">
        <v>3</v>
      </c>
      <c r="U1332" s="340">
        <v>0</v>
      </c>
      <c r="V1332" s="341">
        <f t="shared" si="204"/>
        <v>81.709999999999994</v>
      </c>
      <c r="W1332" s="340">
        <v>1.68</v>
      </c>
      <c r="X1332" s="403">
        <v>2.95</v>
      </c>
      <c r="Y1332" s="340">
        <v>0</v>
      </c>
      <c r="Z1332" s="83" t="s">
        <v>210</v>
      </c>
      <c r="AA1332" s="239" t="s">
        <v>5580</v>
      </c>
      <c r="AB1332" s="11" t="str">
        <f t="shared" si="205"/>
        <v>23/07/2007</v>
      </c>
      <c r="AC1332" s="9" t="str">
        <f t="shared" si="206"/>
        <v>01/04/2023</v>
      </c>
      <c r="AD1332" s="40">
        <v>28.71</v>
      </c>
      <c r="AE1332" s="40">
        <v>28.71</v>
      </c>
      <c r="AF1332" s="920">
        <v>0</v>
      </c>
      <c r="AG1332" s="40"/>
      <c r="AH1332" s="40"/>
      <c r="AI1332" s="40"/>
      <c r="AJ1332" s="960">
        <v>45016</v>
      </c>
      <c r="AK1332" s="124">
        <v>45026</v>
      </c>
      <c r="AL1332" s="9">
        <f t="shared" si="207"/>
        <v>6</v>
      </c>
      <c r="AM1332" s="9">
        <v>5</v>
      </c>
      <c r="AN1332" s="239" t="s">
        <v>1223</v>
      </c>
    </row>
    <row r="1333" spans="1:40" ht="15" customHeight="1">
      <c r="A1333" s="37">
        <v>8162</v>
      </c>
      <c r="B1333" s="9" t="s">
        <v>5100</v>
      </c>
      <c r="C1333" s="9">
        <v>30714888559</v>
      </c>
      <c r="D1333" s="9" t="s">
        <v>5108</v>
      </c>
      <c r="E1333" s="9" t="s">
        <v>42</v>
      </c>
      <c r="F1333" s="9" t="s">
        <v>105</v>
      </c>
      <c r="G1333" s="9" t="s">
        <v>5109</v>
      </c>
      <c r="H1333" s="177" t="s">
        <v>5589</v>
      </c>
      <c r="I1333" s="177" t="s">
        <v>5590</v>
      </c>
      <c r="J1333" s="180" t="s">
        <v>20</v>
      </c>
      <c r="K1333" s="180" t="s">
        <v>21</v>
      </c>
      <c r="L1333" s="180" t="s">
        <v>22</v>
      </c>
      <c r="M1333" s="181">
        <v>0</v>
      </c>
      <c r="N1333" s="181">
        <v>0</v>
      </c>
      <c r="O1333" s="181">
        <v>0</v>
      </c>
      <c r="P1333" s="181">
        <v>0</v>
      </c>
      <c r="Q1333" s="182">
        <v>50.990467631006197</v>
      </c>
      <c r="R1333" s="182">
        <f t="shared" si="203"/>
        <v>46.420467631006197</v>
      </c>
      <c r="S1333" s="181">
        <v>1.56</v>
      </c>
      <c r="T1333" s="181">
        <v>1.86</v>
      </c>
      <c r="U1333" s="181">
        <v>1.1499999999999999</v>
      </c>
      <c r="V1333" s="182">
        <f t="shared" si="204"/>
        <v>48.470467631006201</v>
      </c>
      <c r="W1333" s="181">
        <v>0</v>
      </c>
      <c r="X1333" s="376">
        <v>1.86</v>
      </c>
      <c r="Y1333" s="181">
        <v>0.66</v>
      </c>
      <c r="Z1333" s="170" t="s">
        <v>5591</v>
      </c>
      <c r="AA1333" s="177" t="s">
        <v>4614</v>
      </c>
      <c r="AB1333" s="11" t="str">
        <f t="shared" si="205"/>
        <v>23/07/2007</v>
      </c>
      <c r="AC1333" s="9" t="str">
        <f t="shared" si="206"/>
        <v>01/04/2023</v>
      </c>
      <c r="AD1333" s="40">
        <v>29.46</v>
      </c>
      <c r="AE1333" s="40">
        <v>29.46</v>
      </c>
      <c r="AF1333" s="920">
        <v>0</v>
      </c>
      <c r="AG1333" s="40"/>
      <c r="AH1333" s="40"/>
      <c r="AI1333" s="40"/>
      <c r="AJ1333" s="960">
        <v>45016</v>
      </c>
      <c r="AK1333" s="124">
        <v>45026</v>
      </c>
      <c r="AL1333" s="9">
        <f t="shared" si="207"/>
        <v>6</v>
      </c>
      <c r="AM1333" s="9">
        <v>5</v>
      </c>
      <c r="AN1333" s="239" t="s">
        <v>1223</v>
      </c>
    </row>
    <row r="1334" spans="1:40" ht="15" customHeight="1">
      <c r="A1334" s="38">
        <v>8163</v>
      </c>
      <c r="B1334" s="34" t="s">
        <v>5100</v>
      </c>
      <c r="C1334" s="34">
        <v>30714888559</v>
      </c>
      <c r="D1334" s="34" t="s">
        <v>5110</v>
      </c>
      <c r="E1334" s="34" t="s">
        <v>42</v>
      </c>
      <c r="F1334" s="34" t="s">
        <v>105</v>
      </c>
      <c r="G1334" s="34" t="s">
        <v>865</v>
      </c>
      <c r="H1334" s="87" t="s">
        <v>5592</v>
      </c>
      <c r="I1334" s="87" t="s">
        <v>5593</v>
      </c>
      <c r="J1334" s="166" t="s">
        <v>20</v>
      </c>
      <c r="K1334" s="828" t="s">
        <v>8231</v>
      </c>
      <c r="L1334" s="166" t="s">
        <v>23</v>
      </c>
      <c r="M1334" s="89">
        <v>0</v>
      </c>
      <c r="N1334" s="89">
        <v>0</v>
      </c>
      <c r="O1334" s="89">
        <v>0</v>
      </c>
      <c r="P1334" s="89">
        <v>0</v>
      </c>
      <c r="Q1334" s="90">
        <v>33.424705909922899</v>
      </c>
      <c r="R1334" s="90">
        <f t="shared" si="203"/>
        <v>29.734705909922901</v>
      </c>
      <c r="S1334" s="89">
        <v>2.2000000000000002</v>
      </c>
      <c r="T1334" s="89">
        <v>0</v>
      </c>
      <c r="U1334" s="89">
        <v>1.49</v>
      </c>
      <c r="V1334" s="90">
        <f t="shared" si="204"/>
        <v>28.734705909922898</v>
      </c>
      <c r="W1334" s="89">
        <v>4.6900000000000004</v>
      </c>
      <c r="X1334" s="443">
        <v>0</v>
      </c>
      <c r="Y1334" s="89">
        <v>0</v>
      </c>
      <c r="Z1334" s="167" t="s">
        <v>5591</v>
      </c>
      <c r="AA1334" s="87" t="s">
        <v>5594</v>
      </c>
      <c r="AB1334" s="34" t="str">
        <f t="shared" si="205"/>
        <v>23/07/2007</v>
      </c>
      <c r="AC1334" s="34" t="str">
        <f t="shared" si="206"/>
        <v>01/04/2023</v>
      </c>
      <c r="AD1334" s="70">
        <v>28.7</v>
      </c>
      <c r="AE1334" s="70">
        <v>28.7</v>
      </c>
      <c r="AF1334" s="823">
        <v>0</v>
      </c>
      <c r="AG1334" s="23"/>
      <c r="AH1334" s="23"/>
      <c r="AI1334" s="23"/>
      <c r="AJ1334" s="917">
        <v>45016</v>
      </c>
      <c r="AK1334" s="122">
        <v>45026</v>
      </c>
      <c r="AL1334" s="34">
        <f t="shared" si="207"/>
        <v>6</v>
      </c>
      <c r="AM1334" s="34">
        <v>5</v>
      </c>
      <c r="AN1334" s="261" t="s">
        <v>1223</v>
      </c>
    </row>
    <row r="1335" spans="1:40" ht="15" customHeight="1">
      <c r="A1335" s="37">
        <v>8164</v>
      </c>
      <c r="B1335" s="9" t="s">
        <v>5100</v>
      </c>
      <c r="C1335" s="9">
        <v>30714888559</v>
      </c>
      <c r="D1335" s="9" t="s">
        <v>5111</v>
      </c>
      <c r="E1335" s="9" t="s">
        <v>42</v>
      </c>
      <c r="F1335" s="9" t="s">
        <v>105</v>
      </c>
      <c r="G1335" s="9" t="s">
        <v>865</v>
      </c>
      <c r="H1335" s="177" t="s">
        <v>5595</v>
      </c>
      <c r="I1335" s="177" t="s">
        <v>5596</v>
      </c>
      <c r="J1335" s="180" t="s">
        <v>20</v>
      </c>
      <c r="K1335" s="180" t="s">
        <v>21</v>
      </c>
      <c r="L1335" s="180" t="s">
        <v>22</v>
      </c>
      <c r="M1335" s="181">
        <v>0</v>
      </c>
      <c r="N1335" s="181">
        <v>0</v>
      </c>
      <c r="O1335" s="181">
        <v>0</v>
      </c>
      <c r="P1335" s="181">
        <v>0</v>
      </c>
      <c r="Q1335" s="182">
        <v>65.273093992426993</v>
      </c>
      <c r="R1335" s="182">
        <f t="shared" si="203"/>
        <v>62.32309399242699</v>
      </c>
      <c r="S1335" s="181">
        <v>2.61</v>
      </c>
      <c r="T1335" s="181">
        <v>0.34</v>
      </c>
      <c r="U1335" s="181">
        <v>0</v>
      </c>
      <c r="V1335" s="182">
        <f t="shared" si="204"/>
        <v>62.07309399242699</v>
      </c>
      <c r="W1335" s="181">
        <v>3.2</v>
      </c>
      <c r="X1335" s="376">
        <v>0</v>
      </c>
      <c r="Y1335" s="181">
        <v>0</v>
      </c>
      <c r="Z1335" s="170" t="s">
        <v>5591</v>
      </c>
      <c r="AA1335" s="177" t="s">
        <v>4614</v>
      </c>
      <c r="AB1335" s="11" t="str">
        <f t="shared" si="205"/>
        <v>23/07/2007</v>
      </c>
      <c r="AC1335" s="9" t="str">
        <f t="shared" si="206"/>
        <v>01/04/2023</v>
      </c>
      <c r="AD1335" s="40">
        <v>5.03</v>
      </c>
      <c r="AE1335" s="40">
        <v>5.03</v>
      </c>
      <c r="AF1335" s="920">
        <v>0</v>
      </c>
      <c r="AG1335" s="40"/>
      <c r="AH1335" s="40"/>
      <c r="AI1335" s="40"/>
      <c r="AJ1335" s="960">
        <v>45016</v>
      </c>
      <c r="AK1335" s="124">
        <v>45026</v>
      </c>
      <c r="AL1335" s="9">
        <f t="shared" si="207"/>
        <v>6</v>
      </c>
      <c r="AM1335" s="9">
        <v>5</v>
      </c>
      <c r="AN1335" s="239" t="s">
        <v>1223</v>
      </c>
    </row>
    <row r="1336" spans="1:40" ht="15" customHeight="1">
      <c r="A1336" s="37">
        <v>8165</v>
      </c>
      <c r="B1336" s="9" t="s">
        <v>5100</v>
      </c>
      <c r="C1336" s="9">
        <v>30714888559</v>
      </c>
      <c r="D1336" s="9" t="s">
        <v>5112</v>
      </c>
      <c r="E1336" s="9" t="s">
        <v>42</v>
      </c>
      <c r="F1336" s="9" t="s">
        <v>5058</v>
      </c>
      <c r="G1336" s="9" t="s">
        <v>5113</v>
      </c>
      <c r="H1336" s="177" t="s">
        <v>5597</v>
      </c>
      <c r="I1336" s="177" t="s">
        <v>5598</v>
      </c>
      <c r="J1336" s="180" t="s">
        <v>20</v>
      </c>
      <c r="K1336" s="180" t="s">
        <v>21</v>
      </c>
      <c r="L1336" s="180" t="s">
        <v>22</v>
      </c>
      <c r="M1336" s="181">
        <v>0</v>
      </c>
      <c r="N1336" s="181">
        <v>0</v>
      </c>
      <c r="O1336" s="181">
        <v>0</v>
      </c>
      <c r="P1336" s="181">
        <v>0</v>
      </c>
      <c r="Q1336" s="182">
        <v>138.13999999999999</v>
      </c>
      <c r="R1336" s="182">
        <f t="shared" si="203"/>
        <v>134.47</v>
      </c>
      <c r="S1336" s="181">
        <v>0</v>
      </c>
      <c r="T1336" s="181">
        <v>1.1299999999999999</v>
      </c>
      <c r="U1336" s="181">
        <v>2.54</v>
      </c>
      <c r="V1336" s="182">
        <f t="shared" si="204"/>
        <v>135.63999999999999</v>
      </c>
      <c r="W1336" s="181">
        <v>0</v>
      </c>
      <c r="X1336" s="376">
        <v>0.91</v>
      </c>
      <c r="Y1336" s="181">
        <v>1.59</v>
      </c>
      <c r="Z1336" s="170" t="s">
        <v>5591</v>
      </c>
      <c r="AA1336" s="177" t="s">
        <v>5599</v>
      </c>
      <c r="AB1336" s="11" t="str">
        <f t="shared" si="205"/>
        <v>23/07/2007</v>
      </c>
      <c r="AC1336" s="9" t="str">
        <f t="shared" si="206"/>
        <v>12/03/2023</v>
      </c>
      <c r="AD1336" s="40">
        <v>37.979999999999997</v>
      </c>
      <c r="AE1336" s="40">
        <v>37.979999999999997</v>
      </c>
      <c r="AF1336" s="920">
        <v>0</v>
      </c>
      <c r="AG1336" s="40"/>
      <c r="AH1336" s="40"/>
      <c r="AI1336" s="40"/>
      <c r="AJ1336" s="960">
        <v>45016</v>
      </c>
      <c r="AK1336" s="124">
        <v>45026</v>
      </c>
      <c r="AL1336" s="9">
        <f t="shared" si="207"/>
        <v>6</v>
      </c>
      <c r="AM1336" s="9">
        <v>5</v>
      </c>
      <c r="AN1336" s="239" t="s">
        <v>1223</v>
      </c>
    </row>
    <row r="1337" spans="1:40" ht="15" customHeight="1">
      <c r="A1337" s="37">
        <v>8167</v>
      </c>
      <c r="B1337" s="9" t="s">
        <v>5100</v>
      </c>
      <c r="C1337" s="9">
        <v>30714888559</v>
      </c>
      <c r="D1337" s="9" t="s">
        <v>5114</v>
      </c>
      <c r="E1337" s="9" t="s">
        <v>42</v>
      </c>
      <c r="F1337" s="9" t="s">
        <v>5058</v>
      </c>
      <c r="G1337" s="9" t="s">
        <v>5107</v>
      </c>
      <c r="H1337" s="177" t="s">
        <v>5600</v>
      </c>
      <c r="I1337" s="177" t="s">
        <v>5601</v>
      </c>
      <c r="J1337" s="180" t="s">
        <v>20</v>
      </c>
      <c r="K1337" s="180" t="s">
        <v>21</v>
      </c>
      <c r="L1337" s="180" t="s">
        <v>22</v>
      </c>
      <c r="M1337" s="181">
        <v>0</v>
      </c>
      <c r="N1337" s="181">
        <v>0</v>
      </c>
      <c r="O1337" s="181">
        <v>0</v>
      </c>
      <c r="P1337" s="181">
        <v>0</v>
      </c>
      <c r="Q1337" s="182">
        <v>69.535708665919302</v>
      </c>
      <c r="R1337" s="182">
        <f t="shared" si="203"/>
        <v>63.515708665919306</v>
      </c>
      <c r="S1337" s="181">
        <v>0.32</v>
      </c>
      <c r="T1337" s="181">
        <v>0</v>
      </c>
      <c r="U1337" s="181">
        <v>5.7</v>
      </c>
      <c r="V1337" s="182">
        <f t="shared" si="204"/>
        <v>59.385708665919296</v>
      </c>
      <c r="W1337" s="181">
        <v>5.67</v>
      </c>
      <c r="X1337" s="376">
        <v>0</v>
      </c>
      <c r="Y1337" s="181">
        <v>4.4800000000000004</v>
      </c>
      <c r="Z1337" s="170" t="s">
        <v>5591</v>
      </c>
      <c r="AA1337" s="177" t="s">
        <v>4614</v>
      </c>
      <c r="AB1337" s="11" t="str">
        <f t="shared" si="205"/>
        <v>23/07/2007</v>
      </c>
      <c r="AC1337" s="9" t="str">
        <f t="shared" si="206"/>
        <v>01/04/2023</v>
      </c>
      <c r="AD1337" s="40">
        <v>0</v>
      </c>
      <c r="AE1337" s="40">
        <v>0</v>
      </c>
      <c r="AF1337" s="920">
        <v>0</v>
      </c>
      <c r="AG1337" s="40"/>
      <c r="AH1337" s="40"/>
      <c r="AI1337" s="40"/>
      <c r="AJ1337" s="960">
        <v>45016</v>
      </c>
      <c r="AK1337" s="124">
        <v>45026</v>
      </c>
      <c r="AL1337" s="9">
        <f t="shared" si="207"/>
        <v>6</v>
      </c>
      <c r="AM1337" s="9">
        <v>5</v>
      </c>
      <c r="AN1337" s="239" t="s">
        <v>1223</v>
      </c>
    </row>
    <row r="1338" spans="1:40" ht="15" customHeight="1">
      <c r="A1338" s="37">
        <v>8168</v>
      </c>
      <c r="B1338" s="9" t="s">
        <v>5100</v>
      </c>
      <c r="C1338" s="9">
        <v>30714888559</v>
      </c>
      <c r="D1338" s="9" t="s">
        <v>5115</v>
      </c>
      <c r="E1338" s="9" t="s">
        <v>42</v>
      </c>
      <c r="F1338" s="9" t="s">
        <v>105</v>
      </c>
      <c r="G1338" s="9" t="s">
        <v>5109</v>
      </c>
      <c r="H1338" s="177" t="s">
        <v>5602</v>
      </c>
      <c r="I1338" s="177" t="s">
        <v>5603</v>
      </c>
      <c r="J1338" s="180" t="s">
        <v>20</v>
      </c>
      <c r="K1338" s="180" t="s">
        <v>21</v>
      </c>
      <c r="L1338" s="180" t="s">
        <v>22</v>
      </c>
      <c r="M1338" s="181">
        <v>0</v>
      </c>
      <c r="N1338" s="181">
        <v>0</v>
      </c>
      <c r="O1338" s="181">
        <v>0</v>
      </c>
      <c r="P1338" s="181">
        <v>0</v>
      </c>
      <c r="Q1338" s="182">
        <v>18.347470251631702</v>
      </c>
      <c r="R1338" s="182">
        <f t="shared" si="203"/>
        <v>18.037470251631703</v>
      </c>
      <c r="S1338" s="181">
        <v>0.18</v>
      </c>
      <c r="T1338" s="181">
        <v>0.13</v>
      </c>
      <c r="U1338" s="181">
        <v>0</v>
      </c>
      <c r="V1338" s="182">
        <f t="shared" si="204"/>
        <v>18.167470251631702</v>
      </c>
      <c r="W1338" s="181">
        <v>0.05</v>
      </c>
      <c r="X1338" s="376">
        <v>0.13</v>
      </c>
      <c r="Y1338" s="181">
        <v>0</v>
      </c>
      <c r="Z1338" s="170" t="s">
        <v>5591</v>
      </c>
      <c r="AA1338" s="177" t="s">
        <v>4614</v>
      </c>
      <c r="AB1338" s="11" t="str">
        <f t="shared" si="205"/>
        <v>23/07/2007</v>
      </c>
      <c r="AC1338" s="9" t="str">
        <f t="shared" si="206"/>
        <v>01/04/2023</v>
      </c>
      <c r="AD1338" s="40">
        <v>17.28</v>
      </c>
      <c r="AE1338" s="40">
        <v>17.28</v>
      </c>
      <c r="AF1338" s="920">
        <v>0</v>
      </c>
      <c r="AG1338" s="40"/>
      <c r="AH1338" s="40"/>
      <c r="AI1338" s="40"/>
      <c r="AJ1338" s="960">
        <v>45016</v>
      </c>
      <c r="AK1338" s="124">
        <v>45026</v>
      </c>
      <c r="AL1338" s="9">
        <f t="shared" si="207"/>
        <v>6</v>
      </c>
      <c r="AM1338" s="9">
        <v>5</v>
      </c>
      <c r="AN1338" s="239" t="s">
        <v>1223</v>
      </c>
    </row>
    <row r="1339" spans="1:40" ht="15" customHeight="1">
      <c r="A1339" s="37">
        <v>8181</v>
      </c>
      <c r="B1339" s="9" t="s">
        <v>2994</v>
      </c>
      <c r="C1339" s="9">
        <v>30708597275</v>
      </c>
      <c r="D1339" s="9" t="s">
        <v>5116</v>
      </c>
      <c r="E1339" s="9" t="s">
        <v>47</v>
      </c>
      <c r="F1339" s="9" t="s">
        <v>442</v>
      </c>
      <c r="G1339" s="9" t="s">
        <v>2996</v>
      </c>
      <c r="H1339" s="177" t="s">
        <v>5604</v>
      </c>
      <c r="I1339" s="177" t="s">
        <v>5605</v>
      </c>
      <c r="J1339" s="180" t="s">
        <v>20</v>
      </c>
      <c r="K1339" s="180" t="s">
        <v>21</v>
      </c>
      <c r="L1339" s="180" t="s">
        <v>22</v>
      </c>
      <c r="M1339" s="181">
        <v>0</v>
      </c>
      <c r="N1339" s="181">
        <v>0</v>
      </c>
      <c r="O1339" s="181">
        <v>0</v>
      </c>
      <c r="P1339" s="181">
        <v>0</v>
      </c>
      <c r="Q1339" s="182">
        <v>1191.3630112588701</v>
      </c>
      <c r="R1339" s="182">
        <f t="shared" si="203"/>
        <v>1164.66301125887</v>
      </c>
      <c r="S1339" s="181">
        <v>8.94</v>
      </c>
      <c r="T1339" s="181">
        <v>5.23</v>
      </c>
      <c r="U1339" s="181">
        <v>12.53</v>
      </c>
      <c r="V1339" s="182">
        <f t="shared" si="204"/>
        <v>1180.65301125887</v>
      </c>
      <c r="W1339" s="181">
        <v>0.5</v>
      </c>
      <c r="X1339" s="376">
        <v>5.23</v>
      </c>
      <c r="Y1339" s="181">
        <v>4.9800000000000004</v>
      </c>
      <c r="Z1339" s="170" t="s">
        <v>967</v>
      </c>
      <c r="AA1339" s="177" t="s">
        <v>5606</v>
      </c>
      <c r="AB1339" s="11" t="str">
        <f t="shared" si="205"/>
        <v>14/07/2007</v>
      </c>
      <c r="AC1339" s="9" t="str">
        <f t="shared" si="206"/>
        <v>01/04/2023</v>
      </c>
      <c r="AD1339" s="40">
        <v>484.3</v>
      </c>
      <c r="AE1339" s="40">
        <v>484.3</v>
      </c>
      <c r="AF1339" s="920">
        <v>0</v>
      </c>
      <c r="AG1339" s="40"/>
      <c r="AH1339" s="40"/>
      <c r="AI1339" s="40"/>
      <c r="AJ1339" s="960">
        <v>45016</v>
      </c>
      <c r="AK1339" s="124">
        <v>45026</v>
      </c>
      <c r="AL1339" s="9">
        <f t="shared" si="207"/>
        <v>6</v>
      </c>
      <c r="AM1339" s="9">
        <v>5</v>
      </c>
      <c r="AN1339" s="239" t="s">
        <v>1223</v>
      </c>
    </row>
    <row r="1340" spans="1:40" ht="15" customHeight="1">
      <c r="A1340" s="106">
        <v>8411</v>
      </c>
      <c r="B1340" s="106" t="s">
        <v>2873</v>
      </c>
      <c r="C1340" s="106">
        <v>30710338783</v>
      </c>
      <c r="D1340" s="106" t="s">
        <v>5117</v>
      </c>
      <c r="E1340" s="106" t="s">
        <v>42</v>
      </c>
      <c r="F1340" s="106" t="s">
        <v>286</v>
      </c>
      <c r="G1340" s="106" t="s">
        <v>4733</v>
      </c>
      <c r="H1340" s="177" t="s">
        <v>5955</v>
      </c>
      <c r="I1340" s="177" t="s">
        <v>5956</v>
      </c>
      <c r="J1340" s="180" t="s">
        <v>20</v>
      </c>
      <c r="K1340" s="180" t="s">
        <v>21</v>
      </c>
      <c r="L1340" s="180" t="s">
        <v>22</v>
      </c>
      <c r="M1340" s="181">
        <v>0</v>
      </c>
      <c r="N1340" s="181">
        <v>0</v>
      </c>
      <c r="O1340" s="181">
        <v>0</v>
      </c>
      <c r="P1340" s="181">
        <v>0</v>
      </c>
      <c r="Q1340" s="182">
        <v>108.01473369014199</v>
      </c>
      <c r="R1340" s="182">
        <f t="shared" si="203"/>
        <v>107.884733690142</v>
      </c>
      <c r="S1340" s="181">
        <v>0</v>
      </c>
      <c r="T1340" s="181">
        <v>0.13</v>
      </c>
      <c r="U1340" s="181">
        <v>0</v>
      </c>
      <c r="V1340" s="182">
        <f t="shared" si="204"/>
        <v>108.01473369014199</v>
      </c>
      <c r="W1340" s="181">
        <v>0</v>
      </c>
      <c r="X1340" s="376">
        <v>0</v>
      </c>
      <c r="Y1340" s="181">
        <v>0</v>
      </c>
      <c r="Z1340" s="170" t="s">
        <v>2903</v>
      </c>
      <c r="AA1340" s="177" t="s">
        <v>5957</v>
      </c>
      <c r="AB1340" s="457">
        <v>39284</v>
      </c>
      <c r="AC1340" s="458">
        <v>45017</v>
      </c>
      <c r="AD1340" s="40">
        <v>0</v>
      </c>
      <c r="AE1340" s="40">
        <v>0</v>
      </c>
      <c r="AF1340" s="920">
        <v>0</v>
      </c>
      <c r="AG1340" s="40"/>
      <c r="AH1340" s="40"/>
      <c r="AI1340" s="40"/>
      <c r="AJ1340" s="960">
        <v>45016</v>
      </c>
      <c r="AK1340" s="124">
        <v>45029</v>
      </c>
      <c r="AL1340" s="9">
        <f t="shared" si="207"/>
        <v>9</v>
      </c>
      <c r="AM1340" s="9">
        <v>5</v>
      </c>
      <c r="AN1340" s="239" t="s">
        <v>1223</v>
      </c>
    </row>
    <row r="1341" spans="1:40" ht="15" customHeight="1">
      <c r="A1341" s="106">
        <v>10738</v>
      </c>
      <c r="B1341" s="106" t="s">
        <v>5118</v>
      </c>
      <c r="C1341" s="106">
        <v>33707818439</v>
      </c>
      <c r="D1341" s="106" t="s">
        <v>4178</v>
      </c>
      <c r="E1341" s="106" t="s">
        <v>38</v>
      </c>
      <c r="F1341" s="106" t="s">
        <v>390</v>
      </c>
      <c r="G1341" s="106" t="s">
        <v>5119</v>
      </c>
      <c r="H1341" s="177" t="s">
        <v>5958</v>
      </c>
      <c r="I1341" s="177" t="s">
        <v>5959</v>
      </c>
      <c r="J1341" s="180" t="s">
        <v>20</v>
      </c>
      <c r="K1341" s="180" t="s">
        <v>21</v>
      </c>
      <c r="L1341" s="180" t="s">
        <v>22</v>
      </c>
      <c r="M1341" s="181">
        <v>0</v>
      </c>
      <c r="N1341" s="181">
        <v>0</v>
      </c>
      <c r="O1341" s="181">
        <v>0</v>
      </c>
      <c r="P1341" s="181">
        <v>0</v>
      </c>
      <c r="Q1341" s="182">
        <v>214.95707709071601</v>
      </c>
      <c r="R1341" s="182">
        <f t="shared" si="203"/>
        <v>209.78707709071602</v>
      </c>
      <c r="S1341" s="181">
        <v>2.67</v>
      </c>
      <c r="T1341" s="181">
        <v>0.27</v>
      </c>
      <c r="U1341" s="181">
        <v>2.23</v>
      </c>
      <c r="V1341" s="182">
        <f t="shared" si="204"/>
        <v>214.687077090716</v>
      </c>
      <c r="W1341" s="181">
        <v>0</v>
      </c>
      <c r="X1341" s="376">
        <v>0.27</v>
      </c>
      <c r="Y1341" s="181">
        <v>0</v>
      </c>
      <c r="Z1341" s="170" t="s">
        <v>3484</v>
      </c>
      <c r="AA1341" s="177" t="s">
        <v>5960</v>
      </c>
      <c r="AB1341" s="457">
        <v>39277</v>
      </c>
      <c r="AC1341" s="458">
        <v>45025</v>
      </c>
      <c r="AD1341" s="40">
        <v>100.76</v>
      </c>
      <c r="AE1341" s="40">
        <v>100.76</v>
      </c>
      <c r="AF1341" s="920">
        <v>0</v>
      </c>
      <c r="AG1341" s="40"/>
      <c r="AH1341" s="40"/>
      <c r="AI1341" s="40"/>
      <c r="AJ1341" s="960">
        <v>45016</v>
      </c>
      <c r="AK1341" s="124">
        <v>45029</v>
      </c>
      <c r="AL1341" s="9">
        <f t="shared" si="207"/>
        <v>9</v>
      </c>
      <c r="AM1341" s="9">
        <v>5</v>
      </c>
      <c r="AN1341" s="239" t="s">
        <v>1223</v>
      </c>
    </row>
    <row r="1342" spans="1:40" ht="15" customHeight="1">
      <c r="A1342" s="460">
        <v>10739</v>
      </c>
      <c r="B1342" s="460" t="s">
        <v>5118</v>
      </c>
      <c r="C1342" s="460">
        <v>33707818439</v>
      </c>
      <c r="D1342" s="460" t="s">
        <v>5120</v>
      </c>
      <c r="E1342" s="460" t="s">
        <v>38</v>
      </c>
      <c r="F1342" s="460" t="s">
        <v>390</v>
      </c>
      <c r="G1342" s="460" t="s">
        <v>5119</v>
      </c>
      <c r="H1342" s="331" t="s">
        <v>5961</v>
      </c>
      <c r="I1342" s="331" t="s">
        <v>5962</v>
      </c>
      <c r="J1342" s="461" t="s">
        <v>20</v>
      </c>
      <c r="K1342" s="461" t="s">
        <v>8232</v>
      </c>
      <c r="L1342" s="166" t="s">
        <v>23</v>
      </c>
      <c r="M1342" s="447">
        <v>0</v>
      </c>
      <c r="N1342" s="447">
        <v>0</v>
      </c>
      <c r="O1342" s="447">
        <v>0</v>
      </c>
      <c r="P1342" s="447">
        <v>0</v>
      </c>
      <c r="Q1342" s="462">
        <v>550.54540985453104</v>
      </c>
      <c r="R1342" s="462">
        <f t="shared" si="203"/>
        <v>464.47540985453099</v>
      </c>
      <c r="S1342" s="447">
        <v>70.11</v>
      </c>
      <c r="T1342" s="447">
        <v>12.1</v>
      </c>
      <c r="U1342" s="447">
        <v>3.86</v>
      </c>
      <c r="V1342" s="462">
        <f t="shared" si="204"/>
        <v>464.40540985453106</v>
      </c>
      <c r="W1342" s="447">
        <v>75.319999999999993</v>
      </c>
      <c r="X1342" s="463">
        <v>9.77</v>
      </c>
      <c r="Y1342" s="447">
        <v>1.05</v>
      </c>
      <c r="Z1342" s="464" t="s">
        <v>2521</v>
      </c>
      <c r="AA1342" s="331" t="s">
        <v>5960</v>
      </c>
      <c r="AB1342" s="465">
        <v>39325</v>
      </c>
      <c r="AC1342" s="466">
        <v>45025</v>
      </c>
      <c r="AD1342" s="23">
        <v>175.78</v>
      </c>
      <c r="AE1342" s="23">
        <v>175.78</v>
      </c>
      <c r="AF1342" s="823">
        <v>0</v>
      </c>
      <c r="AG1342" s="23"/>
      <c r="AH1342" s="23"/>
      <c r="AI1342" s="23"/>
      <c r="AJ1342" s="917">
        <v>45016</v>
      </c>
      <c r="AK1342" s="122">
        <v>45029</v>
      </c>
      <c r="AL1342" s="34">
        <f t="shared" si="207"/>
        <v>9</v>
      </c>
      <c r="AM1342" s="34">
        <v>5</v>
      </c>
      <c r="AN1342" s="261" t="s">
        <v>1223</v>
      </c>
    </row>
    <row r="1343" spans="1:40" ht="15" customHeight="1">
      <c r="A1343" s="37">
        <v>14349</v>
      </c>
      <c r="B1343" s="9" t="s">
        <v>3294</v>
      </c>
      <c r="C1343" s="9">
        <v>20084344878</v>
      </c>
      <c r="D1343" s="9" t="s">
        <v>5121</v>
      </c>
      <c r="E1343" s="9" t="s">
        <v>42</v>
      </c>
      <c r="F1343" s="9" t="s">
        <v>2114</v>
      </c>
      <c r="G1343" s="9" t="s">
        <v>2115</v>
      </c>
      <c r="H1343" s="597" t="s">
        <v>6204</v>
      </c>
      <c r="I1343" s="597" t="s">
        <v>6205</v>
      </c>
      <c r="J1343" s="598" t="s">
        <v>20</v>
      </c>
      <c r="K1343" s="598" t="s">
        <v>21</v>
      </c>
      <c r="L1343" s="598" t="s">
        <v>22</v>
      </c>
      <c r="M1343" s="599">
        <v>0</v>
      </c>
      <c r="N1343" s="599">
        <v>0</v>
      </c>
      <c r="O1343" s="599">
        <v>0</v>
      </c>
      <c r="P1343" s="599">
        <v>0</v>
      </c>
      <c r="Q1343" s="600">
        <v>31.9303794964551</v>
      </c>
      <c r="R1343" s="600">
        <v>31.94</v>
      </c>
      <c r="S1343" s="599">
        <v>3.21</v>
      </c>
      <c r="T1343" s="599">
        <v>0.02</v>
      </c>
      <c r="U1343" s="599">
        <v>0</v>
      </c>
      <c r="V1343" s="600">
        <v>23.6</v>
      </c>
      <c r="W1343" s="599">
        <v>0.46</v>
      </c>
      <c r="X1343" s="599">
        <v>0</v>
      </c>
      <c r="Y1343" s="599">
        <v>0</v>
      </c>
      <c r="Z1343" s="601" t="s">
        <v>6206</v>
      </c>
      <c r="AA1343" s="597" t="s">
        <v>6207</v>
      </c>
      <c r="AB1343" s="18" t="s">
        <v>899</v>
      </c>
      <c r="AC1343" s="24">
        <v>45017</v>
      </c>
      <c r="AD1343" s="40">
        <v>20.05</v>
      </c>
      <c r="AE1343" s="40">
        <v>20.05</v>
      </c>
      <c r="AF1343" s="920">
        <v>0</v>
      </c>
      <c r="AG1343" s="40"/>
      <c r="AH1343" s="40"/>
      <c r="AI1343" s="40"/>
      <c r="AJ1343" s="960">
        <v>45016</v>
      </c>
      <c r="AK1343" s="124">
        <v>45033</v>
      </c>
      <c r="AL1343" s="9">
        <f t="shared" si="207"/>
        <v>11</v>
      </c>
      <c r="AM1343" s="9">
        <v>5</v>
      </c>
      <c r="AN1343" s="239" t="s">
        <v>1223</v>
      </c>
    </row>
    <row r="1344" spans="1:40" ht="15" customHeight="1">
      <c r="A1344" s="37">
        <v>14387</v>
      </c>
      <c r="B1344" s="9" t="s">
        <v>3294</v>
      </c>
      <c r="C1344" s="9">
        <v>20084344878</v>
      </c>
      <c r="D1344" s="9" t="s">
        <v>1321</v>
      </c>
      <c r="E1344" s="9" t="s">
        <v>42</v>
      </c>
      <c r="F1344" s="9" t="s">
        <v>2114</v>
      </c>
      <c r="G1344" s="9" t="s">
        <v>2115</v>
      </c>
      <c r="H1344" s="18" t="s">
        <v>5122</v>
      </c>
      <c r="I1344" s="18" t="s">
        <v>5123</v>
      </c>
      <c r="J1344" s="43" t="s">
        <v>20</v>
      </c>
      <c r="K1344" s="43" t="s">
        <v>21</v>
      </c>
      <c r="L1344" s="43" t="s">
        <v>22</v>
      </c>
      <c r="M1344" s="65">
        <v>0</v>
      </c>
      <c r="N1344" s="65">
        <v>0</v>
      </c>
      <c r="O1344" s="65">
        <v>0</v>
      </c>
      <c r="P1344" s="65">
        <v>0</v>
      </c>
      <c r="Q1344" s="39">
        <v>34.130000000000003</v>
      </c>
      <c r="R1344" s="39">
        <v>32.790000000000006</v>
      </c>
      <c r="S1344" s="65">
        <v>1.19</v>
      </c>
      <c r="T1344" s="65">
        <v>0.03</v>
      </c>
      <c r="U1344" s="65">
        <v>0.12</v>
      </c>
      <c r="V1344" s="39">
        <v>31.940000000000005</v>
      </c>
      <c r="W1344" s="65">
        <v>2.08</v>
      </c>
      <c r="X1344" s="65">
        <v>0</v>
      </c>
      <c r="Y1344" s="65">
        <v>0.11</v>
      </c>
      <c r="Z1344" s="67" t="s">
        <v>5124</v>
      </c>
      <c r="AA1344" s="18" t="s">
        <v>689</v>
      </c>
      <c r="AB1344" s="18" t="s">
        <v>98</v>
      </c>
      <c r="AC1344" s="18" t="s">
        <v>690</v>
      </c>
      <c r="AD1344" s="40">
        <v>16</v>
      </c>
      <c r="AE1344" s="40">
        <v>16</v>
      </c>
      <c r="AF1344" s="920">
        <v>0</v>
      </c>
      <c r="AG1344" s="40"/>
      <c r="AH1344" s="40"/>
      <c r="AI1344" s="40"/>
      <c r="AJ1344" s="960">
        <v>45016</v>
      </c>
      <c r="AK1344" s="124">
        <v>45019</v>
      </c>
      <c r="AL1344" s="9">
        <f>NETWORKDAYS(AJ1344,AK1344)</f>
        <v>2</v>
      </c>
      <c r="AM1344" s="9">
        <v>5</v>
      </c>
      <c r="AN1344" s="239" t="s">
        <v>1223</v>
      </c>
    </row>
    <row r="1345" spans="1:40" ht="15" customHeight="1">
      <c r="A1345" s="37">
        <v>15994</v>
      </c>
      <c r="B1345" s="9" t="s">
        <v>5125</v>
      </c>
      <c r="C1345" s="9">
        <v>20133121006</v>
      </c>
      <c r="D1345" s="9" t="s">
        <v>5126</v>
      </c>
      <c r="E1345" s="9" t="s">
        <v>38</v>
      </c>
      <c r="F1345" s="9" t="s">
        <v>5127</v>
      </c>
      <c r="G1345" s="9" t="s">
        <v>4883</v>
      </c>
      <c r="H1345" s="602" t="s">
        <v>6208</v>
      </c>
      <c r="I1345" s="602" t="s">
        <v>6209</v>
      </c>
      <c r="J1345" s="598" t="s">
        <v>20</v>
      </c>
      <c r="K1345" s="598" t="s">
        <v>21</v>
      </c>
      <c r="L1345" s="598" t="s">
        <v>22</v>
      </c>
      <c r="M1345" s="603">
        <v>0</v>
      </c>
      <c r="N1345" s="603">
        <v>0</v>
      </c>
      <c r="O1345" s="603">
        <v>0</v>
      </c>
      <c r="P1345" s="603">
        <v>0</v>
      </c>
      <c r="Q1345" s="604">
        <v>101.203383127588</v>
      </c>
      <c r="R1345" s="604">
        <f t="shared" ref="R1345:R1351" si="208">Q1345-O1345-S1345-T1345-U1345</f>
        <v>90.253383127587995</v>
      </c>
      <c r="S1345" s="603">
        <v>8.06</v>
      </c>
      <c r="T1345" s="603">
        <v>1.1399999999999999</v>
      </c>
      <c r="U1345" s="603">
        <v>1.75</v>
      </c>
      <c r="V1345" s="604">
        <f>Q1345-P1345-W1345-X1345-Y1345</f>
        <v>97.973383127587994</v>
      </c>
      <c r="W1345" s="603">
        <v>0.62</v>
      </c>
      <c r="X1345" s="605">
        <v>1.1399999999999999</v>
      </c>
      <c r="Y1345" s="603">
        <v>1.47</v>
      </c>
      <c r="Z1345" s="606" t="s">
        <v>3484</v>
      </c>
      <c r="AA1345" s="602" t="s">
        <v>6085</v>
      </c>
      <c r="AB1345" s="11" t="str">
        <f>+_xlfn.CONCAT(MID(Z1345,24,2),"/",MID(Z1345,22,2),"/",MID(Z1345,18,4))</f>
        <v>14/07/2007</v>
      </c>
      <c r="AC1345" s="9" t="str">
        <f>+_xlfn.CONCAT(MID(AA1345,16,2),"/",MID(AA1345,14,2),"/",MID(AA1345,10,4))</f>
        <v>18/02/2023</v>
      </c>
      <c r="AD1345" s="40">
        <v>53.22</v>
      </c>
      <c r="AE1345" s="40">
        <v>53.22</v>
      </c>
      <c r="AF1345" s="920">
        <v>0</v>
      </c>
      <c r="AG1345" s="40"/>
      <c r="AH1345" s="40"/>
      <c r="AI1345" s="40"/>
      <c r="AJ1345" s="960">
        <v>45016</v>
      </c>
      <c r="AK1345" s="124">
        <v>45033</v>
      </c>
      <c r="AL1345" s="9">
        <f>NETWORKDAYS(AJ1345,AK1345)-1</f>
        <v>11</v>
      </c>
      <c r="AM1345" s="9">
        <v>5</v>
      </c>
      <c r="AN1345" s="239" t="s">
        <v>1223</v>
      </c>
    </row>
    <row r="1346" spans="1:40" ht="15" customHeight="1">
      <c r="A1346" s="37">
        <v>16504</v>
      </c>
      <c r="B1346" s="9" t="s">
        <v>4877</v>
      </c>
      <c r="C1346" s="9">
        <v>30711075239</v>
      </c>
      <c r="D1346" s="9" t="s">
        <v>5128</v>
      </c>
      <c r="E1346" s="9" t="s">
        <v>38</v>
      </c>
      <c r="F1346" s="9" t="s">
        <v>1754</v>
      </c>
      <c r="G1346" s="9" t="s">
        <v>5128</v>
      </c>
      <c r="H1346" s="100" t="s">
        <v>6561</v>
      </c>
      <c r="I1346" s="18" t="s">
        <v>6562</v>
      </c>
      <c r="J1346" s="43" t="s">
        <v>20</v>
      </c>
      <c r="K1346" s="43" t="s">
        <v>21</v>
      </c>
      <c r="L1346" s="43" t="s">
        <v>22</v>
      </c>
      <c r="M1346" s="9">
        <v>0</v>
      </c>
      <c r="N1346" s="9">
        <v>0</v>
      </c>
      <c r="O1346" s="9">
        <v>0</v>
      </c>
      <c r="P1346" s="9">
        <v>0</v>
      </c>
      <c r="Q1346" s="9">
        <v>104.16</v>
      </c>
      <c r="R1346" s="39">
        <f t="shared" si="208"/>
        <v>104.16</v>
      </c>
      <c r="S1346" s="11">
        <v>0</v>
      </c>
      <c r="T1346" s="11">
        <v>0</v>
      </c>
      <c r="U1346" s="11">
        <v>0</v>
      </c>
      <c r="V1346" s="63">
        <f>Q1346-W1346-X1346-Y1346-P1346</f>
        <v>104.16</v>
      </c>
      <c r="W1346" s="11">
        <v>0</v>
      </c>
      <c r="X1346" s="11">
        <v>0</v>
      </c>
      <c r="Y1346" s="11">
        <v>0</v>
      </c>
      <c r="Z1346" s="53" t="s">
        <v>4562</v>
      </c>
      <c r="AA1346" s="40" t="s">
        <v>330</v>
      </c>
      <c r="AB1346" s="488" t="str">
        <f>+_xlfn.CONCAT(MID(Z1346,24,2),"/",MID(Z1346,22,2),"/",MID(Z1346,18,4))</f>
        <v>21/07/2007</v>
      </c>
      <c r="AC1346" s="9" t="str">
        <f>+_xlfn.CONCAT(MID(AA1346,16,2),"/",MID(AA1346,14,2),"/",MID(AA1346,10,4))</f>
        <v>18/02/2023</v>
      </c>
      <c r="AD1346" s="40">
        <v>104.16</v>
      </c>
      <c r="AE1346" s="40">
        <v>104.16</v>
      </c>
      <c r="AF1346" s="920">
        <v>0</v>
      </c>
      <c r="AG1346" s="40"/>
      <c r="AH1346" s="40"/>
      <c r="AI1346" s="40"/>
      <c r="AJ1346" s="960" t="s">
        <v>2443</v>
      </c>
      <c r="AK1346" s="124">
        <v>45034</v>
      </c>
      <c r="AL1346" s="9"/>
      <c r="AM1346" s="9">
        <v>5</v>
      </c>
      <c r="AN1346" s="239" t="s">
        <v>1223</v>
      </c>
    </row>
    <row r="1347" spans="1:40" ht="15" customHeight="1">
      <c r="A1347" s="501">
        <v>16514</v>
      </c>
      <c r="B1347" s="501" t="s">
        <v>2944</v>
      </c>
      <c r="C1347" s="501">
        <v>30679473448</v>
      </c>
      <c r="D1347" s="501" t="s">
        <v>5129</v>
      </c>
      <c r="E1347" s="501" t="s">
        <v>47</v>
      </c>
      <c r="F1347" s="501" t="s">
        <v>201</v>
      </c>
      <c r="G1347" s="501" t="s">
        <v>201</v>
      </c>
      <c r="H1347" s="87" t="s">
        <v>5963</v>
      </c>
      <c r="I1347" s="87" t="s">
        <v>5964</v>
      </c>
      <c r="J1347" s="166" t="s">
        <v>20</v>
      </c>
      <c r="K1347" s="166" t="s">
        <v>8232</v>
      </c>
      <c r="L1347" s="166" t="s">
        <v>23</v>
      </c>
      <c r="M1347" s="89">
        <v>0</v>
      </c>
      <c r="N1347" s="89">
        <v>0</v>
      </c>
      <c r="O1347" s="89">
        <v>0</v>
      </c>
      <c r="P1347" s="89">
        <v>0</v>
      </c>
      <c r="Q1347" s="90">
        <v>225.15</v>
      </c>
      <c r="R1347" s="90">
        <f t="shared" si="208"/>
        <v>221.44</v>
      </c>
      <c r="S1347" s="89">
        <v>1.77</v>
      </c>
      <c r="T1347" s="443">
        <v>1.94</v>
      </c>
      <c r="U1347" s="89">
        <v>0</v>
      </c>
      <c r="V1347" s="90">
        <f>Q1347-P1347-W1347-X1347-Y1347</f>
        <v>218.74</v>
      </c>
      <c r="W1347" s="89">
        <v>4.47</v>
      </c>
      <c r="X1347" s="443">
        <v>1.94</v>
      </c>
      <c r="Y1347" s="89">
        <v>0</v>
      </c>
      <c r="Z1347" s="167" t="s">
        <v>4509</v>
      </c>
      <c r="AA1347" s="87" t="s">
        <v>5965</v>
      </c>
      <c r="AB1347" s="514">
        <v>39201</v>
      </c>
      <c r="AC1347" s="514">
        <v>45024</v>
      </c>
      <c r="AD1347" s="23">
        <v>48.9</v>
      </c>
      <c r="AE1347" s="23">
        <v>48.9</v>
      </c>
      <c r="AF1347" s="823">
        <v>0</v>
      </c>
      <c r="AG1347" s="23"/>
      <c r="AH1347" s="23"/>
      <c r="AI1347" s="23"/>
      <c r="AJ1347" s="917">
        <v>45016</v>
      </c>
      <c r="AK1347" s="122">
        <v>45029</v>
      </c>
      <c r="AL1347" s="34">
        <f>NETWORKDAYS(AJ1347,AK1347)-1</f>
        <v>9</v>
      </c>
      <c r="AM1347" s="34">
        <v>5</v>
      </c>
      <c r="AN1347" s="261" t="s">
        <v>1223</v>
      </c>
    </row>
    <row r="1348" spans="1:40" ht="15" customHeight="1">
      <c r="A1348" s="37">
        <v>16515</v>
      </c>
      <c r="B1348" s="9" t="s">
        <v>2944</v>
      </c>
      <c r="C1348" s="9">
        <v>30679473448</v>
      </c>
      <c r="D1348" s="9" t="s">
        <v>5130</v>
      </c>
      <c r="E1348" s="9" t="s">
        <v>47</v>
      </c>
      <c r="F1348" s="9" t="s">
        <v>2953</v>
      </c>
      <c r="G1348" s="9" t="s">
        <v>5131</v>
      </c>
      <c r="H1348" s="177" t="s">
        <v>5909</v>
      </c>
      <c r="I1348" s="177" t="s">
        <v>5910</v>
      </c>
      <c r="J1348" s="180" t="s">
        <v>20</v>
      </c>
      <c r="K1348" s="180" t="s">
        <v>21</v>
      </c>
      <c r="L1348" s="180" t="s">
        <v>22</v>
      </c>
      <c r="M1348" s="181">
        <v>0</v>
      </c>
      <c r="N1348" s="181">
        <v>0</v>
      </c>
      <c r="O1348" s="181">
        <v>0</v>
      </c>
      <c r="P1348" s="181">
        <v>47.26</v>
      </c>
      <c r="Q1348" s="182">
        <v>491.98</v>
      </c>
      <c r="R1348" s="182">
        <f t="shared" si="208"/>
        <v>271.36000000000007</v>
      </c>
      <c r="S1348" s="181">
        <v>212.16</v>
      </c>
      <c r="T1348" s="181">
        <v>8.4600000000000009</v>
      </c>
      <c r="U1348" s="181">
        <v>0</v>
      </c>
      <c r="V1348" s="182">
        <f>Q1348-P1348-W1348-X1348-Y1348</f>
        <v>261.61000000000007</v>
      </c>
      <c r="W1348" s="181">
        <v>174.65</v>
      </c>
      <c r="X1348" s="181">
        <v>8.4600000000000009</v>
      </c>
      <c r="Y1348" s="181">
        <v>0</v>
      </c>
      <c r="Z1348" s="170" t="s">
        <v>1451</v>
      </c>
      <c r="AA1348" s="177" t="s">
        <v>4417</v>
      </c>
      <c r="AB1348" s="11" t="str">
        <f>+_xlfn.CONCAT(MID(Z1348,24,2),"/",MID(Z1348,22,2),"/",MID(Z1348,18,4))</f>
        <v>20/05/2007</v>
      </c>
      <c r="AC1348" s="9" t="str">
        <f>+_xlfn.CONCAT(MID(AA1348,16,2),"/",MID(AA1348,14,2),"/",MID(AA1348,10,4))</f>
        <v>27/03/2023</v>
      </c>
      <c r="AD1348" s="40">
        <v>156.19</v>
      </c>
      <c r="AE1348" s="40">
        <v>156.19</v>
      </c>
      <c r="AF1348" s="920">
        <v>0</v>
      </c>
      <c r="AG1348" s="40"/>
      <c r="AH1348" s="40"/>
      <c r="AI1348" s="40"/>
      <c r="AJ1348" s="960">
        <v>45016</v>
      </c>
      <c r="AK1348" s="124">
        <v>45027</v>
      </c>
      <c r="AL1348" s="9">
        <f>NETWORKDAYS(AJ1348,AK1348)-1</f>
        <v>7</v>
      </c>
      <c r="AM1348" s="9">
        <v>5</v>
      </c>
      <c r="AN1348" s="239" t="s">
        <v>1223</v>
      </c>
    </row>
    <row r="1349" spans="1:40" ht="15" customHeight="1">
      <c r="A1349" s="38">
        <v>16516</v>
      </c>
      <c r="B1349" s="34" t="s">
        <v>2944</v>
      </c>
      <c r="C1349" s="34">
        <v>30679473448</v>
      </c>
      <c r="D1349" s="34" t="s">
        <v>5132</v>
      </c>
      <c r="E1349" s="34" t="s">
        <v>47</v>
      </c>
      <c r="F1349" s="34" t="s">
        <v>1207</v>
      </c>
      <c r="G1349" s="34" t="s">
        <v>5133</v>
      </c>
      <c r="H1349" s="87" t="s">
        <v>5911</v>
      </c>
      <c r="I1349" s="87" t="s">
        <v>5912</v>
      </c>
      <c r="J1349" s="166" t="s">
        <v>20</v>
      </c>
      <c r="K1349" s="166" t="s">
        <v>8232</v>
      </c>
      <c r="L1349" s="166" t="s">
        <v>23</v>
      </c>
      <c r="M1349" s="89">
        <v>0</v>
      </c>
      <c r="N1349" s="89">
        <v>0</v>
      </c>
      <c r="O1349" s="89">
        <v>0</v>
      </c>
      <c r="P1349" s="89">
        <v>0</v>
      </c>
      <c r="Q1349" s="90">
        <v>790.15</v>
      </c>
      <c r="R1349" s="90">
        <f t="shared" si="208"/>
        <v>777.4799999999999</v>
      </c>
      <c r="S1349" s="89">
        <v>3.46</v>
      </c>
      <c r="T1349" s="89">
        <v>9.2100000000000009</v>
      </c>
      <c r="U1349" s="89">
        <v>0</v>
      </c>
      <c r="V1349" s="90">
        <f>Q1349-P1349-W1349-X1349-Y1349</f>
        <v>774.66</v>
      </c>
      <c r="W1349" s="89">
        <v>6.28</v>
      </c>
      <c r="X1349" s="89">
        <v>9.2100000000000009</v>
      </c>
      <c r="Y1349" s="89">
        <v>0</v>
      </c>
      <c r="Z1349" s="167" t="s">
        <v>510</v>
      </c>
      <c r="AA1349" s="87" t="s">
        <v>2144</v>
      </c>
      <c r="AB1349" s="34" t="str">
        <f>+_xlfn.CONCAT(MID(Z1349,24,2),"/",MID(Z1349,22,2),"/",MID(Z1349,18,4))</f>
        <v>16/07/2007</v>
      </c>
      <c r="AC1349" s="34" t="str">
        <f>+_xlfn.CONCAT(MID(AA1349,16,2),"/",MID(AA1349,14,2),"/",MID(AA1349,10,4))</f>
        <v>09/03/2023</v>
      </c>
      <c r="AD1349" s="23">
        <v>352.3</v>
      </c>
      <c r="AE1349" s="23">
        <v>352.3</v>
      </c>
      <c r="AF1349" s="823">
        <v>0</v>
      </c>
      <c r="AG1349" s="23"/>
      <c r="AH1349" s="23"/>
      <c r="AI1349" s="23"/>
      <c r="AJ1349" s="917">
        <v>45016</v>
      </c>
      <c r="AK1349" s="122">
        <v>45027</v>
      </c>
      <c r="AL1349" s="34">
        <f>NETWORKDAYS(AJ1349,AK1349)-1</f>
        <v>7</v>
      </c>
      <c r="AM1349" s="34">
        <v>5</v>
      </c>
      <c r="AN1349" s="261" t="s">
        <v>1223</v>
      </c>
    </row>
    <row r="1350" spans="1:40" ht="15" customHeight="1">
      <c r="A1350" s="501">
        <v>16517</v>
      </c>
      <c r="B1350" s="501" t="s">
        <v>2944</v>
      </c>
      <c r="C1350" s="501">
        <v>30679473448</v>
      </c>
      <c r="D1350" s="501" t="s">
        <v>5134</v>
      </c>
      <c r="E1350" s="501" t="s">
        <v>47</v>
      </c>
      <c r="F1350" s="501" t="s">
        <v>1207</v>
      </c>
      <c r="G1350" s="501" t="s">
        <v>5133</v>
      </c>
      <c r="H1350" s="87" t="s">
        <v>5966</v>
      </c>
      <c r="I1350" s="87" t="s">
        <v>5967</v>
      </c>
      <c r="J1350" s="166" t="s">
        <v>20</v>
      </c>
      <c r="K1350" s="166" t="s">
        <v>8232</v>
      </c>
      <c r="L1350" s="166" t="s">
        <v>23</v>
      </c>
      <c r="M1350" s="89">
        <v>0</v>
      </c>
      <c r="N1350" s="89">
        <v>0</v>
      </c>
      <c r="O1350" s="89">
        <v>0</v>
      </c>
      <c r="P1350" s="89">
        <v>0</v>
      </c>
      <c r="Q1350" s="90">
        <v>837.1</v>
      </c>
      <c r="R1350" s="90">
        <f t="shared" si="208"/>
        <v>762.87000000000012</v>
      </c>
      <c r="S1350" s="89">
        <v>26.28</v>
      </c>
      <c r="T1350" s="89">
        <v>44.41</v>
      </c>
      <c r="U1350" s="89">
        <v>3.54</v>
      </c>
      <c r="V1350" s="90">
        <f>Q1350-P1350-W1350-X1350-Y1350</f>
        <v>772.8900000000001</v>
      </c>
      <c r="W1350" s="89">
        <v>21.9</v>
      </c>
      <c r="X1350" s="443">
        <v>42.31</v>
      </c>
      <c r="Y1350" s="89">
        <v>0</v>
      </c>
      <c r="Z1350" s="167" t="s">
        <v>2123</v>
      </c>
      <c r="AA1350" s="87" t="s">
        <v>5968</v>
      </c>
      <c r="AB1350" s="514">
        <v>39256</v>
      </c>
      <c r="AC1350" s="514">
        <v>45024</v>
      </c>
      <c r="AD1350" s="23">
        <v>223.24</v>
      </c>
      <c r="AE1350" s="23">
        <v>223.24</v>
      </c>
      <c r="AF1350" s="823">
        <v>0</v>
      </c>
      <c r="AG1350" s="23"/>
      <c r="AH1350" s="23"/>
      <c r="AI1350" s="23"/>
      <c r="AJ1350" s="917">
        <v>45016</v>
      </c>
      <c r="AK1350" s="122">
        <v>45029</v>
      </c>
      <c r="AL1350" s="34">
        <f>NETWORKDAYS(AJ1350,AK1350)-1</f>
        <v>9</v>
      </c>
      <c r="AM1350" s="34">
        <v>5</v>
      </c>
      <c r="AN1350" s="261" t="s">
        <v>1223</v>
      </c>
    </row>
    <row r="1351" spans="1:40" ht="15" customHeight="1">
      <c r="A1351" s="37">
        <v>16522</v>
      </c>
      <c r="B1351" s="9" t="s">
        <v>3233</v>
      </c>
      <c r="C1351" s="9">
        <v>30714069248</v>
      </c>
      <c r="D1351" s="9" t="s">
        <v>5135</v>
      </c>
      <c r="E1351" s="9" t="s">
        <v>38</v>
      </c>
      <c r="F1351" s="9" t="s">
        <v>390</v>
      </c>
      <c r="G1351" s="9" t="s">
        <v>3234</v>
      </c>
      <c r="H1351" s="177" t="s">
        <v>5913</v>
      </c>
      <c r="I1351" s="177" t="s">
        <v>5914</v>
      </c>
      <c r="J1351" s="180" t="s">
        <v>20</v>
      </c>
      <c r="K1351" s="180" t="s">
        <v>21</v>
      </c>
      <c r="L1351" s="180" t="s">
        <v>22</v>
      </c>
      <c r="M1351" s="181">
        <v>0</v>
      </c>
      <c r="N1351" s="181">
        <v>0</v>
      </c>
      <c r="O1351" s="181">
        <v>0</v>
      </c>
      <c r="P1351" s="181">
        <v>0</v>
      </c>
      <c r="Q1351" s="182">
        <v>38.49</v>
      </c>
      <c r="R1351" s="182">
        <f t="shared" si="208"/>
        <v>38.49</v>
      </c>
      <c r="S1351" s="181">
        <v>0</v>
      </c>
      <c r="T1351" s="181">
        <v>0</v>
      </c>
      <c r="U1351" s="181">
        <v>0</v>
      </c>
      <c r="V1351" s="182">
        <f>Q1351-P1351-W1351-X1351-Y1351</f>
        <v>38.49</v>
      </c>
      <c r="W1351" s="181">
        <v>0</v>
      </c>
      <c r="X1351" s="376">
        <v>0</v>
      </c>
      <c r="Y1351" s="181">
        <v>0</v>
      </c>
      <c r="Z1351" s="170" t="s">
        <v>209</v>
      </c>
      <c r="AA1351" s="177" t="s">
        <v>2144</v>
      </c>
      <c r="AB1351" s="11" t="str">
        <f>+_xlfn.CONCAT(MID(Z1351,24,2),"/",MID(Z1351,22,2),"/",MID(Z1351,18,4))</f>
        <v>14/07/2007</v>
      </c>
      <c r="AC1351" s="9" t="str">
        <f>+_xlfn.CONCAT(MID(AA1351,16,2),"/",MID(AA1351,14,2),"/",MID(AA1351,10,4))</f>
        <v>09/03/2023</v>
      </c>
      <c r="AD1351" s="40">
        <v>37.159999999999997</v>
      </c>
      <c r="AE1351" s="40">
        <v>37.159999999999997</v>
      </c>
      <c r="AF1351" s="920">
        <v>0</v>
      </c>
      <c r="AG1351" s="40"/>
      <c r="AH1351" s="40"/>
      <c r="AI1351" s="40"/>
      <c r="AJ1351" s="960">
        <v>45016</v>
      </c>
      <c r="AK1351" s="124">
        <v>45027</v>
      </c>
      <c r="AL1351" s="9">
        <f>NETWORKDAYS(AJ1351,AK1351)-1</f>
        <v>7</v>
      </c>
      <c r="AM1351" s="9">
        <v>5</v>
      </c>
      <c r="AN1351" s="239" t="s">
        <v>1223</v>
      </c>
    </row>
    <row r="1352" spans="1:40" ht="15" customHeight="1">
      <c r="A1352" s="37">
        <v>16523</v>
      </c>
      <c r="B1352" s="9" t="s">
        <v>3233</v>
      </c>
      <c r="C1352" s="9">
        <v>30714069248</v>
      </c>
      <c r="D1352" s="9" t="s">
        <v>5136</v>
      </c>
      <c r="E1352" s="9" t="s">
        <v>38</v>
      </c>
      <c r="F1352" s="9" t="s">
        <v>390</v>
      </c>
      <c r="G1352" s="9" t="s">
        <v>3289</v>
      </c>
      <c r="H1352" s="47" t="s">
        <v>5457</v>
      </c>
      <c r="I1352" s="47" t="s">
        <v>5458</v>
      </c>
      <c r="J1352" s="305" t="s">
        <v>20</v>
      </c>
      <c r="K1352" s="305" t="s">
        <v>21</v>
      </c>
      <c r="L1352" s="305" t="s">
        <v>22</v>
      </c>
      <c r="M1352" s="49">
        <v>0</v>
      </c>
      <c r="N1352" s="49">
        <v>0</v>
      </c>
      <c r="O1352" s="49">
        <v>0</v>
      </c>
      <c r="P1352" s="49">
        <v>0</v>
      </c>
      <c r="Q1352" s="51">
        <v>58</v>
      </c>
      <c r="R1352" s="51">
        <v>58</v>
      </c>
      <c r="S1352" s="49">
        <v>0</v>
      </c>
      <c r="T1352" s="49">
        <v>0</v>
      </c>
      <c r="U1352" s="49">
        <v>0</v>
      </c>
      <c r="V1352" s="51">
        <v>58</v>
      </c>
      <c r="W1352" s="49">
        <v>0</v>
      </c>
      <c r="X1352" s="49">
        <v>0</v>
      </c>
      <c r="Y1352" s="49">
        <v>0</v>
      </c>
      <c r="Z1352" s="362" t="s">
        <v>313</v>
      </c>
      <c r="AA1352" s="54" t="s">
        <v>5459</v>
      </c>
      <c r="AB1352" s="24" t="s">
        <v>56</v>
      </c>
      <c r="AC1352" s="18" t="s">
        <v>668</v>
      </c>
      <c r="AD1352" s="40">
        <v>55.43</v>
      </c>
      <c r="AE1352" s="40">
        <v>55.43</v>
      </c>
      <c r="AF1352" s="920">
        <v>0</v>
      </c>
      <c r="AG1352" s="40"/>
      <c r="AH1352" s="40"/>
      <c r="AI1352" s="40"/>
      <c r="AJ1352" s="960">
        <v>45016</v>
      </c>
      <c r="AK1352" s="124">
        <v>45022</v>
      </c>
      <c r="AL1352" s="9">
        <f>NETWORKDAYS(AJ1352,AK1352)</f>
        <v>5</v>
      </c>
      <c r="AM1352" s="9">
        <v>5</v>
      </c>
      <c r="AN1352" s="239" t="s">
        <v>1223</v>
      </c>
    </row>
    <row r="1353" spans="1:40" ht="15" customHeight="1">
      <c r="A1353" s="37">
        <v>16536</v>
      </c>
      <c r="B1353" s="9" t="s">
        <v>5137</v>
      </c>
      <c r="C1353" s="9">
        <v>30716948087</v>
      </c>
      <c r="D1353" s="9" t="s">
        <v>5138</v>
      </c>
      <c r="E1353" s="9" t="s">
        <v>47</v>
      </c>
      <c r="F1353" s="9" t="s">
        <v>158</v>
      </c>
      <c r="G1353" s="9" t="s">
        <v>158</v>
      </c>
      <c r="H1353" s="177" t="s">
        <v>5915</v>
      </c>
      <c r="I1353" s="177" t="s">
        <v>5916</v>
      </c>
      <c r="J1353" s="180" t="s">
        <v>20</v>
      </c>
      <c r="K1353" s="180" t="s">
        <v>21</v>
      </c>
      <c r="L1353" s="180" t="s">
        <v>22</v>
      </c>
      <c r="M1353" s="181">
        <v>0</v>
      </c>
      <c r="N1353" s="181">
        <v>0</v>
      </c>
      <c r="O1353" s="181">
        <v>0</v>
      </c>
      <c r="P1353" s="181">
        <v>0</v>
      </c>
      <c r="Q1353" s="182">
        <v>724.66</v>
      </c>
      <c r="R1353" s="182">
        <f t="shared" ref="R1353:R1384" si="209">Q1353-O1353-S1353-T1353-U1353</f>
        <v>712.07</v>
      </c>
      <c r="S1353" s="181">
        <v>2.0299999999999998</v>
      </c>
      <c r="T1353" s="181">
        <v>10.56</v>
      </c>
      <c r="U1353" s="181">
        <v>0</v>
      </c>
      <c r="V1353" s="182">
        <f t="shared" ref="V1353:V1384" si="210">Q1353-P1353-W1353-X1353-Y1353</f>
        <v>708.02</v>
      </c>
      <c r="W1353" s="181">
        <v>6.08</v>
      </c>
      <c r="X1353" s="181">
        <v>10.56</v>
      </c>
      <c r="Y1353" s="181">
        <v>0</v>
      </c>
      <c r="Z1353" s="170" t="s">
        <v>510</v>
      </c>
      <c r="AA1353" s="177" t="s">
        <v>5917</v>
      </c>
      <c r="AB1353" s="11" t="str">
        <f t="shared" ref="AB1353:AB1383" si="211">+_xlfn.CONCAT(MID(Z1353,24,2),"/",MID(Z1353,22,2),"/",MID(Z1353,18,4))</f>
        <v>16/07/2007</v>
      </c>
      <c r="AC1353" s="9" t="str">
        <f t="shared" ref="AC1353:AC1383" si="212">+_xlfn.CONCAT(MID(AA1353,16,2),"/",MID(AA1353,14,2),"/",MID(AA1353,10,4))</f>
        <v>08/04/2023</v>
      </c>
      <c r="AD1353" s="40">
        <v>199.71</v>
      </c>
      <c r="AE1353" s="40">
        <v>199.71</v>
      </c>
      <c r="AF1353" s="920">
        <v>0</v>
      </c>
      <c r="AG1353" s="40"/>
      <c r="AH1353" s="40"/>
      <c r="AI1353" s="40"/>
      <c r="AJ1353" s="960">
        <v>45016</v>
      </c>
      <c r="AK1353" s="124">
        <v>45027</v>
      </c>
      <c r="AL1353" s="9">
        <f t="shared" ref="AL1353:AL1388" si="213">NETWORKDAYS(AJ1353,AK1353)-1</f>
        <v>7</v>
      </c>
      <c r="AM1353" s="9">
        <v>5</v>
      </c>
      <c r="AN1353" s="239" t="s">
        <v>1223</v>
      </c>
    </row>
    <row r="1354" spans="1:40" ht="15" customHeight="1">
      <c r="A1354" s="37">
        <v>16539</v>
      </c>
      <c r="B1354" s="9" t="s">
        <v>5139</v>
      </c>
      <c r="C1354" s="9">
        <v>27283744103</v>
      </c>
      <c r="D1354" s="9" t="s">
        <v>4821</v>
      </c>
      <c r="E1354" s="9" t="s">
        <v>42</v>
      </c>
      <c r="F1354" s="9" t="s">
        <v>68</v>
      </c>
      <c r="G1354" s="9" t="s">
        <v>5140</v>
      </c>
      <c r="H1354" s="177" t="s">
        <v>5918</v>
      </c>
      <c r="I1354" s="177" t="s">
        <v>5919</v>
      </c>
      <c r="J1354" s="180" t="s">
        <v>20</v>
      </c>
      <c r="K1354" s="180" t="s">
        <v>21</v>
      </c>
      <c r="L1354" s="180" t="s">
        <v>22</v>
      </c>
      <c r="M1354" s="181">
        <v>0</v>
      </c>
      <c r="N1354" s="181">
        <v>0</v>
      </c>
      <c r="O1354" s="181">
        <v>0</v>
      </c>
      <c r="P1354" s="181">
        <v>0</v>
      </c>
      <c r="Q1354" s="182">
        <v>201.94</v>
      </c>
      <c r="R1354" s="182">
        <f t="shared" si="209"/>
        <v>197.93</v>
      </c>
      <c r="S1354" s="181">
        <v>0</v>
      </c>
      <c r="T1354" s="181">
        <v>0</v>
      </c>
      <c r="U1354" s="181">
        <v>4.01</v>
      </c>
      <c r="V1354" s="182">
        <f t="shared" si="210"/>
        <v>198.05</v>
      </c>
      <c r="W1354" s="181">
        <v>0</v>
      </c>
      <c r="X1354" s="376">
        <v>0</v>
      </c>
      <c r="Y1354" s="181">
        <v>3.89</v>
      </c>
      <c r="Z1354" s="170" t="s">
        <v>209</v>
      </c>
      <c r="AA1354" s="177" t="s">
        <v>5920</v>
      </c>
      <c r="AB1354" s="11" t="str">
        <f t="shared" si="211"/>
        <v>14/07/2007</v>
      </c>
      <c r="AC1354" s="9" t="str">
        <f t="shared" si="212"/>
        <v>09/04/2023</v>
      </c>
      <c r="AD1354" s="40">
        <v>196.45</v>
      </c>
      <c r="AE1354" s="40">
        <v>196.45</v>
      </c>
      <c r="AF1354" s="920">
        <v>0</v>
      </c>
      <c r="AG1354" s="40"/>
      <c r="AH1354" s="40"/>
      <c r="AI1354" s="40"/>
      <c r="AJ1354" s="960">
        <v>45016</v>
      </c>
      <c r="AK1354" s="124">
        <v>45027</v>
      </c>
      <c r="AL1354" s="9">
        <f t="shared" si="213"/>
        <v>7</v>
      </c>
      <c r="AM1354" s="9">
        <v>5</v>
      </c>
      <c r="AN1354" s="239" t="s">
        <v>1223</v>
      </c>
    </row>
    <row r="1355" spans="1:40" ht="15" customHeight="1">
      <c r="A1355" s="37">
        <v>16545</v>
      </c>
      <c r="B1355" s="9" t="s">
        <v>5141</v>
      </c>
      <c r="C1355" s="9">
        <v>20284301545</v>
      </c>
      <c r="D1355" s="9" t="s">
        <v>5142</v>
      </c>
      <c r="E1355" s="9" t="s">
        <v>38</v>
      </c>
      <c r="F1355" s="9" t="s">
        <v>54</v>
      </c>
      <c r="G1355" s="9" t="s">
        <v>4080</v>
      </c>
      <c r="H1355" s="177" t="s">
        <v>5921</v>
      </c>
      <c r="I1355" s="177" t="s">
        <v>5922</v>
      </c>
      <c r="J1355" s="180" t="s">
        <v>20</v>
      </c>
      <c r="K1355" s="180" t="s">
        <v>21</v>
      </c>
      <c r="L1355" s="180" t="s">
        <v>22</v>
      </c>
      <c r="M1355" s="181">
        <v>0</v>
      </c>
      <c r="N1355" s="181">
        <v>0</v>
      </c>
      <c r="O1355" s="181">
        <v>0</v>
      </c>
      <c r="P1355" s="181">
        <v>0</v>
      </c>
      <c r="Q1355" s="182">
        <v>101.8</v>
      </c>
      <c r="R1355" s="182">
        <f t="shared" si="209"/>
        <v>101.8</v>
      </c>
      <c r="S1355" s="181">
        <v>0</v>
      </c>
      <c r="T1355" s="181">
        <v>0</v>
      </c>
      <c r="U1355" s="181">
        <v>0</v>
      </c>
      <c r="V1355" s="182">
        <f t="shared" si="210"/>
        <v>101.8</v>
      </c>
      <c r="W1355" s="181">
        <v>0</v>
      </c>
      <c r="X1355" s="376">
        <v>0</v>
      </c>
      <c r="Y1355" s="181">
        <v>0</v>
      </c>
      <c r="Z1355" s="170" t="s">
        <v>313</v>
      </c>
      <c r="AA1355" s="177" t="s">
        <v>5920</v>
      </c>
      <c r="AB1355" s="11" t="str">
        <f t="shared" si="211"/>
        <v>31/08/2007</v>
      </c>
      <c r="AC1355" s="9" t="str">
        <f t="shared" si="212"/>
        <v>09/04/2023</v>
      </c>
      <c r="AD1355" s="40">
        <v>101</v>
      </c>
      <c r="AE1355" s="40">
        <v>101</v>
      </c>
      <c r="AF1355" s="920">
        <v>0</v>
      </c>
      <c r="AG1355" s="40"/>
      <c r="AH1355" s="40"/>
      <c r="AI1355" s="40"/>
      <c r="AJ1355" s="960">
        <v>45016</v>
      </c>
      <c r="AK1355" s="124">
        <v>45027</v>
      </c>
      <c r="AL1355" s="9">
        <f t="shared" si="213"/>
        <v>7</v>
      </c>
      <c r="AM1355" s="9">
        <v>5</v>
      </c>
      <c r="AN1355" s="239" t="s">
        <v>1223</v>
      </c>
    </row>
    <row r="1356" spans="1:40" ht="15" customHeight="1">
      <c r="A1356" s="37">
        <v>16546</v>
      </c>
      <c r="B1356" s="9" t="s">
        <v>5141</v>
      </c>
      <c r="C1356" s="9">
        <v>20284301545</v>
      </c>
      <c r="D1356" s="9" t="s">
        <v>5143</v>
      </c>
      <c r="E1356" s="9" t="s">
        <v>38</v>
      </c>
      <c r="F1356" s="9" t="s">
        <v>54</v>
      </c>
      <c r="G1356" s="9" t="s">
        <v>4080</v>
      </c>
      <c r="H1356" s="177" t="s">
        <v>5923</v>
      </c>
      <c r="I1356" s="177" t="s">
        <v>5924</v>
      </c>
      <c r="J1356" s="180" t="s">
        <v>20</v>
      </c>
      <c r="K1356" s="180" t="s">
        <v>21</v>
      </c>
      <c r="L1356" s="180" t="s">
        <v>22</v>
      </c>
      <c r="M1356" s="181">
        <v>0</v>
      </c>
      <c r="N1356" s="181">
        <v>0</v>
      </c>
      <c r="O1356" s="181">
        <v>0</v>
      </c>
      <c r="P1356" s="181">
        <v>0</v>
      </c>
      <c r="Q1356" s="182">
        <v>58.95</v>
      </c>
      <c r="R1356" s="182">
        <f t="shared" si="209"/>
        <v>58.95</v>
      </c>
      <c r="S1356" s="181">
        <v>0</v>
      </c>
      <c r="T1356" s="181">
        <v>0</v>
      </c>
      <c r="U1356" s="181">
        <v>0</v>
      </c>
      <c r="V1356" s="182">
        <f t="shared" si="210"/>
        <v>58.95</v>
      </c>
      <c r="W1356" s="181">
        <v>0</v>
      </c>
      <c r="X1356" s="376">
        <v>0</v>
      </c>
      <c r="Y1356" s="181">
        <v>0</v>
      </c>
      <c r="Z1356" s="170" t="s">
        <v>313</v>
      </c>
      <c r="AA1356" s="177" t="s">
        <v>5920</v>
      </c>
      <c r="AB1356" s="11" t="str">
        <f t="shared" si="211"/>
        <v>31/08/2007</v>
      </c>
      <c r="AC1356" s="9" t="str">
        <f t="shared" si="212"/>
        <v>09/04/2023</v>
      </c>
      <c r="AD1356" s="40">
        <v>58.53</v>
      </c>
      <c r="AE1356" s="40">
        <v>58.53</v>
      </c>
      <c r="AF1356" s="920">
        <v>0</v>
      </c>
      <c r="AG1356" s="40"/>
      <c r="AH1356" s="40"/>
      <c r="AI1356" s="40"/>
      <c r="AJ1356" s="960">
        <v>45016</v>
      </c>
      <c r="AK1356" s="124">
        <v>45027</v>
      </c>
      <c r="AL1356" s="9">
        <f t="shared" si="213"/>
        <v>7</v>
      </c>
      <c r="AM1356" s="9">
        <v>5</v>
      </c>
      <c r="AN1356" s="239" t="s">
        <v>1223</v>
      </c>
    </row>
    <row r="1357" spans="1:40" ht="15" customHeight="1">
      <c r="A1357" s="37">
        <v>16547</v>
      </c>
      <c r="B1357" s="9" t="s">
        <v>5144</v>
      </c>
      <c r="C1357" s="9">
        <v>20336595720</v>
      </c>
      <c r="D1357" s="9" t="s">
        <v>5145</v>
      </c>
      <c r="E1357" s="9" t="s">
        <v>38</v>
      </c>
      <c r="F1357" s="9" t="s">
        <v>54</v>
      </c>
      <c r="G1357" s="9" t="s">
        <v>4883</v>
      </c>
      <c r="H1357" s="177" t="s">
        <v>5925</v>
      </c>
      <c r="I1357" s="177" t="s">
        <v>5926</v>
      </c>
      <c r="J1357" s="180" t="s">
        <v>20</v>
      </c>
      <c r="K1357" s="180" t="s">
        <v>21</v>
      </c>
      <c r="L1357" s="180" t="s">
        <v>22</v>
      </c>
      <c r="M1357" s="181">
        <v>0</v>
      </c>
      <c r="N1357" s="181">
        <v>0</v>
      </c>
      <c r="O1357" s="181">
        <v>0</v>
      </c>
      <c r="P1357" s="181">
        <v>0</v>
      </c>
      <c r="Q1357" s="182">
        <v>149.15</v>
      </c>
      <c r="R1357" s="182">
        <f t="shared" si="209"/>
        <v>145.44</v>
      </c>
      <c r="S1357" s="181">
        <v>0</v>
      </c>
      <c r="T1357" s="376">
        <v>0.86</v>
      </c>
      <c r="U1357" s="181">
        <v>2.85</v>
      </c>
      <c r="V1357" s="182">
        <f t="shared" si="210"/>
        <v>141.48999999999998</v>
      </c>
      <c r="W1357" s="181">
        <v>6.8</v>
      </c>
      <c r="X1357" s="376">
        <v>0.86</v>
      </c>
      <c r="Y1357" s="181">
        <v>0</v>
      </c>
      <c r="Z1357" s="170" t="s">
        <v>313</v>
      </c>
      <c r="AA1357" s="177" t="s">
        <v>5920</v>
      </c>
      <c r="AB1357" s="11" t="str">
        <f t="shared" si="211"/>
        <v>31/08/2007</v>
      </c>
      <c r="AC1357" s="9" t="str">
        <f t="shared" si="212"/>
        <v>09/04/2023</v>
      </c>
      <c r="AD1357" s="40">
        <v>77.45</v>
      </c>
      <c r="AE1357" s="40">
        <v>77.45</v>
      </c>
      <c r="AF1357" s="920">
        <v>0</v>
      </c>
      <c r="AG1357" s="40"/>
      <c r="AH1357" s="40"/>
      <c r="AI1357" s="40"/>
      <c r="AJ1357" s="960">
        <v>45016</v>
      </c>
      <c r="AK1357" s="124">
        <v>45027</v>
      </c>
      <c r="AL1357" s="9">
        <f t="shared" si="213"/>
        <v>7</v>
      </c>
      <c r="AM1357" s="9">
        <v>5</v>
      </c>
      <c r="AN1357" s="239" t="s">
        <v>1223</v>
      </c>
    </row>
    <row r="1358" spans="1:40" ht="15" customHeight="1">
      <c r="A1358" s="37">
        <v>16548</v>
      </c>
      <c r="B1358" s="9" t="s">
        <v>5146</v>
      </c>
      <c r="C1358" s="9">
        <v>20149218263</v>
      </c>
      <c r="D1358" s="9" t="s">
        <v>5147</v>
      </c>
      <c r="E1358" s="9" t="s">
        <v>38</v>
      </c>
      <c r="F1358" s="9" t="s">
        <v>54</v>
      </c>
      <c r="G1358" s="9" t="s">
        <v>5148</v>
      </c>
      <c r="H1358" s="177" t="s">
        <v>5927</v>
      </c>
      <c r="I1358" s="177" t="s">
        <v>5928</v>
      </c>
      <c r="J1358" s="180" t="s">
        <v>20</v>
      </c>
      <c r="K1358" s="180" t="s">
        <v>21</v>
      </c>
      <c r="L1358" s="180" t="s">
        <v>22</v>
      </c>
      <c r="M1358" s="181">
        <v>0</v>
      </c>
      <c r="N1358" s="181">
        <v>0</v>
      </c>
      <c r="O1358" s="181">
        <v>3.55</v>
      </c>
      <c r="P1358" s="181">
        <v>3.55</v>
      </c>
      <c r="Q1358" s="182">
        <v>197.52</v>
      </c>
      <c r="R1358" s="182">
        <f t="shared" si="209"/>
        <v>182.53</v>
      </c>
      <c r="S1358" s="181">
        <v>0</v>
      </c>
      <c r="T1358" s="181">
        <v>11.44</v>
      </c>
      <c r="U1358" s="181">
        <v>0</v>
      </c>
      <c r="V1358" s="182">
        <f t="shared" si="210"/>
        <v>182.53</v>
      </c>
      <c r="W1358" s="181">
        <v>0</v>
      </c>
      <c r="X1358" s="376">
        <v>11.44</v>
      </c>
      <c r="Y1358" s="181">
        <v>0</v>
      </c>
      <c r="Z1358" s="170" t="s">
        <v>313</v>
      </c>
      <c r="AA1358" s="177" t="s">
        <v>5920</v>
      </c>
      <c r="AB1358" s="11" t="str">
        <f t="shared" si="211"/>
        <v>31/08/2007</v>
      </c>
      <c r="AC1358" s="9" t="str">
        <f t="shared" si="212"/>
        <v>09/04/2023</v>
      </c>
      <c r="AD1358" s="40">
        <v>102.91</v>
      </c>
      <c r="AE1358" s="40">
        <v>102.91</v>
      </c>
      <c r="AF1358" s="920">
        <v>0</v>
      </c>
      <c r="AG1358" s="40"/>
      <c r="AH1358" s="40"/>
      <c r="AI1358" s="40"/>
      <c r="AJ1358" s="960">
        <v>45016</v>
      </c>
      <c r="AK1358" s="124">
        <v>45027</v>
      </c>
      <c r="AL1358" s="9">
        <f t="shared" si="213"/>
        <v>7</v>
      </c>
      <c r="AM1358" s="9">
        <v>5</v>
      </c>
      <c r="AN1358" s="239" t="s">
        <v>1223</v>
      </c>
    </row>
    <row r="1359" spans="1:40" ht="15" customHeight="1">
      <c r="A1359" s="37">
        <v>16608</v>
      </c>
      <c r="B1359" s="9" t="s">
        <v>2873</v>
      </c>
      <c r="C1359" s="9">
        <v>30710338783</v>
      </c>
      <c r="D1359" s="9" t="s">
        <v>5149</v>
      </c>
      <c r="E1359" s="9" t="s">
        <v>42</v>
      </c>
      <c r="F1359" s="9" t="s">
        <v>286</v>
      </c>
      <c r="G1359" s="9" t="s">
        <v>3115</v>
      </c>
      <c r="H1359" s="177" t="s">
        <v>5929</v>
      </c>
      <c r="I1359" s="177" t="s">
        <v>5930</v>
      </c>
      <c r="J1359" s="180" t="s">
        <v>20</v>
      </c>
      <c r="K1359" s="180" t="s">
        <v>21</v>
      </c>
      <c r="L1359" s="180" t="s">
        <v>22</v>
      </c>
      <c r="M1359" s="181">
        <v>0</v>
      </c>
      <c r="N1359" s="181">
        <v>0</v>
      </c>
      <c r="O1359" s="181">
        <v>0</v>
      </c>
      <c r="P1359" s="181">
        <v>0</v>
      </c>
      <c r="Q1359" s="182">
        <v>98.3</v>
      </c>
      <c r="R1359" s="182">
        <f t="shared" si="209"/>
        <v>96.22</v>
      </c>
      <c r="S1359" s="181">
        <v>2.08</v>
      </c>
      <c r="T1359" s="181">
        <v>0</v>
      </c>
      <c r="U1359" s="181">
        <v>0</v>
      </c>
      <c r="V1359" s="182">
        <f t="shared" si="210"/>
        <v>83.679999999999993</v>
      </c>
      <c r="W1359" s="181">
        <v>14.62</v>
      </c>
      <c r="X1359" s="376">
        <v>0</v>
      </c>
      <c r="Y1359" s="181">
        <v>0</v>
      </c>
      <c r="Z1359" s="170" t="s">
        <v>313</v>
      </c>
      <c r="AA1359" s="177" t="s">
        <v>5559</v>
      </c>
      <c r="AB1359" s="11" t="str">
        <f t="shared" si="211"/>
        <v>31/08/2007</v>
      </c>
      <c r="AC1359" s="9" t="str">
        <f t="shared" si="212"/>
        <v>01/04/2023</v>
      </c>
      <c r="AD1359" s="40">
        <v>94.5</v>
      </c>
      <c r="AE1359" s="40">
        <v>94.5</v>
      </c>
      <c r="AF1359" s="920">
        <v>0</v>
      </c>
      <c r="AG1359" s="40"/>
      <c r="AH1359" s="40"/>
      <c r="AI1359" s="40"/>
      <c r="AJ1359" s="960">
        <v>45016</v>
      </c>
      <c r="AK1359" s="124">
        <v>45027</v>
      </c>
      <c r="AL1359" s="9">
        <f t="shared" si="213"/>
        <v>7</v>
      </c>
      <c r="AM1359" s="9">
        <v>5</v>
      </c>
      <c r="AN1359" s="239" t="s">
        <v>1223</v>
      </c>
    </row>
    <row r="1360" spans="1:40" ht="15" customHeight="1">
      <c r="A1360" s="37">
        <v>16609</v>
      </c>
      <c r="B1360" s="9" t="s">
        <v>2873</v>
      </c>
      <c r="C1360" s="9">
        <v>30710338783</v>
      </c>
      <c r="D1360" s="9" t="s">
        <v>5150</v>
      </c>
      <c r="E1360" s="9" t="s">
        <v>42</v>
      </c>
      <c r="F1360" s="9" t="s">
        <v>286</v>
      </c>
      <c r="G1360" s="9" t="s">
        <v>3115</v>
      </c>
      <c r="H1360" s="177" t="s">
        <v>5931</v>
      </c>
      <c r="I1360" s="177" t="s">
        <v>5932</v>
      </c>
      <c r="J1360" s="180" t="s">
        <v>20</v>
      </c>
      <c r="K1360" s="180" t="s">
        <v>21</v>
      </c>
      <c r="L1360" s="180" t="s">
        <v>22</v>
      </c>
      <c r="M1360" s="181">
        <v>0</v>
      </c>
      <c r="N1360" s="181">
        <v>0</v>
      </c>
      <c r="O1360" s="181">
        <v>0</v>
      </c>
      <c r="P1360" s="181">
        <v>0</v>
      </c>
      <c r="Q1360" s="182">
        <v>48.93</v>
      </c>
      <c r="R1360" s="182">
        <f t="shared" si="209"/>
        <v>48.93</v>
      </c>
      <c r="S1360" s="181">
        <v>0</v>
      </c>
      <c r="T1360" s="181">
        <v>0</v>
      </c>
      <c r="U1360" s="181">
        <v>0</v>
      </c>
      <c r="V1360" s="182">
        <f t="shared" si="210"/>
        <v>48.93</v>
      </c>
      <c r="W1360" s="181">
        <v>0</v>
      </c>
      <c r="X1360" s="376">
        <v>0</v>
      </c>
      <c r="Y1360" s="181">
        <v>0</v>
      </c>
      <c r="Z1360" s="170" t="s">
        <v>313</v>
      </c>
      <c r="AA1360" s="177" t="s">
        <v>5559</v>
      </c>
      <c r="AB1360" s="11" t="str">
        <f t="shared" si="211"/>
        <v>31/08/2007</v>
      </c>
      <c r="AC1360" s="9" t="str">
        <f t="shared" si="212"/>
        <v>01/04/2023</v>
      </c>
      <c r="AD1360" s="40">
        <v>47.3</v>
      </c>
      <c r="AE1360" s="40">
        <v>47.3</v>
      </c>
      <c r="AF1360" s="920">
        <v>0</v>
      </c>
      <c r="AG1360" s="40"/>
      <c r="AH1360" s="40"/>
      <c r="AI1360" s="40"/>
      <c r="AJ1360" s="960">
        <v>45016</v>
      </c>
      <c r="AK1360" s="124">
        <v>45027</v>
      </c>
      <c r="AL1360" s="9">
        <f t="shared" si="213"/>
        <v>7</v>
      </c>
      <c r="AM1360" s="9">
        <v>5</v>
      </c>
      <c r="AN1360" s="239" t="s">
        <v>1223</v>
      </c>
    </row>
    <row r="1361" spans="1:40" ht="15" customHeight="1">
      <c r="A1361" s="37">
        <v>16610</v>
      </c>
      <c r="B1361" s="9" t="s">
        <v>2873</v>
      </c>
      <c r="C1361" s="9">
        <v>30710338783</v>
      </c>
      <c r="D1361" s="9" t="s">
        <v>5151</v>
      </c>
      <c r="E1361" s="9" t="s">
        <v>42</v>
      </c>
      <c r="F1361" s="9" t="s">
        <v>286</v>
      </c>
      <c r="G1361" s="9" t="s">
        <v>3115</v>
      </c>
      <c r="H1361" s="239" t="s">
        <v>6105</v>
      </c>
      <c r="I1361" s="239" t="s">
        <v>6106</v>
      </c>
      <c r="J1361" s="339" t="s">
        <v>20</v>
      </c>
      <c r="K1361" s="339" t="s">
        <v>21</v>
      </c>
      <c r="L1361" s="339" t="s">
        <v>22</v>
      </c>
      <c r="M1361" s="340">
        <v>0</v>
      </c>
      <c r="N1361" s="340">
        <v>0</v>
      </c>
      <c r="O1361" s="340">
        <v>0</v>
      </c>
      <c r="P1361" s="340">
        <v>0</v>
      </c>
      <c r="Q1361" s="341">
        <v>74.31</v>
      </c>
      <c r="R1361" s="341">
        <f t="shared" si="209"/>
        <v>69.070000000000007</v>
      </c>
      <c r="S1361" s="340">
        <v>3.83</v>
      </c>
      <c r="T1361" s="340">
        <v>0</v>
      </c>
      <c r="U1361" s="340">
        <v>1.41</v>
      </c>
      <c r="V1361" s="341">
        <f t="shared" si="210"/>
        <v>68.5</v>
      </c>
      <c r="W1361" s="340">
        <v>4.4000000000000004</v>
      </c>
      <c r="X1361" s="403">
        <v>0</v>
      </c>
      <c r="Y1361" s="340">
        <v>1.41</v>
      </c>
      <c r="Z1361" s="83" t="s">
        <v>4819</v>
      </c>
      <c r="AA1361" s="239" t="s">
        <v>6107</v>
      </c>
      <c r="AB1361" s="11" t="str">
        <f t="shared" si="211"/>
        <v>08/08/2007</v>
      </c>
      <c r="AC1361" s="9" t="str">
        <f t="shared" si="212"/>
        <v>25/02/2023</v>
      </c>
      <c r="AD1361" s="66">
        <v>69.070000000000007</v>
      </c>
      <c r="AE1361" s="66">
        <v>69.070000000000007</v>
      </c>
      <c r="AF1361" s="920">
        <v>0</v>
      </c>
      <c r="AG1361" s="40"/>
      <c r="AH1361" s="40"/>
      <c r="AI1361" s="40"/>
      <c r="AJ1361" s="960">
        <v>45016</v>
      </c>
      <c r="AK1361" s="124">
        <v>45029</v>
      </c>
      <c r="AL1361" s="9">
        <f t="shared" si="213"/>
        <v>9</v>
      </c>
      <c r="AM1361" s="9">
        <v>5</v>
      </c>
      <c r="AN1361" s="239" t="s">
        <v>1223</v>
      </c>
    </row>
    <row r="1362" spans="1:40" ht="15" customHeight="1">
      <c r="A1362" s="37">
        <v>16611</v>
      </c>
      <c r="B1362" s="9" t="s">
        <v>2873</v>
      </c>
      <c r="C1362" s="9">
        <v>30710338783</v>
      </c>
      <c r="D1362" s="9" t="s">
        <v>5152</v>
      </c>
      <c r="E1362" s="9" t="s">
        <v>42</v>
      </c>
      <c r="F1362" s="9" t="s">
        <v>286</v>
      </c>
      <c r="G1362" s="9" t="s">
        <v>3115</v>
      </c>
      <c r="H1362" s="239" t="s">
        <v>6108</v>
      </c>
      <c r="I1362" s="239" t="s">
        <v>6109</v>
      </c>
      <c r="J1362" s="339" t="s">
        <v>20</v>
      </c>
      <c r="K1362" s="339" t="s">
        <v>21</v>
      </c>
      <c r="L1362" s="339" t="s">
        <v>22</v>
      </c>
      <c r="M1362" s="340">
        <v>0</v>
      </c>
      <c r="N1362" s="340">
        <v>0</v>
      </c>
      <c r="O1362" s="340">
        <v>0</v>
      </c>
      <c r="P1362" s="340">
        <v>0</v>
      </c>
      <c r="Q1362" s="341">
        <v>35.78</v>
      </c>
      <c r="R1362" s="341">
        <f t="shared" si="209"/>
        <v>35.54</v>
      </c>
      <c r="S1362" s="340">
        <v>0.24</v>
      </c>
      <c r="T1362" s="340">
        <v>0</v>
      </c>
      <c r="U1362" s="340">
        <v>0</v>
      </c>
      <c r="V1362" s="341">
        <f t="shared" si="210"/>
        <v>35.54</v>
      </c>
      <c r="W1362" s="340">
        <v>0.24</v>
      </c>
      <c r="X1362" s="403">
        <v>0</v>
      </c>
      <c r="Y1362" s="340">
        <v>0</v>
      </c>
      <c r="Z1362" s="83" t="s">
        <v>2903</v>
      </c>
      <c r="AA1362" s="239" t="s">
        <v>6107</v>
      </c>
      <c r="AB1362" s="11" t="str">
        <f t="shared" si="211"/>
        <v>23/07/2007</v>
      </c>
      <c r="AC1362" s="9" t="str">
        <f t="shared" si="212"/>
        <v>25/02/2023</v>
      </c>
      <c r="AD1362" s="66">
        <v>35.54</v>
      </c>
      <c r="AE1362" s="66">
        <v>35.54</v>
      </c>
      <c r="AF1362" s="920">
        <v>0</v>
      </c>
      <c r="AG1362" s="40"/>
      <c r="AH1362" s="40"/>
      <c r="AI1362" s="40"/>
      <c r="AJ1362" s="960">
        <v>45016</v>
      </c>
      <c r="AK1362" s="124">
        <v>45029</v>
      </c>
      <c r="AL1362" s="9">
        <f t="shared" si="213"/>
        <v>9</v>
      </c>
      <c r="AM1362" s="9">
        <v>5</v>
      </c>
      <c r="AN1362" s="239" t="s">
        <v>1223</v>
      </c>
    </row>
    <row r="1363" spans="1:40" ht="15" customHeight="1">
      <c r="A1363" s="37">
        <v>16612</v>
      </c>
      <c r="B1363" s="9" t="s">
        <v>2873</v>
      </c>
      <c r="C1363" s="9">
        <v>30710338783</v>
      </c>
      <c r="D1363" s="9" t="s">
        <v>5153</v>
      </c>
      <c r="E1363" s="9" t="s">
        <v>42</v>
      </c>
      <c r="F1363" s="9" t="s">
        <v>286</v>
      </c>
      <c r="G1363" s="9" t="s">
        <v>4816</v>
      </c>
      <c r="H1363" s="239" t="s">
        <v>6110</v>
      </c>
      <c r="I1363" s="239" t="s">
        <v>6111</v>
      </c>
      <c r="J1363" s="339" t="s">
        <v>20</v>
      </c>
      <c r="K1363" s="339" t="s">
        <v>21</v>
      </c>
      <c r="L1363" s="339" t="s">
        <v>22</v>
      </c>
      <c r="M1363" s="340">
        <v>0</v>
      </c>
      <c r="N1363" s="340">
        <v>0</v>
      </c>
      <c r="O1363" s="340">
        <v>0</v>
      </c>
      <c r="P1363" s="340">
        <v>0</v>
      </c>
      <c r="Q1363" s="341">
        <v>106.77</v>
      </c>
      <c r="R1363" s="341">
        <f t="shared" si="209"/>
        <v>103.65999999999998</v>
      </c>
      <c r="S1363" s="340">
        <v>0.93</v>
      </c>
      <c r="T1363" s="340">
        <v>2.14</v>
      </c>
      <c r="U1363" s="340">
        <v>0.04</v>
      </c>
      <c r="V1363" s="341">
        <f t="shared" si="210"/>
        <v>100.55999999999999</v>
      </c>
      <c r="W1363" s="340">
        <v>4.03</v>
      </c>
      <c r="X1363" s="403">
        <v>2.14</v>
      </c>
      <c r="Y1363" s="340">
        <v>0.04</v>
      </c>
      <c r="Z1363" s="83" t="s">
        <v>2903</v>
      </c>
      <c r="AA1363" s="239" t="s">
        <v>6107</v>
      </c>
      <c r="AB1363" s="11" t="str">
        <f t="shared" si="211"/>
        <v>23/07/2007</v>
      </c>
      <c r="AC1363" s="9" t="str">
        <f t="shared" si="212"/>
        <v>25/02/2023</v>
      </c>
      <c r="AD1363" s="40">
        <v>0</v>
      </c>
      <c r="AE1363" s="40">
        <v>0</v>
      </c>
      <c r="AF1363" s="920">
        <v>0</v>
      </c>
      <c r="AG1363" s="40"/>
      <c r="AH1363" s="40"/>
      <c r="AI1363" s="40"/>
      <c r="AJ1363" s="960">
        <v>45016</v>
      </c>
      <c r="AK1363" s="124">
        <v>45029</v>
      </c>
      <c r="AL1363" s="9">
        <f t="shared" si="213"/>
        <v>9</v>
      </c>
      <c r="AM1363" s="9">
        <v>5</v>
      </c>
      <c r="AN1363" s="239" t="s">
        <v>1223</v>
      </c>
    </row>
    <row r="1364" spans="1:40" ht="15" customHeight="1">
      <c r="A1364" s="37">
        <v>16613</v>
      </c>
      <c r="B1364" s="9" t="s">
        <v>2873</v>
      </c>
      <c r="C1364" s="9">
        <v>30710338783</v>
      </c>
      <c r="D1364" s="9" t="s">
        <v>5154</v>
      </c>
      <c r="E1364" s="9" t="s">
        <v>42</v>
      </c>
      <c r="F1364" s="9" t="s">
        <v>286</v>
      </c>
      <c r="G1364" s="9" t="s">
        <v>5155</v>
      </c>
      <c r="H1364" s="239" t="s">
        <v>6112</v>
      </c>
      <c r="I1364" s="239" t="s">
        <v>6113</v>
      </c>
      <c r="J1364" s="339" t="s">
        <v>20</v>
      </c>
      <c r="K1364" s="339" t="s">
        <v>21</v>
      </c>
      <c r="L1364" s="339" t="s">
        <v>22</v>
      </c>
      <c r="M1364" s="340">
        <v>0</v>
      </c>
      <c r="N1364" s="340">
        <v>0</v>
      </c>
      <c r="O1364" s="340">
        <v>0</v>
      </c>
      <c r="P1364" s="340">
        <v>0</v>
      </c>
      <c r="Q1364" s="341">
        <v>17.440000000000001</v>
      </c>
      <c r="R1364" s="341">
        <f t="shared" si="209"/>
        <v>17.380000000000003</v>
      </c>
      <c r="S1364" s="340">
        <v>0</v>
      </c>
      <c r="T1364" s="340">
        <v>0.06</v>
      </c>
      <c r="U1364" s="340">
        <v>0</v>
      </c>
      <c r="V1364" s="341">
        <f t="shared" si="210"/>
        <v>17.380000000000003</v>
      </c>
      <c r="W1364" s="340">
        <v>0</v>
      </c>
      <c r="X1364" s="403">
        <v>0.06</v>
      </c>
      <c r="Y1364" s="340">
        <v>0</v>
      </c>
      <c r="Z1364" s="83" t="s">
        <v>2903</v>
      </c>
      <c r="AA1364" s="239" t="s">
        <v>6114</v>
      </c>
      <c r="AB1364" s="11" t="str">
        <f t="shared" si="211"/>
        <v>23/07/2007</v>
      </c>
      <c r="AC1364" s="9" t="str">
        <f t="shared" si="212"/>
        <v>07/03/2023</v>
      </c>
      <c r="AD1364" s="66">
        <v>17.380000000000003</v>
      </c>
      <c r="AE1364" s="66">
        <v>17.380000000000003</v>
      </c>
      <c r="AF1364" s="920">
        <v>0</v>
      </c>
      <c r="AG1364" s="40"/>
      <c r="AH1364" s="40"/>
      <c r="AI1364" s="40"/>
      <c r="AJ1364" s="960">
        <v>45016</v>
      </c>
      <c r="AK1364" s="124">
        <v>45029</v>
      </c>
      <c r="AL1364" s="9">
        <f t="shared" si="213"/>
        <v>9</v>
      </c>
      <c r="AM1364" s="9">
        <v>5</v>
      </c>
      <c r="AN1364" s="239" t="s">
        <v>1223</v>
      </c>
    </row>
    <row r="1365" spans="1:40" ht="15" customHeight="1">
      <c r="A1365" s="37">
        <v>16614</v>
      </c>
      <c r="B1365" s="9" t="s">
        <v>2873</v>
      </c>
      <c r="C1365" s="9">
        <v>30710338783</v>
      </c>
      <c r="D1365" s="9" t="s">
        <v>5156</v>
      </c>
      <c r="E1365" s="9" t="s">
        <v>42</v>
      </c>
      <c r="F1365" s="9" t="s">
        <v>5157</v>
      </c>
      <c r="G1365" s="9" t="s">
        <v>5158</v>
      </c>
      <c r="H1365" s="239" t="s">
        <v>6115</v>
      </c>
      <c r="I1365" s="239" t="s">
        <v>6116</v>
      </c>
      <c r="J1365" s="339" t="s">
        <v>20</v>
      </c>
      <c r="K1365" s="339" t="s">
        <v>21</v>
      </c>
      <c r="L1365" s="339" t="s">
        <v>22</v>
      </c>
      <c r="M1365" s="340">
        <v>0</v>
      </c>
      <c r="N1365" s="340">
        <v>0</v>
      </c>
      <c r="O1365" s="340">
        <v>0</v>
      </c>
      <c r="P1365" s="340">
        <v>0</v>
      </c>
      <c r="Q1365" s="341">
        <v>43.68</v>
      </c>
      <c r="R1365" s="341">
        <f t="shared" si="209"/>
        <v>42.66</v>
      </c>
      <c r="S1365" s="340">
        <v>1.02</v>
      </c>
      <c r="T1365" s="340">
        <v>0</v>
      </c>
      <c r="U1365" s="340">
        <v>0</v>
      </c>
      <c r="V1365" s="341">
        <f t="shared" si="210"/>
        <v>43.29</v>
      </c>
      <c r="W1365" s="340">
        <v>0.39</v>
      </c>
      <c r="X1365" s="403">
        <v>0</v>
      </c>
      <c r="Y1365" s="340">
        <v>0</v>
      </c>
      <c r="Z1365" s="83" t="s">
        <v>2903</v>
      </c>
      <c r="AA1365" s="239" t="s">
        <v>6114</v>
      </c>
      <c r="AB1365" s="11" t="str">
        <f t="shared" si="211"/>
        <v>23/07/2007</v>
      </c>
      <c r="AC1365" s="9" t="str">
        <f t="shared" si="212"/>
        <v>07/03/2023</v>
      </c>
      <c r="AD1365" s="66">
        <v>42.66</v>
      </c>
      <c r="AE1365" s="66">
        <v>42.66</v>
      </c>
      <c r="AF1365" s="920">
        <v>0</v>
      </c>
      <c r="AG1365" s="40"/>
      <c r="AH1365" s="40"/>
      <c r="AI1365" s="40"/>
      <c r="AJ1365" s="960">
        <v>45016</v>
      </c>
      <c r="AK1365" s="124">
        <v>45029</v>
      </c>
      <c r="AL1365" s="9">
        <f t="shared" si="213"/>
        <v>9</v>
      </c>
      <c r="AM1365" s="9">
        <v>5</v>
      </c>
      <c r="AN1365" s="239" t="s">
        <v>1223</v>
      </c>
    </row>
    <row r="1366" spans="1:40" ht="15" customHeight="1">
      <c r="A1366" s="37">
        <v>16615</v>
      </c>
      <c r="B1366" s="9" t="s">
        <v>2873</v>
      </c>
      <c r="C1366" s="9">
        <v>30710338783</v>
      </c>
      <c r="D1366" s="9" t="s">
        <v>5159</v>
      </c>
      <c r="E1366" s="9" t="s">
        <v>42</v>
      </c>
      <c r="F1366" s="9" t="s">
        <v>5157</v>
      </c>
      <c r="G1366" s="9" t="s">
        <v>5160</v>
      </c>
      <c r="H1366" s="239" t="s">
        <v>6117</v>
      </c>
      <c r="I1366" s="239" t="s">
        <v>6118</v>
      </c>
      <c r="J1366" s="339" t="s">
        <v>20</v>
      </c>
      <c r="K1366" s="339" t="s">
        <v>21</v>
      </c>
      <c r="L1366" s="339" t="s">
        <v>22</v>
      </c>
      <c r="M1366" s="340">
        <v>0</v>
      </c>
      <c r="N1366" s="340">
        <v>0</v>
      </c>
      <c r="O1366" s="340">
        <v>0</v>
      </c>
      <c r="P1366" s="340">
        <v>0</v>
      </c>
      <c r="Q1366" s="341">
        <v>49.04</v>
      </c>
      <c r="R1366" s="341">
        <f t="shared" si="209"/>
        <v>48.63</v>
      </c>
      <c r="S1366" s="340">
        <v>0</v>
      </c>
      <c r="T1366" s="340">
        <v>0</v>
      </c>
      <c r="U1366" s="340">
        <v>0.41</v>
      </c>
      <c r="V1366" s="341">
        <f t="shared" si="210"/>
        <v>48.63</v>
      </c>
      <c r="W1366" s="340">
        <v>0</v>
      </c>
      <c r="X1366" s="403">
        <v>0</v>
      </c>
      <c r="Y1366" s="340">
        <v>0.41</v>
      </c>
      <c r="Z1366" s="83" t="s">
        <v>2903</v>
      </c>
      <c r="AA1366" s="239" t="s">
        <v>332</v>
      </c>
      <c r="AB1366" s="11" t="str">
        <f t="shared" si="211"/>
        <v>23/07/2007</v>
      </c>
      <c r="AC1366" s="9" t="str">
        <f t="shared" si="212"/>
        <v>20/02/2023</v>
      </c>
      <c r="AD1366" s="66">
        <v>48.63</v>
      </c>
      <c r="AE1366" s="66">
        <v>48.63</v>
      </c>
      <c r="AF1366" s="920">
        <v>0</v>
      </c>
      <c r="AG1366" s="40"/>
      <c r="AH1366" s="40"/>
      <c r="AI1366" s="40"/>
      <c r="AJ1366" s="960">
        <v>45016</v>
      </c>
      <c r="AK1366" s="124">
        <v>45029</v>
      </c>
      <c r="AL1366" s="9">
        <f t="shared" si="213"/>
        <v>9</v>
      </c>
      <c r="AM1366" s="9">
        <v>5</v>
      </c>
      <c r="AN1366" s="239" t="s">
        <v>1223</v>
      </c>
    </row>
    <row r="1367" spans="1:40" ht="15" customHeight="1">
      <c r="A1367" s="37">
        <v>16616</v>
      </c>
      <c r="B1367" s="9" t="s">
        <v>2873</v>
      </c>
      <c r="C1367" s="9">
        <v>30710338783</v>
      </c>
      <c r="D1367" s="9" t="s">
        <v>5161</v>
      </c>
      <c r="E1367" s="9" t="s">
        <v>42</v>
      </c>
      <c r="F1367" s="9" t="s">
        <v>286</v>
      </c>
      <c r="G1367" s="9" t="s">
        <v>5155</v>
      </c>
      <c r="H1367" s="239" t="s">
        <v>6119</v>
      </c>
      <c r="I1367" s="239" t="s">
        <v>6120</v>
      </c>
      <c r="J1367" s="339" t="s">
        <v>20</v>
      </c>
      <c r="K1367" s="339" t="s">
        <v>21</v>
      </c>
      <c r="L1367" s="339" t="s">
        <v>22</v>
      </c>
      <c r="M1367" s="340">
        <v>0</v>
      </c>
      <c r="N1367" s="340">
        <v>0</v>
      </c>
      <c r="O1367" s="340">
        <v>0</v>
      </c>
      <c r="P1367" s="340">
        <v>0</v>
      </c>
      <c r="Q1367" s="341">
        <v>49.99</v>
      </c>
      <c r="R1367" s="341">
        <f t="shared" si="209"/>
        <v>48.720000000000006</v>
      </c>
      <c r="S1367" s="340">
        <v>0</v>
      </c>
      <c r="T1367" s="340">
        <v>1.23</v>
      </c>
      <c r="U1367" s="340">
        <v>0.04</v>
      </c>
      <c r="V1367" s="341">
        <f t="shared" si="210"/>
        <v>48.74</v>
      </c>
      <c r="W1367" s="340">
        <v>0</v>
      </c>
      <c r="X1367" s="403">
        <v>1.21</v>
      </c>
      <c r="Y1367" s="340">
        <v>0.04</v>
      </c>
      <c r="Z1367" s="83" t="s">
        <v>2903</v>
      </c>
      <c r="AA1367" s="239" t="s">
        <v>5957</v>
      </c>
      <c r="AB1367" s="11" t="str">
        <f t="shared" si="211"/>
        <v>23/07/2007</v>
      </c>
      <c r="AC1367" s="9" t="str">
        <f t="shared" si="212"/>
        <v>01/04/2023</v>
      </c>
      <c r="AD1367" s="66">
        <v>48.720000000000006</v>
      </c>
      <c r="AE1367" s="66">
        <v>48.720000000000006</v>
      </c>
      <c r="AF1367" s="920">
        <v>0</v>
      </c>
      <c r="AG1367" s="40"/>
      <c r="AH1367" s="40"/>
      <c r="AI1367" s="40"/>
      <c r="AJ1367" s="960">
        <v>45016</v>
      </c>
      <c r="AK1367" s="124">
        <v>45029</v>
      </c>
      <c r="AL1367" s="9">
        <f t="shared" si="213"/>
        <v>9</v>
      </c>
      <c r="AM1367" s="9">
        <v>5</v>
      </c>
      <c r="AN1367" s="239" t="s">
        <v>1223</v>
      </c>
    </row>
    <row r="1368" spans="1:40" ht="15" customHeight="1">
      <c r="A1368" s="37">
        <v>16617</v>
      </c>
      <c r="B1368" s="9" t="s">
        <v>2873</v>
      </c>
      <c r="C1368" s="9">
        <v>30710338783</v>
      </c>
      <c r="D1368" s="9" t="s">
        <v>5162</v>
      </c>
      <c r="E1368" s="9" t="s">
        <v>341</v>
      </c>
      <c r="F1368" s="9" t="s">
        <v>314</v>
      </c>
      <c r="G1368" s="9" t="s">
        <v>5163</v>
      </c>
      <c r="H1368" s="239" t="s">
        <v>6121</v>
      </c>
      <c r="I1368" s="239" t="s">
        <v>6122</v>
      </c>
      <c r="J1368" s="339" t="s">
        <v>20</v>
      </c>
      <c r="K1368" s="339" t="s">
        <v>21</v>
      </c>
      <c r="L1368" s="339" t="s">
        <v>22</v>
      </c>
      <c r="M1368" s="340">
        <v>0</v>
      </c>
      <c r="N1368" s="340">
        <v>0</v>
      </c>
      <c r="O1368" s="340">
        <v>0</v>
      </c>
      <c r="P1368" s="340">
        <v>0</v>
      </c>
      <c r="Q1368" s="341">
        <v>119.85</v>
      </c>
      <c r="R1368" s="341">
        <f t="shared" si="209"/>
        <v>119.85</v>
      </c>
      <c r="S1368" s="340">
        <v>0</v>
      </c>
      <c r="T1368" s="340">
        <v>0</v>
      </c>
      <c r="U1368" s="340">
        <v>0</v>
      </c>
      <c r="V1368" s="341">
        <f t="shared" si="210"/>
        <v>119.85</v>
      </c>
      <c r="W1368" s="340">
        <v>0</v>
      </c>
      <c r="X1368" s="403">
        <v>0</v>
      </c>
      <c r="Y1368" s="340">
        <v>0</v>
      </c>
      <c r="Z1368" s="83" t="s">
        <v>790</v>
      </c>
      <c r="AA1368" s="239" t="s">
        <v>5609</v>
      </c>
      <c r="AB1368" s="11" t="str">
        <f t="shared" si="211"/>
        <v>22/08/2007</v>
      </c>
      <c r="AC1368" s="9" t="str">
        <f t="shared" si="212"/>
        <v>15/03/2023</v>
      </c>
      <c r="AD1368" s="66">
        <v>119.85</v>
      </c>
      <c r="AE1368" s="66">
        <v>119.85</v>
      </c>
      <c r="AF1368" s="920">
        <v>0</v>
      </c>
      <c r="AG1368" s="40"/>
      <c r="AH1368" s="40"/>
      <c r="AI1368" s="40"/>
      <c r="AJ1368" s="960">
        <v>45016</v>
      </c>
      <c r="AK1368" s="124">
        <v>45029</v>
      </c>
      <c r="AL1368" s="9">
        <f t="shared" si="213"/>
        <v>9</v>
      </c>
      <c r="AM1368" s="9">
        <v>5</v>
      </c>
      <c r="AN1368" s="239" t="s">
        <v>1223</v>
      </c>
    </row>
    <row r="1369" spans="1:40" ht="15" customHeight="1">
      <c r="A1369" s="37">
        <v>16618</v>
      </c>
      <c r="B1369" s="9" t="s">
        <v>2873</v>
      </c>
      <c r="C1369" s="9">
        <v>30710338783</v>
      </c>
      <c r="D1369" s="9" t="s">
        <v>5164</v>
      </c>
      <c r="E1369" s="9" t="s">
        <v>341</v>
      </c>
      <c r="F1369" s="9" t="s">
        <v>314</v>
      </c>
      <c r="G1369" s="9" t="s">
        <v>5163</v>
      </c>
      <c r="H1369" s="239" t="s">
        <v>5607</v>
      </c>
      <c r="I1369" s="239" t="s">
        <v>5608</v>
      </c>
      <c r="J1369" s="339" t="s">
        <v>20</v>
      </c>
      <c r="K1369" s="339" t="s">
        <v>21</v>
      </c>
      <c r="L1369" s="339" t="s">
        <v>22</v>
      </c>
      <c r="M1369" s="340">
        <v>0</v>
      </c>
      <c r="N1369" s="340">
        <v>0</v>
      </c>
      <c r="O1369" s="340">
        <v>0</v>
      </c>
      <c r="P1369" s="340">
        <v>0</v>
      </c>
      <c r="Q1369" s="341">
        <v>111.45</v>
      </c>
      <c r="R1369" s="341">
        <f t="shared" si="209"/>
        <v>111.45</v>
      </c>
      <c r="S1369" s="340">
        <v>0</v>
      </c>
      <c r="T1369" s="340">
        <v>0</v>
      </c>
      <c r="U1369" s="340">
        <v>0</v>
      </c>
      <c r="V1369" s="341">
        <f t="shared" si="210"/>
        <v>111.45</v>
      </c>
      <c r="W1369" s="340">
        <v>0</v>
      </c>
      <c r="X1369" s="403">
        <v>0</v>
      </c>
      <c r="Y1369" s="340">
        <v>0</v>
      </c>
      <c r="Z1369" s="83" t="s">
        <v>790</v>
      </c>
      <c r="AA1369" s="239" t="s">
        <v>5609</v>
      </c>
      <c r="AB1369" s="11" t="str">
        <f t="shared" si="211"/>
        <v>22/08/2007</v>
      </c>
      <c r="AC1369" s="9" t="str">
        <f t="shared" si="212"/>
        <v>15/03/2023</v>
      </c>
      <c r="AD1369" s="40">
        <v>106.69</v>
      </c>
      <c r="AE1369" s="40">
        <v>106.69</v>
      </c>
      <c r="AF1369" s="920">
        <v>0</v>
      </c>
      <c r="AG1369" s="40"/>
      <c r="AH1369" s="40"/>
      <c r="AI1369" s="40"/>
      <c r="AJ1369" s="960">
        <v>45016</v>
      </c>
      <c r="AK1369" s="124">
        <v>45026</v>
      </c>
      <c r="AL1369" s="9">
        <f t="shared" si="213"/>
        <v>6</v>
      </c>
      <c r="AM1369" s="9">
        <v>5</v>
      </c>
      <c r="AN1369" s="239" t="s">
        <v>1223</v>
      </c>
    </row>
    <row r="1370" spans="1:40" ht="15" customHeight="1">
      <c r="A1370" s="118">
        <v>16619</v>
      </c>
      <c r="B1370" s="164" t="s">
        <v>2873</v>
      </c>
      <c r="C1370" s="164">
        <v>30710338783</v>
      </c>
      <c r="D1370" s="164" t="s">
        <v>5165</v>
      </c>
      <c r="E1370" s="164" t="s">
        <v>341</v>
      </c>
      <c r="F1370" s="164" t="s">
        <v>314</v>
      </c>
      <c r="G1370" s="164" t="s">
        <v>5163</v>
      </c>
      <c r="H1370" s="422" t="s">
        <v>5610</v>
      </c>
      <c r="I1370" s="422" t="s">
        <v>5611</v>
      </c>
      <c r="J1370" s="417" t="s">
        <v>789</v>
      </c>
      <c r="K1370" s="417" t="s">
        <v>21</v>
      </c>
      <c r="L1370" s="417" t="s">
        <v>23</v>
      </c>
      <c r="M1370" s="420">
        <v>27.31</v>
      </c>
      <c r="N1370" s="418">
        <v>0</v>
      </c>
      <c r="O1370" s="418">
        <v>0</v>
      </c>
      <c r="P1370" s="418">
        <v>0</v>
      </c>
      <c r="Q1370" s="419">
        <v>96.78</v>
      </c>
      <c r="R1370" s="419">
        <f t="shared" si="209"/>
        <v>96.78</v>
      </c>
      <c r="S1370" s="418">
        <v>0</v>
      </c>
      <c r="T1370" s="418">
        <v>0</v>
      </c>
      <c r="U1370" s="418">
        <v>0</v>
      </c>
      <c r="V1370" s="419">
        <f t="shared" si="210"/>
        <v>69.47</v>
      </c>
      <c r="W1370" s="418">
        <v>0</v>
      </c>
      <c r="X1370" s="420">
        <v>27.31</v>
      </c>
      <c r="Y1370" s="418">
        <v>0</v>
      </c>
      <c r="Z1370" s="421" t="s">
        <v>790</v>
      </c>
      <c r="AA1370" s="422" t="s">
        <v>5609</v>
      </c>
      <c r="AB1370" s="164" t="str">
        <f t="shared" si="211"/>
        <v>22/08/2007</v>
      </c>
      <c r="AC1370" s="164" t="str">
        <f t="shared" si="212"/>
        <v>15/03/2023</v>
      </c>
      <c r="AD1370" s="163">
        <v>0</v>
      </c>
      <c r="AE1370" s="163">
        <v>96.02</v>
      </c>
      <c r="AF1370" s="927">
        <v>96.02</v>
      </c>
      <c r="AG1370" s="163"/>
      <c r="AH1370" s="163"/>
      <c r="AI1370" s="163"/>
      <c r="AJ1370" s="961">
        <v>45016</v>
      </c>
      <c r="AK1370" s="165">
        <v>45026</v>
      </c>
      <c r="AL1370" s="164">
        <f t="shared" si="213"/>
        <v>6</v>
      </c>
      <c r="AM1370" s="164">
        <v>5</v>
      </c>
      <c r="AN1370" s="422" t="s">
        <v>1223</v>
      </c>
    </row>
    <row r="1371" spans="1:40" ht="15" customHeight="1">
      <c r="A1371" s="118">
        <v>16620</v>
      </c>
      <c r="B1371" s="164" t="s">
        <v>2873</v>
      </c>
      <c r="C1371" s="164">
        <v>30710338783</v>
      </c>
      <c r="D1371" s="164" t="s">
        <v>5166</v>
      </c>
      <c r="E1371" s="164" t="s">
        <v>341</v>
      </c>
      <c r="F1371" s="164" t="s">
        <v>314</v>
      </c>
      <c r="G1371" s="164" t="s">
        <v>5163</v>
      </c>
      <c r="H1371" s="422" t="s">
        <v>5612</v>
      </c>
      <c r="I1371" s="422" t="s">
        <v>5613</v>
      </c>
      <c r="J1371" s="417" t="s">
        <v>789</v>
      </c>
      <c r="K1371" s="417" t="s">
        <v>21</v>
      </c>
      <c r="L1371" s="417" t="s">
        <v>23</v>
      </c>
      <c r="M1371" s="418">
        <v>82.86</v>
      </c>
      <c r="N1371" s="418">
        <v>0</v>
      </c>
      <c r="O1371" s="418">
        <v>0</v>
      </c>
      <c r="P1371" s="418">
        <v>0</v>
      </c>
      <c r="Q1371" s="419">
        <v>82.86</v>
      </c>
      <c r="R1371" s="419">
        <f t="shared" si="209"/>
        <v>82.86</v>
      </c>
      <c r="S1371" s="418">
        <v>0</v>
      </c>
      <c r="T1371" s="418">
        <v>0</v>
      </c>
      <c r="U1371" s="418">
        <v>0</v>
      </c>
      <c r="V1371" s="419">
        <f t="shared" si="210"/>
        <v>0</v>
      </c>
      <c r="W1371" s="418">
        <v>0</v>
      </c>
      <c r="X1371" s="420">
        <v>82.86</v>
      </c>
      <c r="Y1371" s="418">
        <v>0</v>
      </c>
      <c r="Z1371" s="421" t="s">
        <v>5614</v>
      </c>
      <c r="AA1371" s="422" t="s">
        <v>5609</v>
      </c>
      <c r="AB1371" s="164" t="str">
        <f t="shared" si="211"/>
        <v>06/08/2007</v>
      </c>
      <c r="AC1371" s="164" t="str">
        <f t="shared" si="212"/>
        <v>15/03/2023</v>
      </c>
      <c r="AD1371" s="163">
        <v>0</v>
      </c>
      <c r="AE1371" s="163">
        <v>80.48</v>
      </c>
      <c r="AF1371" s="927">
        <v>80.48</v>
      </c>
      <c r="AG1371" s="163"/>
      <c r="AH1371" s="163"/>
      <c r="AI1371" s="163"/>
      <c r="AJ1371" s="961">
        <v>45016</v>
      </c>
      <c r="AK1371" s="165">
        <v>45026</v>
      </c>
      <c r="AL1371" s="164">
        <f t="shared" si="213"/>
        <v>6</v>
      </c>
      <c r="AM1371" s="164">
        <v>5</v>
      </c>
      <c r="AN1371" s="422" t="s">
        <v>1223</v>
      </c>
    </row>
    <row r="1372" spans="1:40" ht="15" customHeight="1">
      <c r="A1372" s="118">
        <v>16621</v>
      </c>
      <c r="B1372" s="164" t="s">
        <v>2873</v>
      </c>
      <c r="C1372" s="164">
        <v>30710338783</v>
      </c>
      <c r="D1372" s="164" t="s">
        <v>5167</v>
      </c>
      <c r="E1372" s="164" t="s">
        <v>341</v>
      </c>
      <c r="F1372" s="164" t="s">
        <v>314</v>
      </c>
      <c r="G1372" s="164" t="s">
        <v>5163</v>
      </c>
      <c r="H1372" s="422" t="s">
        <v>5615</v>
      </c>
      <c r="I1372" s="422" t="s">
        <v>5616</v>
      </c>
      <c r="J1372" s="417" t="s">
        <v>789</v>
      </c>
      <c r="K1372" s="417" t="s">
        <v>21</v>
      </c>
      <c r="L1372" s="417" t="s">
        <v>23</v>
      </c>
      <c r="M1372" s="418">
        <v>20.61</v>
      </c>
      <c r="N1372" s="418">
        <v>14.32</v>
      </c>
      <c r="O1372" s="418">
        <v>0</v>
      </c>
      <c r="P1372" s="418">
        <v>0</v>
      </c>
      <c r="Q1372" s="419">
        <v>34.94</v>
      </c>
      <c r="R1372" s="419">
        <f t="shared" si="209"/>
        <v>34.94</v>
      </c>
      <c r="S1372" s="418">
        <v>0</v>
      </c>
      <c r="T1372" s="418">
        <v>0</v>
      </c>
      <c r="U1372" s="418">
        <v>0</v>
      </c>
      <c r="V1372" s="419">
        <f t="shared" si="210"/>
        <v>9.9999999999980105E-3</v>
      </c>
      <c r="W1372" s="418">
        <v>14.32</v>
      </c>
      <c r="X1372" s="420">
        <v>20.61</v>
      </c>
      <c r="Y1372" s="418">
        <v>0</v>
      </c>
      <c r="Z1372" s="421" t="s">
        <v>5614</v>
      </c>
      <c r="AA1372" s="422" t="s">
        <v>5609</v>
      </c>
      <c r="AB1372" s="164" t="str">
        <f t="shared" si="211"/>
        <v>06/08/2007</v>
      </c>
      <c r="AC1372" s="164" t="str">
        <f t="shared" si="212"/>
        <v>15/03/2023</v>
      </c>
      <c r="AD1372" s="163">
        <v>0</v>
      </c>
      <c r="AE1372" s="163">
        <v>34.6</v>
      </c>
      <c r="AF1372" s="927">
        <v>34.6</v>
      </c>
      <c r="AG1372" s="163"/>
      <c r="AH1372" s="163"/>
      <c r="AI1372" s="163"/>
      <c r="AJ1372" s="961">
        <v>45016</v>
      </c>
      <c r="AK1372" s="165">
        <v>45026</v>
      </c>
      <c r="AL1372" s="164">
        <f t="shared" si="213"/>
        <v>6</v>
      </c>
      <c r="AM1372" s="164">
        <v>5</v>
      </c>
      <c r="AN1372" s="422" t="s">
        <v>1223</v>
      </c>
    </row>
    <row r="1373" spans="1:40" ht="15" customHeight="1">
      <c r="A1373" s="118">
        <v>16622</v>
      </c>
      <c r="B1373" s="164" t="s">
        <v>2873</v>
      </c>
      <c r="C1373" s="164">
        <v>30710338783</v>
      </c>
      <c r="D1373" s="164" t="s">
        <v>5168</v>
      </c>
      <c r="E1373" s="164" t="s">
        <v>341</v>
      </c>
      <c r="F1373" s="164" t="s">
        <v>314</v>
      </c>
      <c r="G1373" s="164" t="s">
        <v>5163</v>
      </c>
      <c r="H1373" s="422" t="s">
        <v>5617</v>
      </c>
      <c r="I1373" s="422" t="s">
        <v>5618</v>
      </c>
      <c r="J1373" s="417" t="s">
        <v>789</v>
      </c>
      <c r="K1373" s="417" t="s">
        <v>21</v>
      </c>
      <c r="L1373" s="417" t="s">
        <v>23</v>
      </c>
      <c r="M1373" s="418">
        <v>66.89</v>
      </c>
      <c r="N1373" s="418">
        <v>0</v>
      </c>
      <c r="O1373" s="418">
        <v>0</v>
      </c>
      <c r="P1373" s="418">
        <v>0</v>
      </c>
      <c r="Q1373" s="419">
        <v>66.89</v>
      </c>
      <c r="R1373" s="419">
        <f t="shared" si="209"/>
        <v>66.89</v>
      </c>
      <c r="S1373" s="418">
        <v>0</v>
      </c>
      <c r="T1373" s="418">
        <v>0</v>
      </c>
      <c r="U1373" s="418">
        <v>0</v>
      </c>
      <c r="V1373" s="419">
        <f t="shared" si="210"/>
        <v>0</v>
      </c>
      <c r="W1373" s="418">
        <v>0</v>
      </c>
      <c r="X1373" s="419">
        <v>66.89</v>
      </c>
      <c r="Y1373" s="418">
        <v>0</v>
      </c>
      <c r="Z1373" s="421" t="s">
        <v>4566</v>
      </c>
      <c r="AA1373" s="422" t="s">
        <v>5609</v>
      </c>
      <c r="AB1373" s="164" t="str">
        <f t="shared" si="211"/>
        <v>21/07/2007</v>
      </c>
      <c r="AC1373" s="164" t="str">
        <f t="shared" si="212"/>
        <v>15/03/2023</v>
      </c>
      <c r="AD1373" s="163">
        <v>0</v>
      </c>
      <c r="AE1373" s="163">
        <v>66.05</v>
      </c>
      <c r="AF1373" s="927">
        <v>66.05</v>
      </c>
      <c r="AG1373" s="163"/>
      <c r="AH1373" s="163"/>
      <c r="AI1373" s="163"/>
      <c r="AJ1373" s="961">
        <v>45016</v>
      </c>
      <c r="AK1373" s="165">
        <v>45026</v>
      </c>
      <c r="AL1373" s="164">
        <f t="shared" si="213"/>
        <v>6</v>
      </c>
      <c r="AM1373" s="164">
        <v>5</v>
      </c>
      <c r="AN1373" s="422" t="s">
        <v>1223</v>
      </c>
    </row>
    <row r="1374" spans="1:40" ht="15" customHeight="1">
      <c r="A1374" s="118">
        <v>16623</v>
      </c>
      <c r="B1374" s="164" t="s">
        <v>2873</v>
      </c>
      <c r="C1374" s="164">
        <v>30710338783</v>
      </c>
      <c r="D1374" s="164" t="s">
        <v>5169</v>
      </c>
      <c r="E1374" s="164" t="s">
        <v>341</v>
      </c>
      <c r="F1374" s="164" t="s">
        <v>314</v>
      </c>
      <c r="G1374" s="164" t="s">
        <v>5163</v>
      </c>
      <c r="H1374" s="422" t="s">
        <v>5619</v>
      </c>
      <c r="I1374" s="422" t="s">
        <v>5620</v>
      </c>
      <c r="J1374" s="417" t="s">
        <v>789</v>
      </c>
      <c r="K1374" s="417" t="s">
        <v>21</v>
      </c>
      <c r="L1374" s="417" t="s">
        <v>23</v>
      </c>
      <c r="M1374" s="418">
        <v>66.89</v>
      </c>
      <c r="N1374" s="418">
        <v>0</v>
      </c>
      <c r="O1374" s="418">
        <v>0</v>
      </c>
      <c r="P1374" s="418">
        <v>0</v>
      </c>
      <c r="Q1374" s="419">
        <v>66.89</v>
      </c>
      <c r="R1374" s="419">
        <f t="shared" si="209"/>
        <v>66.89</v>
      </c>
      <c r="S1374" s="418">
        <v>0</v>
      </c>
      <c r="T1374" s="418">
        <v>0</v>
      </c>
      <c r="U1374" s="418">
        <v>0</v>
      </c>
      <c r="V1374" s="419">
        <f t="shared" si="210"/>
        <v>0</v>
      </c>
      <c r="W1374" s="418">
        <v>0</v>
      </c>
      <c r="X1374" s="420">
        <v>66.89</v>
      </c>
      <c r="Y1374" s="418">
        <v>0</v>
      </c>
      <c r="Z1374" s="421" t="s">
        <v>4566</v>
      </c>
      <c r="AA1374" s="422" t="s">
        <v>5609</v>
      </c>
      <c r="AB1374" s="164" t="str">
        <f t="shared" si="211"/>
        <v>21/07/2007</v>
      </c>
      <c r="AC1374" s="164" t="str">
        <f t="shared" si="212"/>
        <v>15/03/2023</v>
      </c>
      <c r="AD1374" s="163">
        <v>0</v>
      </c>
      <c r="AE1374" s="163">
        <v>66.09</v>
      </c>
      <c r="AF1374" s="927">
        <v>66.09</v>
      </c>
      <c r="AG1374" s="163"/>
      <c r="AH1374" s="163"/>
      <c r="AI1374" s="163"/>
      <c r="AJ1374" s="961">
        <v>45016</v>
      </c>
      <c r="AK1374" s="165">
        <v>45026</v>
      </c>
      <c r="AL1374" s="164">
        <f t="shared" si="213"/>
        <v>6</v>
      </c>
      <c r="AM1374" s="164">
        <v>5</v>
      </c>
      <c r="AN1374" s="422" t="s">
        <v>1223</v>
      </c>
    </row>
    <row r="1375" spans="1:40" ht="15" customHeight="1">
      <c r="A1375" s="118">
        <v>16624</v>
      </c>
      <c r="B1375" s="164" t="s">
        <v>2873</v>
      </c>
      <c r="C1375" s="164">
        <v>30710338783</v>
      </c>
      <c r="D1375" s="164" t="s">
        <v>5170</v>
      </c>
      <c r="E1375" s="164" t="s">
        <v>341</v>
      </c>
      <c r="F1375" s="164" t="s">
        <v>314</v>
      </c>
      <c r="G1375" s="164" t="s">
        <v>5163</v>
      </c>
      <c r="H1375" s="422" t="s">
        <v>5621</v>
      </c>
      <c r="I1375" s="422" t="s">
        <v>5622</v>
      </c>
      <c r="J1375" s="417" t="s">
        <v>789</v>
      </c>
      <c r="K1375" s="417" t="s">
        <v>21</v>
      </c>
      <c r="L1375" s="417" t="s">
        <v>23</v>
      </c>
      <c r="M1375" s="418">
        <v>62.9</v>
      </c>
      <c r="N1375" s="418">
        <v>0</v>
      </c>
      <c r="O1375" s="418">
        <v>0</v>
      </c>
      <c r="P1375" s="418">
        <v>0</v>
      </c>
      <c r="Q1375" s="419">
        <v>62.9</v>
      </c>
      <c r="R1375" s="419">
        <f t="shared" si="209"/>
        <v>62.9</v>
      </c>
      <c r="S1375" s="418">
        <v>0</v>
      </c>
      <c r="T1375" s="418">
        <v>0</v>
      </c>
      <c r="U1375" s="418">
        <v>0</v>
      </c>
      <c r="V1375" s="419">
        <f t="shared" si="210"/>
        <v>0</v>
      </c>
      <c r="W1375" s="418">
        <v>0</v>
      </c>
      <c r="X1375" s="420">
        <v>62.9</v>
      </c>
      <c r="Y1375" s="418">
        <v>0</v>
      </c>
      <c r="Z1375" s="421" t="s">
        <v>4566</v>
      </c>
      <c r="AA1375" s="422" t="s">
        <v>5609</v>
      </c>
      <c r="AB1375" s="164" t="str">
        <f t="shared" si="211"/>
        <v>21/07/2007</v>
      </c>
      <c r="AC1375" s="164" t="str">
        <f t="shared" si="212"/>
        <v>15/03/2023</v>
      </c>
      <c r="AD1375" s="163">
        <v>0</v>
      </c>
      <c r="AE1375" s="163">
        <v>61.52</v>
      </c>
      <c r="AF1375" s="927">
        <v>61.52</v>
      </c>
      <c r="AG1375" s="163"/>
      <c r="AH1375" s="163"/>
      <c r="AI1375" s="163"/>
      <c r="AJ1375" s="961">
        <v>45016</v>
      </c>
      <c r="AK1375" s="165">
        <v>45026</v>
      </c>
      <c r="AL1375" s="164">
        <f t="shared" si="213"/>
        <v>6</v>
      </c>
      <c r="AM1375" s="164">
        <v>5</v>
      </c>
      <c r="AN1375" s="422" t="s">
        <v>1223</v>
      </c>
    </row>
    <row r="1376" spans="1:40" ht="15" customHeight="1">
      <c r="A1376" s="37">
        <v>16648</v>
      </c>
      <c r="B1376" s="9" t="s">
        <v>5171</v>
      </c>
      <c r="C1376" s="9">
        <v>20228684768</v>
      </c>
      <c r="D1376" s="9" t="s">
        <v>5172</v>
      </c>
      <c r="E1376" s="9" t="s">
        <v>47</v>
      </c>
      <c r="F1376" s="9" t="s">
        <v>2967</v>
      </c>
      <c r="G1376" s="9" t="s">
        <v>2967</v>
      </c>
      <c r="H1376" s="239" t="s">
        <v>6155</v>
      </c>
      <c r="I1376" s="239" t="s">
        <v>6156</v>
      </c>
      <c r="J1376" s="339" t="s">
        <v>20</v>
      </c>
      <c r="K1376" s="339" t="s">
        <v>21</v>
      </c>
      <c r="L1376" s="339" t="s">
        <v>22</v>
      </c>
      <c r="M1376" s="340">
        <v>0</v>
      </c>
      <c r="N1376" s="340">
        <v>0</v>
      </c>
      <c r="O1376" s="340">
        <v>0</v>
      </c>
      <c r="P1376" s="340">
        <v>0</v>
      </c>
      <c r="Q1376" s="341">
        <v>401.01</v>
      </c>
      <c r="R1376" s="341">
        <f t="shared" si="209"/>
        <v>391.55</v>
      </c>
      <c r="S1376" s="340">
        <v>7.15</v>
      </c>
      <c r="T1376" s="340">
        <v>0</v>
      </c>
      <c r="U1376" s="340">
        <v>2.31</v>
      </c>
      <c r="V1376" s="341">
        <f t="shared" si="210"/>
        <v>390.97999999999996</v>
      </c>
      <c r="W1376" s="340">
        <v>7.72</v>
      </c>
      <c r="X1376" s="403">
        <v>0</v>
      </c>
      <c r="Y1376" s="340">
        <v>2.31</v>
      </c>
      <c r="Z1376" s="83" t="s">
        <v>2459</v>
      </c>
      <c r="AA1376" s="239" t="s">
        <v>6097</v>
      </c>
      <c r="AB1376" s="11" t="str">
        <f t="shared" si="211"/>
        <v>29/05/2007</v>
      </c>
      <c r="AC1376" s="9" t="str">
        <f t="shared" si="212"/>
        <v>22/02/2023</v>
      </c>
      <c r="AD1376" s="40">
        <v>87.79</v>
      </c>
      <c r="AE1376" s="40">
        <v>87.79</v>
      </c>
      <c r="AF1376" s="920">
        <v>0</v>
      </c>
      <c r="AG1376" s="40"/>
      <c r="AH1376" s="40"/>
      <c r="AI1376" s="40"/>
      <c r="AJ1376" s="960">
        <v>45016</v>
      </c>
      <c r="AK1376" s="124">
        <v>45030</v>
      </c>
      <c r="AL1376" s="9">
        <f t="shared" si="213"/>
        <v>10</v>
      </c>
      <c r="AM1376" s="9">
        <v>5</v>
      </c>
      <c r="AN1376" s="239" t="s">
        <v>1223</v>
      </c>
    </row>
    <row r="1377" spans="1:40" ht="15" customHeight="1">
      <c r="A1377" s="37">
        <v>16649</v>
      </c>
      <c r="B1377" s="9" t="s">
        <v>5171</v>
      </c>
      <c r="C1377" s="9">
        <v>20228684768</v>
      </c>
      <c r="D1377" s="9" t="s">
        <v>5173</v>
      </c>
      <c r="E1377" s="9" t="s">
        <v>47</v>
      </c>
      <c r="F1377" s="9" t="s">
        <v>2967</v>
      </c>
      <c r="G1377" s="9" t="s">
        <v>2967</v>
      </c>
      <c r="H1377" s="239" t="s">
        <v>6157</v>
      </c>
      <c r="I1377" s="239" t="s">
        <v>6158</v>
      </c>
      <c r="J1377" s="339" t="s">
        <v>20</v>
      </c>
      <c r="K1377" s="339" t="s">
        <v>21</v>
      </c>
      <c r="L1377" s="339" t="s">
        <v>22</v>
      </c>
      <c r="M1377" s="340">
        <v>0</v>
      </c>
      <c r="N1377" s="340">
        <v>0.87</v>
      </c>
      <c r="O1377" s="340">
        <v>0</v>
      </c>
      <c r="P1377" s="340">
        <v>0</v>
      </c>
      <c r="Q1377" s="341">
        <v>62.81</v>
      </c>
      <c r="R1377" s="341">
        <f t="shared" si="209"/>
        <v>59.9</v>
      </c>
      <c r="S1377" s="340">
        <v>0</v>
      </c>
      <c r="T1377" s="340">
        <v>2.02</v>
      </c>
      <c r="U1377" s="340">
        <v>0.89</v>
      </c>
      <c r="V1377" s="341">
        <f t="shared" si="210"/>
        <v>58.58</v>
      </c>
      <c r="W1377" s="340">
        <v>1.93</v>
      </c>
      <c r="X1377" s="403">
        <v>2.02</v>
      </c>
      <c r="Y1377" s="340">
        <v>0.28000000000000003</v>
      </c>
      <c r="Z1377" s="83" t="s">
        <v>2459</v>
      </c>
      <c r="AA1377" s="239" t="s">
        <v>6159</v>
      </c>
      <c r="AB1377" s="11" t="str">
        <f t="shared" si="211"/>
        <v>29/05/2007</v>
      </c>
      <c r="AC1377" s="9" t="str">
        <f t="shared" si="212"/>
        <v>08/04/2023</v>
      </c>
      <c r="AD1377" s="40">
        <v>59.28</v>
      </c>
      <c r="AE1377" s="40">
        <v>59.28</v>
      </c>
      <c r="AF1377" s="920">
        <v>0</v>
      </c>
      <c r="AG1377" s="40"/>
      <c r="AH1377" s="40"/>
      <c r="AI1377" s="40"/>
      <c r="AJ1377" s="960">
        <v>45016</v>
      </c>
      <c r="AK1377" s="124">
        <v>45030</v>
      </c>
      <c r="AL1377" s="9">
        <f t="shared" si="213"/>
        <v>10</v>
      </c>
      <c r="AM1377" s="9">
        <v>5</v>
      </c>
      <c r="AN1377" s="239" t="s">
        <v>1223</v>
      </c>
    </row>
    <row r="1378" spans="1:40" ht="15" customHeight="1">
      <c r="A1378" s="37">
        <v>16650</v>
      </c>
      <c r="B1378" s="9" t="s">
        <v>5171</v>
      </c>
      <c r="C1378" s="9">
        <v>20228684768</v>
      </c>
      <c r="D1378" s="9" t="s">
        <v>5174</v>
      </c>
      <c r="E1378" s="9" t="s">
        <v>47</v>
      </c>
      <c r="F1378" s="9" t="s">
        <v>2967</v>
      </c>
      <c r="G1378" s="9" t="s">
        <v>2967</v>
      </c>
      <c r="H1378" s="239" t="s">
        <v>6123</v>
      </c>
      <c r="I1378" s="239" t="s">
        <v>6124</v>
      </c>
      <c r="J1378" s="339" t="s">
        <v>20</v>
      </c>
      <c r="K1378" s="339" t="s">
        <v>21</v>
      </c>
      <c r="L1378" s="339" t="s">
        <v>22</v>
      </c>
      <c r="M1378" s="340">
        <v>0</v>
      </c>
      <c r="N1378" s="340">
        <v>0</v>
      </c>
      <c r="O1378" s="340">
        <v>0</v>
      </c>
      <c r="P1378" s="340">
        <v>0</v>
      </c>
      <c r="Q1378" s="341">
        <v>41.01</v>
      </c>
      <c r="R1378" s="341">
        <f t="shared" si="209"/>
        <v>35.669999999999995</v>
      </c>
      <c r="S1378" s="340">
        <v>3.81</v>
      </c>
      <c r="T1378" s="340">
        <v>0.93</v>
      </c>
      <c r="U1378" s="340">
        <v>0.6</v>
      </c>
      <c r="V1378" s="341">
        <f t="shared" si="210"/>
        <v>37.489999999999995</v>
      </c>
      <c r="W1378" s="340">
        <v>1.99</v>
      </c>
      <c r="X1378" s="403">
        <v>0.93</v>
      </c>
      <c r="Y1378" s="340">
        <v>0.6</v>
      </c>
      <c r="Z1378" s="83" t="s">
        <v>5743</v>
      </c>
      <c r="AA1378" s="239" t="s">
        <v>2482</v>
      </c>
      <c r="AB1378" s="11" t="str">
        <f t="shared" si="211"/>
        <v>27/04/2007</v>
      </c>
      <c r="AC1378" s="9" t="str">
        <f t="shared" si="212"/>
        <v>09/03/2023</v>
      </c>
      <c r="AD1378" s="66">
        <v>35.669999999999995</v>
      </c>
      <c r="AE1378" s="66">
        <v>35.669999999999995</v>
      </c>
      <c r="AF1378" s="920">
        <v>0</v>
      </c>
      <c r="AG1378" s="40"/>
      <c r="AH1378" s="40"/>
      <c r="AI1378" s="40"/>
      <c r="AJ1378" s="960">
        <v>45016</v>
      </c>
      <c r="AK1378" s="124">
        <v>45029</v>
      </c>
      <c r="AL1378" s="9">
        <f t="shared" si="213"/>
        <v>9</v>
      </c>
      <c r="AM1378" s="9">
        <v>5</v>
      </c>
      <c r="AN1378" s="239" t="s">
        <v>1223</v>
      </c>
    </row>
    <row r="1379" spans="1:40" ht="15" customHeight="1">
      <c r="A1379" s="37">
        <v>16651</v>
      </c>
      <c r="B1379" s="9" t="s">
        <v>5171</v>
      </c>
      <c r="C1379" s="9">
        <v>20228684768</v>
      </c>
      <c r="D1379" s="9" t="s">
        <v>5175</v>
      </c>
      <c r="E1379" s="9" t="s">
        <v>47</v>
      </c>
      <c r="F1379" s="9" t="s">
        <v>2967</v>
      </c>
      <c r="G1379" s="9" t="s">
        <v>2967</v>
      </c>
      <c r="H1379" s="177" t="s">
        <v>5933</v>
      </c>
      <c r="I1379" s="177" t="s">
        <v>5934</v>
      </c>
      <c r="J1379" s="180" t="s">
        <v>20</v>
      </c>
      <c r="K1379" s="180" t="s">
        <v>21</v>
      </c>
      <c r="L1379" s="180" t="s">
        <v>22</v>
      </c>
      <c r="M1379" s="181">
        <v>0</v>
      </c>
      <c r="N1379" s="181">
        <v>0</v>
      </c>
      <c r="O1379" s="181">
        <v>0</v>
      </c>
      <c r="P1379" s="181">
        <v>0</v>
      </c>
      <c r="Q1379" s="182">
        <v>108.17400000000001</v>
      </c>
      <c r="R1379" s="182">
        <f t="shared" si="209"/>
        <v>94.319000000000003</v>
      </c>
      <c r="S1379" s="181">
        <v>1.444</v>
      </c>
      <c r="T1379" s="376">
        <v>12.411</v>
      </c>
      <c r="U1379" s="181">
        <v>0</v>
      </c>
      <c r="V1379" s="182">
        <f t="shared" si="210"/>
        <v>94.319000000000003</v>
      </c>
      <c r="W1379" s="181">
        <v>1.444</v>
      </c>
      <c r="X1379" s="376">
        <v>12.411</v>
      </c>
      <c r="Y1379" s="181">
        <v>0</v>
      </c>
      <c r="Z1379" s="170" t="s">
        <v>511</v>
      </c>
      <c r="AA1379" s="177" t="s">
        <v>2516</v>
      </c>
      <c r="AB1379" s="11" t="str">
        <f t="shared" si="211"/>
        <v>29/05/2007</v>
      </c>
      <c r="AC1379" s="9" t="str">
        <f t="shared" si="212"/>
        <v>09/03/2023</v>
      </c>
      <c r="AD1379" s="40">
        <v>0</v>
      </c>
      <c r="AE1379" s="40">
        <v>0</v>
      </c>
      <c r="AF1379" s="920">
        <v>0</v>
      </c>
      <c r="AG1379" s="40"/>
      <c r="AH1379" s="40"/>
      <c r="AI1379" s="40"/>
      <c r="AJ1379" s="960">
        <v>45016</v>
      </c>
      <c r="AK1379" s="124">
        <v>45027</v>
      </c>
      <c r="AL1379" s="9">
        <f t="shared" si="213"/>
        <v>7</v>
      </c>
      <c r="AM1379" s="9">
        <v>5</v>
      </c>
      <c r="AN1379" s="239" t="s">
        <v>1223</v>
      </c>
    </row>
    <row r="1380" spans="1:40" ht="15" customHeight="1">
      <c r="A1380" s="38">
        <v>16652</v>
      </c>
      <c r="B1380" s="34" t="s">
        <v>5171</v>
      </c>
      <c r="C1380" s="34">
        <v>20228684768</v>
      </c>
      <c r="D1380" s="34" t="s">
        <v>5176</v>
      </c>
      <c r="E1380" s="34" t="s">
        <v>47</v>
      </c>
      <c r="F1380" s="34" t="s">
        <v>2967</v>
      </c>
      <c r="G1380" s="34" t="s">
        <v>2967</v>
      </c>
      <c r="H1380" s="87" t="s">
        <v>5935</v>
      </c>
      <c r="I1380" s="87" t="s">
        <v>5936</v>
      </c>
      <c r="J1380" s="166" t="s">
        <v>20</v>
      </c>
      <c r="K1380" s="166" t="s">
        <v>21</v>
      </c>
      <c r="L1380" s="166" t="s">
        <v>23</v>
      </c>
      <c r="M1380" s="89">
        <v>1.3360000000000001</v>
      </c>
      <c r="N1380" s="89">
        <v>0</v>
      </c>
      <c r="O1380" s="89">
        <v>0</v>
      </c>
      <c r="P1380" s="89">
        <v>0</v>
      </c>
      <c r="Q1380" s="90">
        <v>54.098999999999997</v>
      </c>
      <c r="R1380" s="90">
        <f t="shared" si="209"/>
        <v>53.088999999999999</v>
      </c>
      <c r="S1380" s="89">
        <v>0</v>
      </c>
      <c r="T1380" s="89">
        <v>1.01</v>
      </c>
      <c r="U1380" s="89">
        <v>0</v>
      </c>
      <c r="V1380" s="90">
        <f t="shared" si="210"/>
        <v>51.791999999999994</v>
      </c>
      <c r="W1380" s="89">
        <v>0</v>
      </c>
      <c r="X1380" s="443">
        <v>2.3069999999999999</v>
      </c>
      <c r="Y1380" s="89">
        <v>0</v>
      </c>
      <c r="Z1380" s="167" t="s">
        <v>511</v>
      </c>
      <c r="AA1380" s="87" t="s">
        <v>2516</v>
      </c>
      <c r="AB1380" s="34" t="str">
        <f t="shared" si="211"/>
        <v>29/05/2007</v>
      </c>
      <c r="AC1380" s="34" t="str">
        <f t="shared" si="212"/>
        <v>09/03/2023</v>
      </c>
      <c r="AD1380" s="23">
        <v>26.5</v>
      </c>
      <c r="AE1380" s="23">
        <v>53</v>
      </c>
      <c r="AF1380" s="823">
        <v>26.5</v>
      </c>
      <c r="AG1380" s="23"/>
      <c r="AH1380" s="23"/>
      <c r="AI1380" s="23"/>
      <c r="AJ1380" s="917">
        <v>45016</v>
      </c>
      <c r="AK1380" s="122">
        <v>45027</v>
      </c>
      <c r="AL1380" s="34">
        <f t="shared" si="213"/>
        <v>7</v>
      </c>
      <c r="AM1380" s="34">
        <v>5</v>
      </c>
      <c r="AN1380" s="261" t="s">
        <v>1223</v>
      </c>
    </row>
    <row r="1381" spans="1:40" ht="15" customHeight="1">
      <c r="A1381" s="37">
        <v>16653</v>
      </c>
      <c r="B1381" s="9" t="s">
        <v>5171</v>
      </c>
      <c r="C1381" s="9">
        <v>20228684768</v>
      </c>
      <c r="D1381" s="9" t="s">
        <v>5177</v>
      </c>
      <c r="E1381" s="9" t="s">
        <v>47</v>
      </c>
      <c r="F1381" s="9" t="s">
        <v>2967</v>
      </c>
      <c r="G1381" s="9" t="s">
        <v>2967</v>
      </c>
      <c r="H1381" s="177" t="s">
        <v>5937</v>
      </c>
      <c r="I1381" s="177" t="s">
        <v>5938</v>
      </c>
      <c r="J1381" s="180" t="s">
        <v>20</v>
      </c>
      <c r="K1381" s="180" t="s">
        <v>21</v>
      </c>
      <c r="L1381" s="180" t="s">
        <v>22</v>
      </c>
      <c r="M1381" s="181">
        <v>0</v>
      </c>
      <c r="N1381" s="181">
        <v>0</v>
      </c>
      <c r="O1381" s="181">
        <v>0</v>
      </c>
      <c r="P1381" s="181">
        <v>0</v>
      </c>
      <c r="Q1381" s="182">
        <v>43.061</v>
      </c>
      <c r="R1381" s="182">
        <f t="shared" si="209"/>
        <v>39.787999999999997</v>
      </c>
      <c r="S1381" s="181">
        <v>0</v>
      </c>
      <c r="T1381" s="181">
        <v>0</v>
      </c>
      <c r="U1381" s="181">
        <v>3.2730000000000001</v>
      </c>
      <c r="V1381" s="182">
        <f t="shared" si="210"/>
        <v>39.787999999999997</v>
      </c>
      <c r="W1381" s="181">
        <v>0</v>
      </c>
      <c r="X1381" s="376">
        <v>0</v>
      </c>
      <c r="Y1381" s="181">
        <v>3.2730000000000001</v>
      </c>
      <c r="Z1381" s="170" t="s">
        <v>511</v>
      </c>
      <c r="AA1381" s="177" t="s">
        <v>2516</v>
      </c>
      <c r="AB1381" s="11" t="str">
        <f t="shared" si="211"/>
        <v>29/05/2007</v>
      </c>
      <c r="AC1381" s="9" t="str">
        <f t="shared" si="212"/>
        <v>09/03/2023</v>
      </c>
      <c r="AD1381" s="66">
        <f>AE1381</f>
        <v>39.787999999999997</v>
      </c>
      <c r="AE1381" s="66">
        <f>R1381</f>
        <v>39.787999999999997</v>
      </c>
      <c r="AF1381" s="920">
        <v>0</v>
      </c>
      <c r="AG1381" s="40"/>
      <c r="AH1381" s="40"/>
      <c r="AI1381" s="40"/>
      <c r="AJ1381" s="960">
        <v>45016</v>
      </c>
      <c r="AK1381" s="124">
        <v>45027</v>
      </c>
      <c r="AL1381" s="9">
        <f t="shared" si="213"/>
        <v>7</v>
      </c>
      <c r="AM1381" s="9">
        <v>5</v>
      </c>
      <c r="AN1381" s="239" t="s">
        <v>1223</v>
      </c>
    </row>
    <row r="1382" spans="1:40" ht="15" customHeight="1">
      <c r="A1382" s="37">
        <v>16654</v>
      </c>
      <c r="B1382" s="9" t="s">
        <v>5171</v>
      </c>
      <c r="C1382" s="9">
        <v>20228684768</v>
      </c>
      <c r="D1382" s="9" t="s">
        <v>5178</v>
      </c>
      <c r="E1382" s="9" t="s">
        <v>47</v>
      </c>
      <c r="F1382" s="9" t="s">
        <v>2967</v>
      </c>
      <c r="G1382" s="9" t="s">
        <v>2967</v>
      </c>
      <c r="H1382" s="177" t="s">
        <v>5939</v>
      </c>
      <c r="I1382" s="177" t="s">
        <v>5940</v>
      </c>
      <c r="J1382" s="180" t="s">
        <v>20</v>
      </c>
      <c r="K1382" s="180" t="s">
        <v>21</v>
      </c>
      <c r="L1382" s="180" t="s">
        <v>22</v>
      </c>
      <c r="M1382" s="181">
        <v>0</v>
      </c>
      <c r="N1382" s="181">
        <v>0</v>
      </c>
      <c r="O1382" s="181">
        <v>0</v>
      </c>
      <c r="P1382" s="181">
        <v>0</v>
      </c>
      <c r="Q1382" s="182">
        <v>34.603000000000002</v>
      </c>
      <c r="R1382" s="182">
        <f t="shared" si="209"/>
        <v>32.069000000000003</v>
      </c>
      <c r="S1382" s="181">
        <v>2.5339999999999998</v>
      </c>
      <c r="T1382" s="181">
        <v>0</v>
      </c>
      <c r="U1382" s="181">
        <v>0</v>
      </c>
      <c r="V1382" s="182">
        <f t="shared" si="210"/>
        <v>32.069000000000003</v>
      </c>
      <c r="W1382" s="181">
        <v>2.5339999999999998</v>
      </c>
      <c r="X1382" s="376">
        <v>0</v>
      </c>
      <c r="Y1382" s="181">
        <v>0</v>
      </c>
      <c r="Z1382" s="170" t="s">
        <v>511</v>
      </c>
      <c r="AA1382" s="177" t="s">
        <v>2516</v>
      </c>
      <c r="AB1382" s="11" t="str">
        <f t="shared" si="211"/>
        <v>29/05/2007</v>
      </c>
      <c r="AC1382" s="9" t="str">
        <f t="shared" si="212"/>
        <v>09/03/2023</v>
      </c>
      <c r="AD1382" s="66">
        <f>AE1382</f>
        <v>32.069000000000003</v>
      </c>
      <c r="AE1382" s="66">
        <f>R1382</f>
        <v>32.069000000000003</v>
      </c>
      <c r="AF1382" s="920">
        <v>0</v>
      </c>
      <c r="AG1382" s="40"/>
      <c r="AH1382" s="40"/>
      <c r="AI1382" s="40"/>
      <c r="AJ1382" s="960">
        <v>45016</v>
      </c>
      <c r="AK1382" s="124">
        <v>45027</v>
      </c>
      <c r="AL1382" s="9">
        <f t="shared" si="213"/>
        <v>7</v>
      </c>
      <c r="AM1382" s="9">
        <v>5</v>
      </c>
      <c r="AN1382" s="239" t="s">
        <v>1223</v>
      </c>
    </row>
    <row r="1383" spans="1:40" ht="15" customHeight="1">
      <c r="A1383" s="37">
        <v>16655</v>
      </c>
      <c r="B1383" s="9" t="s">
        <v>5171</v>
      </c>
      <c r="C1383" s="9">
        <v>20228684768</v>
      </c>
      <c r="D1383" s="9" t="s">
        <v>5179</v>
      </c>
      <c r="E1383" s="9" t="s">
        <v>47</v>
      </c>
      <c r="F1383" s="9" t="s">
        <v>2967</v>
      </c>
      <c r="G1383" s="9" t="s">
        <v>2967</v>
      </c>
      <c r="H1383" s="177" t="s">
        <v>5941</v>
      </c>
      <c r="I1383" s="177" t="s">
        <v>5942</v>
      </c>
      <c r="J1383" s="180" t="s">
        <v>20</v>
      </c>
      <c r="K1383" s="180" t="s">
        <v>21</v>
      </c>
      <c r="L1383" s="180" t="s">
        <v>22</v>
      </c>
      <c r="M1383" s="181">
        <v>5.8999999999999997E-2</v>
      </c>
      <c r="N1383" s="181">
        <v>0</v>
      </c>
      <c r="O1383" s="181">
        <v>0</v>
      </c>
      <c r="P1383" s="181">
        <v>0</v>
      </c>
      <c r="Q1383" s="182">
        <v>56.941000000000003</v>
      </c>
      <c r="R1383" s="182">
        <f t="shared" si="209"/>
        <v>56.440000000000005</v>
      </c>
      <c r="S1383" s="181">
        <v>0</v>
      </c>
      <c r="T1383" s="181">
        <v>9.6000000000000002E-2</v>
      </c>
      <c r="U1383" s="181">
        <v>0.40500000000000003</v>
      </c>
      <c r="V1383" s="182">
        <f t="shared" si="210"/>
        <v>56.381</v>
      </c>
      <c r="W1383" s="181">
        <v>0</v>
      </c>
      <c r="X1383" s="376">
        <v>0.155</v>
      </c>
      <c r="Y1383" s="181">
        <v>0.40500000000000003</v>
      </c>
      <c r="Z1383" s="170" t="s">
        <v>511</v>
      </c>
      <c r="AA1383" s="177" t="s">
        <v>2516</v>
      </c>
      <c r="AB1383" s="11" t="str">
        <f t="shared" si="211"/>
        <v>29/05/2007</v>
      </c>
      <c r="AC1383" s="9" t="str">
        <f t="shared" si="212"/>
        <v>09/03/2023</v>
      </c>
      <c r="AD1383" s="40">
        <v>0</v>
      </c>
      <c r="AE1383" s="40">
        <v>0</v>
      </c>
      <c r="AF1383" s="920">
        <v>0</v>
      </c>
      <c r="AG1383" s="40"/>
      <c r="AH1383" s="40"/>
      <c r="AI1383" s="40"/>
      <c r="AJ1383" s="960">
        <v>45016</v>
      </c>
      <c r="AK1383" s="124">
        <v>45027</v>
      </c>
      <c r="AL1383" s="9">
        <f t="shared" si="213"/>
        <v>7</v>
      </c>
      <c r="AM1383" s="9">
        <v>5</v>
      </c>
      <c r="AN1383" s="239" t="s">
        <v>1223</v>
      </c>
    </row>
    <row r="1384" spans="1:40" ht="15" customHeight="1">
      <c r="A1384" s="106">
        <v>16665</v>
      </c>
      <c r="B1384" s="106" t="s">
        <v>4743</v>
      </c>
      <c r="C1384" s="106">
        <v>30710055684</v>
      </c>
      <c r="D1384" s="106" t="s">
        <v>5180</v>
      </c>
      <c r="E1384" s="106" t="s">
        <v>38</v>
      </c>
      <c r="F1384" s="106" t="s">
        <v>87</v>
      </c>
      <c r="G1384" s="106" t="s">
        <v>5181</v>
      </c>
      <c r="H1384" s="177" t="s">
        <v>5969</v>
      </c>
      <c r="I1384" s="177" t="s">
        <v>5970</v>
      </c>
      <c r="J1384" s="180" t="s">
        <v>20</v>
      </c>
      <c r="K1384" s="180" t="s">
        <v>21</v>
      </c>
      <c r="L1384" s="180" t="s">
        <v>22</v>
      </c>
      <c r="M1384" s="181">
        <v>0</v>
      </c>
      <c r="N1384" s="181">
        <v>0</v>
      </c>
      <c r="O1384" s="181">
        <v>0</v>
      </c>
      <c r="P1384" s="181">
        <v>0</v>
      </c>
      <c r="Q1384" s="182">
        <v>254.61799999999999</v>
      </c>
      <c r="R1384" s="182">
        <f t="shared" si="209"/>
        <v>254.61799999999999</v>
      </c>
      <c r="S1384" s="181">
        <v>0</v>
      </c>
      <c r="T1384" s="181">
        <v>0</v>
      </c>
      <c r="U1384" s="181">
        <v>0</v>
      </c>
      <c r="V1384" s="182">
        <f t="shared" si="210"/>
        <v>254.61799999999999</v>
      </c>
      <c r="W1384" s="181">
        <v>0</v>
      </c>
      <c r="X1384" s="376">
        <v>0</v>
      </c>
      <c r="Y1384" s="181">
        <v>0</v>
      </c>
      <c r="Z1384" s="170" t="s">
        <v>2521</v>
      </c>
      <c r="AA1384" s="177" t="s">
        <v>5971</v>
      </c>
      <c r="AB1384" s="457">
        <v>39325</v>
      </c>
      <c r="AC1384" s="458">
        <v>45020</v>
      </c>
      <c r="AD1384" s="40">
        <v>129.01</v>
      </c>
      <c r="AE1384" s="40">
        <v>129.01</v>
      </c>
      <c r="AF1384" s="920">
        <v>0</v>
      </c>
      <c r="AG1384" s="40"/>
      <c r="AH1384" s="40"/>
      <c r="AI1384" s="40"/>
      <c r="AJ1384" s="960">
        <v>45016</v>
      </c>
      <c r="AK1384" s="124">
        <v>45029</v>
      </c>
      <c r="AL1384" s="9">
        <f t="shared" si="213"/>
        <v>9</v>
      </c>
      <c r="AM1384" s="9">
        <v>5</v>
      </c>
      <c r="AN1384" s="239" t="s">
        <v>1223</v>
      </c>
    </row>
    <row r="1385" spans="1:40" ht="15" customHeight="1">
      <c r="A1385" s="106">
        <v>16666</v>
      </c>
      <c r="B1385" s="106" t="s">
        <v>5182</v>
      </c>
      <c r="C1385" s="106">
        <v>30709907073</v>
      </c>
      <c r="D1385" s="106" t="s">
        <v>5183</v>
      </c>
      <c r="E1385" s="106" t="s">
        <v>38</v>
      </c>
      <c r="F1385" s="106" t="s">
        <v>54</v>
      </c>
      <c r="G1385" s="106" t="s">
        <v>4883</v>
      </c>
      <c r="H1385" s="177" t="s">
        <v>5972</v>
      </c>
      <c r="I1385" s="177" t="s">
        <v>5973</v>
      </c>
      <c r="J1385" s="180" t="s">
        <v>20</v>
      </c>
      <c r="K1385" s="180" t="s">
        <v>21</v>
      </c>
      <c r="L1385" s="180" t="s">
        <v>22</v>
      </c>
      <c r="M1385" s="181">
        <v>0</v>
      </c>
      <c r="N1385" s="181">
        <v>0</v>
      </c>
      <c r="O1385" s="181">
        <v>0</v>
      </c>
      <c r="P1385" s="181">
        <v>0</v>
      </c>
      <c r="Q1385" s="182">
        <v>214.66300000000001</v>
      </c>
      <c r="R1385" s="182">
        <f t="shared" ref="R1385:R1404" si="214">Q1385-O1385-S1385-T1385-U1385</f>
        <v>212.958</v>
      </c>
      <c r="S1385" s="181">
        <v>0</v>
      </c>
      <c r="T1385" s="181">
        <v>1.7050000000000001</v>
      </c>
      <c r="U1385" s="181">
        <v>0</v>
      </c>
      <c r="V1385" s="182">
        <f t="shared" ref="V1385:V1404" si="215">Q1385-P1385-W1385-X1385-Y1385</f>
        <v>212.958</v>
      </c>
      <c r="W1385" s="181">
        <v>0</v>
      </c>
      <c r="X1385" s="376">
        <v>1.7050000000000001</v>
      </c>
      <c r="Y1385" s="181">
        <v>0</v>
      </c>
      <c r="Z1385" s="170" t="s">
        <v>2521</v>
      </c>
      <c r="AA1385" s="177" t="s">
        <v>4251</v>
      </c>
      <c r="AB1385" s="457">
        <v>39325</v>
      </c>
      <c r="AC1385" s="458">
        <v>45020</v>
      </c>
      <c r="AD1385" s="40">
        <v>124.52</v>
      </c>
      <c r="AE1385" s="40">
        <v>124.52</v>
      </c>
      <c r="AF1385" s="920">
        <v>0</v>
      </c>
      <c r="AG1385" s="40"/>
      <c r="AH1385" s="40"/>
      <c r="AI1385" s="40"/>
      <c r="AJ1385" s="960">
        <v>45016</v>
      </c>
      <c r="AK1385" s="124">
        <v>45029</v>
      </c>
      <c r="AL1385" s="9">
        <f t="shared" si="213"/>
        <v>9</v>
      </c>
      <c r="AM1385" s="9">
        <v>5</v>
      </c>
      <c r="AN1385" s="239" t="s">
        <v>1223</v>
      </c>
    </row>
    <row r="1386" spans="1:40" ht="15" customHeight="1">
      <c r="A1386" s="106">
        <v>16672</v>
      </c>
      <c r="B1386" s="106" t="s">
        <v>4925</v>
      </c>
      <c r="C1386" s="106">
        <v>30607229828</v>
      </c>
      <c r="D1386" s="106" t="s">
        <v>5184</v>
      </c>
      <c r="E1386" s="106" t="s">
        <v>47</v>
      </c>
      <c r="F1386" s="106" t="s">
        <v>137</v>
      </c>
      <c r="G1386" s="106" t="s">
        <v>137</v>
      </c>
      <c r="H1386" s="177" t="s">
        <v>5974</v>
      </c>
      <c r="I1386" s="177" t="s">
        <v>5975</v>
      </c>
      <c r="J1386" s="180" t="s">
        <v>20</v>
      </c>
      <c r="K1386" s="180" t="s">
        <v>21</v>
      </c>
      <c r="L1386" s="180" t="s">
        <v>22</v>
      </c>
      <c r="M1386" s="181">
        <v>0</v>
      </c>
      <c r="N1386" s="181">
        <v>0</v>
      </c>
      <c r="O1386" s="181">
        <v>0</v>
      </c>
      <c r="P1386" s="181">
        <v>0</v>
      </c>
      <c r="Q1386" s="182">
        <v>167.37299999999999</v>
      </c>
      <c r="R1386" s="182">
        <f t="shared" si="214"/>
        <v>156.994</v>
      </c>
      <c r="S1386" s="181">
        <v>0</v>
      </c>
      <c r="T1386" s="181">
        <v>10.379</v>
      </c>
      <c r="U1386" s="181">
        <v>0</v>
      </c>
      <c r="V1386" s="182">
        <f t="shared" si="215"/>
        <v>163.167</v>
      </c>
      <c r="W1386" s="181">
        <v>0</v>
      </c>
      <c r="X1386" s="376">
        <v>4.2060000000000004</v>
      </c>
      <c r="Y1386" s="181">
        <v>0</v>
      </c>
      <c r="Z1386" s="170" t="s">
        <v>1200</v>
      </c>
      <c r="AA1386" s="177" t="s">
        <v>5976</v>
      </c>
      <c r="AB1386" s="457">
        <v>39256</v>
      </c>
      <c r="AC1386" s="458">
        <v>45024</v>
      </c>
      <c r="AD1386" s="40">
        <v>16.399999999999999</v>
      </c>
      <c r="AE1386" s="40">
        <v>16.399999999999999</v>
      </c>
      <c r="AF1386" s="920">
        <v>0</v>
      </c>
      <c r="AG1386" s="40"/>
      <c r="AH1386" s="40"/>
      <c r="AI1386" s="40"/>
      <c r="AJ1386" s="960">
        <v>45016</v>
      </c>
      <c r="AK1386" s="124">
        <v>45029</v>
      </c>
      <c r="AL1386" s="9">
        <f t="shared" si="213"/>
        <v>9</v>
      </c>
      <c r="AM1386" s="9">
        <v>5</v>
      </c>
      <c r="AN1386" s="239" t="s">
        <v>1223</v>
      </c>
    </row>
    <row r="1387" spans="1:40" ht="15" customHeight="1">
      <c r="A1387" s="106">
        <v>16673</v>
      </c>
      <c r="B1387" s="106" t="s">
        <v>4925</v>
      </c>
      <c r="C1387" s="106">
        <v>30607229828</v>
      </c>
      <c r="D1387" s="106" t="s">
        <v>5185</v>
      </c>
      <c r="E1387" s="106" t="s">
        <v>47</v>
      </c>
      <c r="F1387" s="106" t="s">
        <v>137</v>
      </c>
      <c r="G1387" s="106" t="s">
        <v>137</v>
      </c>
      <c r="H1387" s="177" t="s">
        <v>5977</v>
      </c>
      <c r="I1387" s="177" t="s">
        <v>5978</v>
      </c>
      <c r="J1387" s="180" t="s">
        <v>20</v>
      </c>
      <c r="K1387" s="180" t="s">
        <v>21</v>
      </c>
      <c r="L1387" s="180" t="s">
        <v>22</v>
      </c>
      <c r="M1387" s="181">
        <v>0</v>
      </c>
      <c r="N1387" s="181">
        <v>0</v>
      </c>
      <c r="O1387" s="181">
        <v>0</v>
      </c>
      <c r="P1387" s="181">
        <v>0</v>
      </c>
      <c r="Q1387" s="182">
        <v>88.713999999999999</v>
      </c>
      <c r="R1387" s="182">
        <f t="shared" si="214"/>
        <v>85.411000000000001</v>
      </c>
      <c r="S1387" s="181">
        <v>0</v>
      </c>
      <c r="T1387" s="181">
        <v>3.3029999999999999</v>
      </c>
      <c r="U1387" s="181">
        <v>0</v>
      </c>
      <c r="V1387" s="182">
        <f t="shared" si="215"/>
        <v>85.411000000000001</v>
      </c>
      <c r="W1387" s="181">
        <v>0</v>
      </c>
      <c r="X1387" s="376">
        <v>3.3029999999999999</v>
      </c>
      <c r="Y1387" s="181">
        <v>0</v>
      </c>
      <c r="Z1387" s="170" t="s">
        <v>1200</v>
      </c>
      <c r="AA1387" s="177" t="s">
        <v>5976</v>
      </c>
      <c r="AB1387" s="457">
        <v>39256</v>
      </c>
      <c r="AC1387" s="458">
        <v>45024</v>
      </c>
      <c r="AD1387" s="40">
        <v>15.17</v>
      </c>
      <c r="AE1387" s="40">
        <v>15.17</v>
      </c>
      <c r="AF1387" s="920">
        <v>0</v>
      </c>
      <c r="AG1387" s="40"/>
      <c r="AH1387" s="40"/>
      <c r="AI1387" s="40"/>
      <c r="AJ1387" s="960">
        <v>45016</v>
      </c>
      <c r="AK1387" s="124">
        <v>45029</v>
      </c>
      <c r="AL1387" s="9">
        <f t="shared" si="213"/>
        <v>9</v>
      </c>
      <c r="AM1387" s="9">
        <v>5</v>
      </c>
      <c r="AN1387" s="239" t="s">
        <v>1223</v>
      </c>
    </row>
    <row r="1388" spans="1:40" ht="15" customHeight="1">
      <c r="A1388" s="631">
        <v>16674</v>
      </c>
      <c r="B1388" s="631" t="s">
        <v>4925</v>
      </c>
      <c r="C1388" s="631">
        <v>30607229828</v>
      </c>
      <c r="D1388" s="631" t="s">
        <v>5186</v>
      </c>
      <c r="E1388" s="631" t="s">
        <v>47</v>
      </c>
      <c r="F1388" s="631" t="s">
        <v>137</v>
      </c>
      <c r="G1388" s="631" t="s">
        <v>137</v>
      </c>
      <c r="H1388" s="628" t="s">
        <v>5979</v>
      </c>
      <c r="I1388" s="628" t="s">
        <v>5980</v>
      </c>
      <c r="J1388" s="610" t="s">
        <v>20</v>
      </c>
      <c r="K1388" s="610" t="s">
        <v>21</v>
      </c>
      <c r="L1388" s="610" t="s">
        <v>22</v>
      </c>
      <c r="M1388" s="629">
        <v>0</v>
      </c>
      <c r="N1388" s="629">
        <v>0</v>
      </c>
      <c r="O1388" s="629">
        <v>0</v>
      </c>
      <c r="P1388" s="629">
        <v>0</v>
      </c>
      <c r="Q1388" s="630">
        <v>56.07</v>
      </c>
      <c r="R1388" s="630">
        <f t="shared" si="214"/>
        <v>51.727000000000004</v>
      </c>
      <c r="S1388" s="629">
        <v>0</v>
      </c>
      <c r="T1388" s="629">
        <v>3.9550000000000001</v>
      </c>
      <c r="U1388" s="629">
        <v>0.38800000000000001</v>
      </c>
      <c r="V1388" s="630">
        <f t="shared" si="215"/>
        <v>51.727000000000004</v>
      </c>
      <c r="W1388" s="629">
        <v>0</v>
      </c>
      <c r="X1388" s="632">
        <v>3.9550000000000001</v>
      </c>
      <c r="Y1388" s="629">
        <v>0.38800000000000001</v>
      </c>
      <c r="Z1388" s="273" t="s">
        <v>1200</v>
      </c>
      <c r="AA1388" s="628" t="s">
        <v>5976</v>
      </c>
      <c r="AB1388" s="633">
        <v>39256</v>
      </c>
      <c r="AC1388" s="634">
        <v>45024</v>
      </c>
      <c r="AD1388" s="201">
        <v>0</v>
      </c>
      <c r="AE1388" s="201">
        <v>0</v>
      </c>
      <c r="AF1388" s="928">
        <v>0</v>
      </c>
      <c r="AG1388" s="40"/>
      <c r="AH1388" s="40"/>
      <c r="AI1388" s="40"/>
      <c r="AJ1388" s="962">
        <v>45016</v>
      </c>
      <c r="AK1388" s="275">
        <v>45029</v>
      </c>
      <c r="AL1388" s="208">
        <f t="shared" si="213"/>
        <v>9</v>
      </c>
      <c r="AM1388" s="208">
        <v>5</v>
      </c>
      <c r="AN1388" s="627" t="s">
        <v>1223</v>
      </c>
    </row>
    <row r="1389" spans="1:40" ht="15" customHeight="1">
      <c r="A1389" s="37">
        <v>16681</v>
      </c>
      <c r="B1389" s="9" t="s">
        <v>4709</v>
      </c>
      <c r="C1389" s="9">
        <v>30707062079</v>
      </c>
      <c r="D1389" s="9" t="s">
        <v>200</v>
      </c>
      <c r="E1389" s="9" t="s">
        <v>42</v>
      </c>
      <c r="F1389" s="9" t="s">
        <v>286</v>
      </c>
      <c r="G1389" s="9" t="s">
        <v>5187</v>
      </c>
      <c r="H1389" s="521" t="s">
        <v>6642</v>
      </c>
      <c r="I1389" s="521" t="s">
        <v>6643</v>
      </c>
      <c r="J1389" s="9" t="s">
        <v>20</v>
      </c>
      <c r="K1389" s="523" t="s">
        <v>21</v>
      </c>
      <c r="L1389" s="523" t="s">
        <v>22</v>
      </c>
      <c r="M1389" s="524">
        <v>0</v>
      </c>
      <c r="N1389" s="524">
        <v>0</v>
      </c>
      <c r="O1389" s="524">
        <v>0</v>
      </c>
      <c r="P1389" s="524">
        <v>0</v>
      </c>
      <c r="Q1389" s="525">
        <v>66.239999999999995</v>
      </c>
      <c r="R1389" s="663">
        <f t="shared" si="214"/>
        <v>57.85</v>
      </c>
      <c r="S1389" s="524">
        <v>7.97</v>
      </c>
      <c r="T1389" s="524">
        <v>0.12</v>
      </c>
      <c r="U1389" s="524">
        <v>0.3</v>
      </c>
      <c r="V1389" s="663">
        <f t="shared" si="215"/>
        <v>57.97</v>
      </c>
      <c r="W1389" s="524">
        <v>7.97</v>
      </c>
      <c r="X1389" s="524">
        <v>0</v>
      </c>
      <c r="Y1389" s="524">
        <v>0.3</v>
      </c>
      <c r="Z1389" s="150" t="s">
        <v>868</v>
      </c>
      <c r="AA1389" s="521" t="s">
        <v>6644</v>
      </c>
      <c r="AB1389" s="124">
        <v>39286</v>
      </c>
      <c r="AC1389" s="124">
        <v>44992</v>
      </c>
      <c r="AD1389" s="18">
        <v>0</v>
      </c>
      <c r="AE1389" s="18">
        <v>0</v>
      </c>
      <c r="AF1389" s="68">
        <v>0</v>
      </c>
      <c r="AG1389" s="18"/>
      <c r="AH1389" s="18"/>
      <c r="AI1389" s="18"/>
      <c r="AJ1389" s="960" t="s">
        <v>2443</v>
      </c>
      <c r="AK1389" s="124"/>
      <c r="AL1389" s="9"/>
      <c r="AM1389" s="9">
        <v>5</v>
      </c>
      <c r="AN1389" s="521" t="s">
        <v>1223</v>
      </c>
    </row>
    <row r="1390" spans="1:40" ht="15" customHeight="1">
      <c r="A1390" s="647">
        <v>16919</v>
      </c>
      <c r="B1390" s="318" t="s">
        <v>4720</v>
      </c>
      <c r="C1390" s="318">
        <v>30607413254</v>
      </c>
      <c r="D1390" s="318" t="s">
        <v>5188</v>
      </c>
      <c r="E1390" s="318" t="s">
        <v>47</v>
      </c>
      <c r="F1390" s="318" t="s">
        <v>4794</v>
      </c>
      <c r="G1390" s="318" t="s">
        <v>4794</v>
      </c>
      <c r="H1390" s="648" t="s">
        <v>6336</v>
      </c>
      <c r="I1390" s="648" t="s">
        <v>6337</v>
      </c>
      <c r="J1390" s="649" t="s">
        <v>789</v>
      </c>
      <c r="K1390" s="649" t="s">
        <v>21</v>
      </c>
      <c r="L1390" s="649" t="s">
        <v>23</v>
      </c>
      <c r="M1390" s="650">
        <v>0</v>
      </c>
      <c r="N1390" s="650">
        <v>714.62</v>
      </c>
      <c r="O1390" s="650">
        <v>0</v>
      </c>
      <c r="P1390" s="650">
        <v>0</v>
      </c>
      <c r="Q1390" s="651">
        <v>1718.35</v>
      </c>
      <c r="R1390" s="651">
        <f t="shared" si="214"/>
        <v>712.17999999999984</v>
      </c>
      <c r="S1390" s="650">
        <v>951.45</v>
      </c>
      <c r="T1390" s="650">
        <v>54.72</v>
      </c>
      <c r="U1390" s="650">
        <v>0</v>
      </c>
      <c r="V1390" s="651">
        <f t="shared" si="215"/>
        <v>2.0000000000010232E-2</v>
      </c>
      <c r="W1390" s="650">
        <v>1663.61</v>
      </c>
      <c r="X1390" s="652">
        <v>54.72</v>
      </c>
      <c r="Y1390" s="650">
        <v>0</v>
      </c>
      <c r="Z1390" s="653" t="s">
        <v>2162</v>
      </c>
      <c r="AA1390" s="648" t="s">
        <v>6338</v>
      </c>
      <c r="AB1390" s="318" t="str">
        <f>+_xlfn.CONCAT(MID(Z1390,24,2),"/",MID(Z1390,22,2),"/",MID(Z1390,18,4))</f>
        <v>29/04/2007</v>
      </c>
      <c r="AC1390" s="318" t="str">
        <f>+_xlfn.CONCAT(MID(AA1390,16,2),"/",MID(AA1390,14,2),"/",MID(AA1390,10,4))</f>
        <v>19/02/2023</v>
      </c>
      <c r="AD1390" s="316">
        <v>0</v>
      </c>
      <c r="AE1390" s="316">
        <v>218.64</v>
      </c>
      <c r="AF1390" s="937">
        <v>218.64</v>
      </c>
      <c r="AG1390" s="163"/>
      <c r="AH1390" s="163"/>
      <c r="AI1390" s="163"/>
      <c r="AJ1390" s="966">
        <v>45016</v>
      </c>
      <c r="AK1390" s="320">
        <v>45034</v>
      </c>
      <c r="AL1390" s="318">
        <v>12</v>
      </c>
      <c r="AM1390" s="318">
        <v>5</v>
      </c>
      <c r="AN1390" s="648" t="s">
        <v>1223</v>
      </c>
    </row>
    <row r="1391" spans="1:40" ht="15" customHeight="1">
      <c r="A1391" s="106">
        <v>16920</v>
      </c>
      <c r="B1391" s="106" t="s">
        <v>4720</v>
      </c>
      <c r="C1391" s="106">
        <v>30607413254</v>
      </c>
      <c r="D1391" s="106" t="s">
        <v>5189</v>
      </c>
      <c r="E1391" s="106" t="s">
        <v>42</v>
      </c>
      <c r="F1391" s="106" t="s">
        <v>105</v>
      </c>
      <c r="G1391" s="106" t="s">
        <v>5190</v>
      </c>
      <c r="H1391" s="177" t="s">
        <v>6125</v>
      </c>
      <c r="I1391" s="177" t="s">
        <v>6126</v>
      </c>
      <c r="J1391" s="180" t="s">
        <v>20</v>
      </c>
      <c r="K1391" s="180" t="s">
        <v>21</v>
      </c>
      <c r="L1391" s="180" t="s">
        <v>22</v>
      </c>
      <c r="M1391" s="181">
        <v>0</v>
      </c>
      <c r="N1391" s="181">
        <v>0</v>
      </c>
      <c r="O1391" s="181">
        <v>0</v>
      </c>
      <c r="P1391" s="181">
        <v>0</v>
      </c>
      <c r="Q1391" s="182">
        <v>208.05699999999999</v>
      </c>
      <c r="R1391" s="182">
        <f t="shared" si="214"/>
        <v>201.77599999999998</v>
      </c>
      <c r="S1391" s="181">
        <v>0</v>
      </c>
      <c r="T1391" s="181">
        <v>6.2809999999999997</v>
      </c>
      <c r="U1391" s="181">
        <v>0</v>
      </c>
      <c r="V1391" s="182">
        <f t="shared" si="215"/>
        <v>201.77599999999998</v>
      </c>
      <c r="W1391" s="181">
        <v>0</v>
      </c>
      <c r="X1391" s="376">
        <v>6.2809999999999997</v>
      </c>
      <c r="Y1391" s="181">
        <v>0</v>
      </c>
      <c r="Z1391" s="170" t="s">
        <v>2208</v>
      </c>
      <c r="AA1391" s="177" t="s">
        <v>4614</v>
      </c>
      <c r="AB1391" s="457">
        <v>39302</v>
      </c>
      <c r="AC1391" s="458">
        <v>45017</v>
      </c>
      <c r="AD1391" s="40">
        <v>201</v>
      </c>
      <c r="AE1391" s="40">
        <v>201</v>
      </c>
      <c r="AF1391" s="920">
        <v>0</v>
      </c>
      <c r="AG1391" s="40"/>
      <c r="AH1391" s="40"/>
      <c r="AI1391" s="40"/>
      <c r="AJ1391" s="960">
        <v>45016</v>
      </c>
      <c r="AK1391" s="124">
        <v>45029</v>
      </c>
      <c r="AL1391" s="9">
        <f t="shared" ref="AL1391:AL1422" si="216">NETWORKDAYS(AJ1391,AK1391)-1</f>
        <v>9</v>
      </c>
      <c r="AM1391" s="9">
        <v>5</v>
      </c>
      <c r="AN1391" s="239" t="s">
        <v>1223</v>
      </c>
    </row>
    <row r="1392" spans="1:40" ht="15" customHeight="1">
      <c r="A1392" s="106">
        <v>16921</v>
      </c>
      <c r="B1392" s="106" t="s">
        <v>4720</v>
      </c>
      <c r="C1392" s="106">
        <v>30607413254</v>
      </c>
      <c r="D1392" s="106" t="s">
        <v>1584</v>
      </c>
      <c r="E1392" s="106" t="s">
        <v>47</v>
      </c>
      <c r="F1392" s="106" t="s">
        <v>890</v>
      </c>
      <c r="G1392" s="106" t="s">
        <v>895</v>
      </c>
      <c r="H1392" s="177" t="s">
        <v>6127</v>
      </c>
      <c r="I1392" s="448" t="s">
        <v>6128</v>
      </c>
      <c r="J1392" s="180" t="s">
        <v>20</v>
      </c>
      <c r="K1392" s="180" t="s">
        <v>21</v>
      </c>
      <c r="L1392" s="449" t="s">
        <v>22</v>
      </c>
      <c r="M1392" s="181">
        <v>0</v>
      </c>
      <c r="N1392" s="181">
        <v>0</v>
      </c>
      <c r="O1392" s="181">
        <v>0</v>
      </c>
      <c r="P1392" s="181">
        <v>0</v>
      </c>
      <c r="Q1392" s="182">
        <v>706.726</v>
      </c>
      <c r="R1392" s="182">
        <f t="shared" si="214"/>
        <v>695.31100000000004</v>
      </c>
      <c r="S1392" s="181">
        <v>0</v>
      </c>
      <c r="T1392" s="181">
        <v>11.414999999999999</v>
      </c>
      <c r="U1392" s="181">
        <v>0</v>
      </c>
      <c r="V1392" s="182">
        <f t="shared" si="215"/>
        <v>695.31100000000004</v>
      </c>
      <c r="W1392" s="181">
        <v>0</v>
      </c>
      <c r="X1392" s="181">
        <v>11.414999999999999</v>
      </c>
      <c r="Y1392" s="377">
        <v>0</v>
      </c>
      <c r="Z1392" s="170" t="s">
        <v>2343</v>
      </c>
      <c r="AA1392" s="177" t="s">
        <v>5709</v>
      </c>
      <c r="AB1392" s="457">
        <v>39318</v>
      </c>
      <c r="AC1392" s="458">
        <v>45017</v>
      </c>
      <c r="AD1392" s="40">
        <v>287.63</v>
      </c>
      <c r="AE1392" s="40">
        <v>287.63</v>
      </c>
      <c r="AF1392" s="920">
        <v>0</v>
      </c>
      <c r="AG1392" s="40"/>
      <c r="AH1392" s="40"/>
      <c r="AI1392" s="40"/>
      <c r="AJ1392" s="960">
        <v>45016</v>
      </c>
      <c r="AK1392" s="124">
        <v>45029</v>
      </c>
      <c r="AL1392" s="9">
        <f t="shared" si="216"/>
        <v>9</v>
      </c>
      <c r="AM1392" s="9">
        <v>5</v>
      </c>
      <c r="AN1392" s="239" t="s">
        <v>1223</v>
      </c>
    </row>
    <row r="1393" spans="1:40" ht="15" customHeight="1">
      <c r="A1393" s="501">
        <v>16922</v>
      </c>
      <c r="B1393" s="501" t="s">
        <v>4720</v>
      </c>
      <c r="C1393" s="501">
        <v>30607413254</v>
      </c>
      <c r="D1393" s="501" t="s">
        <v>5191</v>
      </c>
      <c r="E1393" s="501" t="s">
        <v>47</v>
      </c>
      <c r="F1393" s="501" t="s">
        <v>4023</v>
      </c>
      <c r="G1393" s="501" t="s">
        <v>4024</v>
      </c>
      <c r="H1393" s="87" t="s">
        <v>6129</v>
      </c>
      <c r="I1393" s="87" t="s">
        <v>6130</v>
      </c>
      <c r="J1393" s="166" t="s">
        <v>20</v>
      </c>
      <c r="K1393" s="832" t="s">
        <v>8563</v>
      </c>
      <c r="L1393" s="166" t="s">
        <v>23</v>
      </c>
      <c r="M1393" s="89">
        <v>0</v>
      </c>
      <c r="N1393" s="89">
        <v>0</v>
      </c>
      <c r="O1393" s="89">
        <v>0</v>
      </c>
      <c r="P1393" s="89">
        <v>0</v>
      </c>
      <c r="Q1393" s="90">
        <v>2185.971</v>
      </c>
      <c r="R1393" s="90">
        <f t="shared" si="214"/>
        <v>1697.374</v>
      </c>
      <c r="S1393" s="89">
        <v>474.59500000000003</v>
      </c>
      <c r="T1393" s="89">
        <v>14.002000000000001</v>
      </c>
      <c r="U1393" s="89">
        <v>0</v>
      </c>
      <c r="V1393" s="90">
        <f t="shared" si="215"/>
        <v>1697.374</v>
      </c>
      <c r="W1393" s="89">
        <v>474.59500000000003</v>
      </c>
      <c r="X1393" s="443">
        <v>14.002000000000001</v>
      </c>
      <c r="Y1393" s="89">
        <v>0</v>
      </c>
      <c r="Z1393" s="167" t="s">
        <v>5883</v>
      </c>
      <c r="AA1393" s="87" t="s">
        <v>2185</v>
      </c>
      <c r="AB1393" s="514">
        <v>39306</v>
      </c>
      <c r="AC1393" s="514">
        <v>44991</v>
      </c>
      <c r="AD1393" s="23">
        <v>417.92</v>
      </c>
      <c r="AE1393" s="23">
        <v>417.92</v>
      </c>
      <c r="AF1393" s="823">
        <v>0</v>
      </c>
      <c r="AG1393" s="23"/>
      <c r="AH1393" s="23"/>
      <c r="AI1393" s="23"/>
      <c r="AJ1393" s="917">
        <v>45016</v>
      </c>
      <c r="AK1393" s="122">
        <v>45029</v>
      </c>
      <c r="AL1393" s="34">
        <f t="shared" si="216"/>
        <v>9</v>
      </c>
      <c r="AM1393" s="34">
        <v>5</v>
      </c>
      <c r="AN1393" s="261" t="s">
        <v>1223</v>
      </c>
    </row>
    <row r="1394" spans="1:40" ht="15" customHeight="1">
      <c r="A1394" s="106">
        <v>16923</v>
      </c>
      <c r="B1394" s="106" t="s">
        <v>4720</v>
      </c>
      <c r="C1394" s="106">
        <v>30607413254</v>
      </c>
      <c r="D1394" s="106" t="s">
        <v>3502</v>
      </c>
      <c r="E1394" s="106" t="s">
        <v>47</v>
      </c>
      <c r="F1394" s="106" t="s">
        <v>71</v>
      </c>
      <c r="G1394" s="106" t="s">
        <v>3511</v>
      </c>
      <c r="H1394" s="177" t="s">
        <v>6131</v>
      </c>
      <c r="I1394" s="177" t="s">
        <v>6132</v>
      </c>
      <c r="J1394" s="180" t="s">
        <v>20</v>
      </c>
      <c r="K1394" s="180" t="s">
        <v>21</v>
      </c>
      <c r="L1394" s="180" t="s">
        <v>22</v>
      </c>
      <c r="M1394" s="181">
        <v>0</v>
      </c>
      <c r="N1394" s="181">
        <v>0</v>
      </c>
      <c r="O1394" s="181">
        <v>0</v>
      </c>
      <c r="P1394" s="181">
        <v>0</v>
      </c>
      <c r="Q1394" s="182">
        <v>467.411</v>
      </c>
      <c r="R1394" s="182">
        <f t="shared" si="214"/>
        <v>454.33599999999996</v>
      </c>
      <c r="S1394" s="181">
        <v>12.006</v>
      </c>
      <c r="T1394" s="181">
        <v>1.069</v>
      </c>
      <c r="U1394" s="181">
        <v>0</v>
      </c>
      <c r="V1394" s="182">
        <f t="shared" si="215"/>
        <v>454.33599999999996</v>
      </c>
      <c r="W1394" s="181">
        <v>12.006</v>
      </c>
      <c r="X1394" s="181">
        <v>1.069</v>
      </c>
      <c r="Y1394" s="181">
        <v>0</v>
      </c>
      <c r="Z1394" s="170" t="s">
        <v>509</v>
      </c>
      <c r="AA1394" s="177" t="s">
        <v>6133</v>
      </c>
      <c r="AB1394" s="457">
        <v>39325</v>
      </c>
      <c r="AC1394" s="458">
        <v>45025</v>
      </c>
      <c r="AD1394" s="40">
        <v>357</v>
      </c>
      <c r="AE1394" s="40">
        <v>357</v>
      </c>
      <c r="AF1394" s="920">
        <v>0</v>
      </c>
      <c r="AG1394" s="40"/>
      <c r="AH1394" s="40"/>
      <c r="AI1394" s="40"/>
      <c r="AJ1394" s="960">
        <v>45016</v>
      </c>
      <c r="AK1394" s="124">
        <v>45029</v>
      </c>
      <c r="AL1394" s="9">
        <f t="shared" si="216"/>
        <v>9</v>
      </c>
      <c r="AM1394" s="9">
        <v>5</v>
      </c>
      <c r="AN1394" s="239" t="s">
        <v>1223</v>
      </c>
    </row>
    <row r="1395" spans="1:40" ht="15" customHeight="1">
      <c r="A1395" s="106">
        <v>16924</v>
      </c>
      <c r="B1395" s="106" t="s">
        <v>4720</v>
      </c>
      <c r="C1395" s="106">
        <v>30607413254</v>
      </c>
      <c r="D1395" s="106" t="s">
        <v>5192</v>
      </c>
      <c r="E1395" s="106" t="s">
        <v>47</v>
      </c>
      <c r="F1395" s="106" t="s">
        <v>71</v>
      </c>
      <c r="G1395" s="106" t="s">
        <v>3511</v>
      </c>
      <c r="H1395" s="177" t="s">
        <v>6134</v>
      </c>
      <c r="I1395" s="177" t="s">
        <v>6135</v>
      </c>
      <c r="J1395" s="180" t="s">
        <v>20</v>
      </c>
      <c r="K1395" s="180" t="s">
        <v>21</v>
      </c>
      <c r="L1395" s="180" t="s">
        <v>22</v>
      </c>
      <c r="M1395" s="181">
        <v>0</v>
      </c>
      <c r="N1395" s="181">
        <v>0</v>
      </c>
      <c r="O1395" s="181">
        <v>0</v>
      </c>
      <c r="P1395" s="181">
        <v>0</v>
      </c>
      <c r="Q1395" s="182">
        <v>1055.319</v>
      </c>
      <c r="R1395" s="182">
        <f t="shared" si="214"/>
        <v>1023.5799999999999</v>
      </c>
      <c r="S1395" s="181">
        <v>30.247</v>
      </c>
      <c r="T1395" s="181">
        <v>1.492</v>
      </c>
      <c r="U1395" s="181">
        <v>0</v>
      </c>
      <c r="V1395" s="182">
        <f t="shared" si="215"/>
        <v>1023.5799999999999</v>
      </c>
      <c r="W1395" s="181">
        <v>30.247</v>
      </c>
      <c r="X1395" s="376">
        <v>1.492</v>
      </c>
      <c r="Y1395" s="181">
        <v>0</v>
      </c>
      <c r="Z1395" s="170" t="s">
        <v>509</v>
      </c>
      <c r="AA1395" s="177" t="s">
        <v>6136</v>
      </c>
      <c r="AB1395" s="457">
        <v>39325</v>
      </c>
      <c r="AC1395" s="458">
        <v>45025</v>
      </c>
      <c r="AD1395" s="40">
        <v>332.53</v>
      </c>
      <c r="AE1395" s="40">
        <v>332.53</v>
      </c>
      <c r="AF1395" s="920">
        <v>0</v>
      </c>
      <c r="AG1395" s="40"/>
      <c r="AH1395" s="40"/>
      <c r="AI1395" s="40"/>
      <c r="AJ1395" s="960">
        <v>45016</v>
      </c>
      <c r="AK1395" s="124">
        <v>45029</v>
      </c>
      <c r="AL1395" s="9">
        <f t="shared" si="216"/>
        <v>9</v>
      </c>
      <c r="AM1395" s="9">
        <v>5</v>
      </c>
      <c r="AN1395" s="239" t="s">
        <v>1223</v>
      </c>
    </row>
    <row r="1396" spans="1:40" ht="15" customHeight="1">
      <c r="A1396" s="106">
        <v>16925</v>
      </c>
      <c r="B1396" s="106" t="s">
        <v>4720</v>
      </c>
      <c r="C1396" s="106">
        <v>30607413254</v>
      </c>
      <c r="D1396" s="106" t="s">
        <v>5193</v>
      </c>
      <c r="E1396" s="106" t="s">
        <v>47</v>
      </c>
      <c r="F1396" s="106" t="s">
        <v>71</v>
      </c>
      <c r="G1396" s="106" t="s">
        <v>3511</v>
      </c>
      <c r="H1396" s="177" t="s">
        <v>6137</v>
      </c>
      <c r="I1396" s="177" t="s">
        <v>6138</v>
      </c>
      <c r="J1396" s="180" t="s">
        <v>20</v>
      </c>
      <c r="K1396" s="180" t="s">
        <v>21</v>
      </c>
      <c r="L1396" s="180" t="s">
        <v>22</v>
      </c>
      <c r="M1396" s="181">
        <v>0</v>
      </c>
      <c r="N1396" s="181">
        <v>0</v>
      </c>
      <c r="O1396" s="181">
        <v>0</v>
      </c>
      <c r="P1396" s="181">
        <v>0</v>
      </c>
      <c r="Q1396" s="182">
        <v>94.45</v>
      </c>
      <c r="R1396" s="182">
        <f t="shared" si="214"/>
        <v>92.81</v>
      </c>
      <c r="S1396" s="181">
        <v>0.89</v>
      </c>
      <c r="T1396" s="181">
        <v>0</v>
      </c>
      <c r="U1396" s="181">
        <v>0.75</v>
      </c>
      <c r="V1396" s="182">
        <f t="shared" si="215"/>
        <v>93.7</v>
      </c>
      <c r="W1396" s="181">
        <v>0</v>
      </c>
      <c r="X1396" s="181">
        <v>0</v>
      </c>
      <c r="Y1396" s="181">
        <v>0.75</v>
      </c>
      <c r="Z1396" s="170" t="s">
        <v>2225</v>
      </c>
      <c r="AA1396" s="177" t="s">
        <v>6139</v>
      </c>
      <c r="AB1396" s="457">
        <v>39357</v>
      </c>
      <c r="AC1396" s="458">
        <v>45025</v>
      </c>
      <c r="AD1396" s="40">
        <v>66.34</v>
      </c>
      <c r="AE1396" s="40">
        <v>66.34</v>
      </c>
      <c r="AF1396" s="920">
        <v>0</v>
      </c>
      <c r="AG1396" s="40"/>
      <c r="AH1396" s="40"/>
      <c r="AI1396" s="40"/>
      <c r="AJ1396" s="960">
        <v>45016</v>
      </c>
      <c r="AK1396" s="124">
        <v>45029</v>
      </c>
      <c r="AL1396" s="9">
        <f t="shared" si="216"/>
        <v>9</v>
      </c>
      <c r="AM1396" s="9">
        <v>5</v>
      </c>
      <c r="AN1396" s="239" t="s">
        <v>1223</v>
      </c>
    </row>
    <row r="1397" spans="1:40" ht="15" customHeight="1">
      <c r="A1397" s="106">
        <v>16926</v>
      </c>
      <c r="B1397" s="106" t="s">
        <v>4720</v>
      </c>
      <c r="C1397" s="106">
        <v>30607413254</v>
      </c>
      <c r="D1397" s="106" t="s">
        <v>5194</v>
      </c>
      <c r="E1397" s="106" t="s">
        <v>339</v>
      </c>
      <c r="F1397" s="106" t="s">
        <v>3559</v>
      </c>
      <c r="G1397" s="106" t="s">
        <v>5195</v>
      </c>
      <c r="H1397" s="177" t="s">
        <v>6140</v>
      </c>
      <c r="I1397" s="177" t="s">
        <v>6141</v>
      </c>
      <c r="J1397" s="180" t="s">
        <v>20</v>
      </c>
      <c r="K1397" s="180" t="s">
        <v>21</v>
      </c>
      <c r="L1397" s="180" t="s">
        <v>22</v>
      </c>
      <c r="M1397" s="181">
        <v>0</v>
      </c>
      <c r="N1397" s="181">
        <v>0</v>
      </c>
      <c r="O1397" s="181">
        <v>0</v>
      </c>
      <c r="P1397" s="181">
        <v>0</v>
      </c>
      <c r="Q1397" s="182">
        <v>315.70999999999998</v>
      </c>
      <c r="R1397" s="182">
        <f t="shared" si="214"/>
        <v>270.41000000000003</v>
      </c>
      <c r="S1397" s="181">
        <v>44.84</v>
      </c>
      <c r="T1397" s="181">
        <v>0.46</v>
      </c>
      <c r="U1397" s="181">
        <v>0</v>
      </c>
      <c r="V1397" s="182">
        <f t="shared" si="215"/>
        <v>312.55</v>
      </c>
      <c r="W1397" s="181">
        <v>2.7</v>
      </c>
      <c r="X1397" s="181">
        <v>0.46</v>
      </c>
      <c r="Y1397" s="181">
        <v>0</v>
      </c>
      <c r="Z1397" s="170" t="s">
        <v>2225</v>
      </c>
      <c r="AA1397" s="177" t="s">
        <v>4536</v>
      </c>
      <c r="AB1397" s="457">
        <v>39357</v>
      </c>
      <c r="AC1397" s="458">
        <v>45012</v>
      </c>
      <c r="AD1397" s="66">
        <v>270.41000000000003</v>
      </c>
      <c r="AE1397" s="66">
        <v>270.41000000000003</v>
      </c>
      <c r="AF1397" s="920">
        <v>0</v>
      </c>
      <c r="AG1397" s="40"/>
      <c r="AH1397" s="40"/>
      <c r="AI1397" s="40"/>
      <c r="AJ1397" s="960">
        <v>45016</v>
      </c>
      <c r="AK1397" s="124">
        <v>45029</v>
      </c>
      <c r="AL1397" s="9">
        <f t="shared" si="216"/>
        <v>9</v>
      </c>
      <c r="AM1397" s="9">
        <v>5</v>
      </c>
      <c r="AN1397" s="239" t="s">
        <v>1223</v>
      </c>
    </row>
    <row r="1398" spans="1:40" ht="15" customHeight="1">
      <c r="A1398" s="106">
        <v>17007</v>
      </c>
      <c r="B1398" s="106" t="s">
        <v>283</v>
      </c>
      <c r="C1398" s="106">
        <v>20117096077</v>
      </c>
      <c r="D1398" s="106" t="s">
        <v>5196</v>
      </c>
      <c r="E1398" s="106" t="s">
        <v>38</v>
      </c>
      <c r="F1398" s="106" t="s">
        <v>1754</v>
      </c>
      <c r="G1398" s="106" t="s">
        <v>3257</v>
      </c>
      <c r="H1398" s="177" t="s">
        <v>6160</v>
      </c>
      <c r="I1398" s="177" t="s">
        <v>6161</v>
      </c>
      <c r="J1398" s="180" t="s">
        <v>20</v>
      </c>
      <c r="K1398" s="180" t="s">
        <v>21</v>
      </c>
      <c r="L1398" s="180" t="s">
        <v>22</v>
      </c>
      <c r="M1398" s="181">
        <v>0</v>
      </c>
      <c r="N1398" s="181">
        <v>0</v>
      </c>
      <c r="O1398" s="181">
        <v>0</v>
      </c>
      <c r="P1398" s="181">
        <v>0</v>
      </c>
      <c r="Q1398" s="182">
        <v>55.28</v>
      </c>
      <c r="R1398" s="182">
        <f t="shared" si="214"/>
        <v>53.58</v>
      </c>
      <c r="S1398" s="181">
        <v>0</v>
      </c>
      <c r="T1398" s="181">
        <v>1.7</v>
      </c>
      <c r="U1398" s="181">
        <v>0</v>
      </c>
      <c r="V1398" s="182">
        <f t="shared" si="215"/>
        <v>53.58</v>
      </c>
      <c r="W1398" s="181">
        <v>0</v>
      </c>
      <c r="X1398" s="376">
        <v>1.7</v>
      </c>
      <c r="Y1398" s="181">
        <v>0</v>
      </c>
      <c r="Z1398" s="170" t="s">
        <v>313</v>
      </c>
      <c r="AA1398" s="177" t="s">
        <v>6162</v>
      </c>
      <c r="AB1398" s="457">
        <v>39325</v>
      </c>
      <c r="AC1398" s="458">
        <v>45025</v>
      </c>
      <c r="AD1398" s="40">
        <v>0</v>
      </c>
      <c r="AE1398" s="40">
        <v>0</v>
      </c>
      <c r="AF1398" s="920">
        <v>0</v>
      </c>
      <c r="AG1398" s="40"/>
      <c r="AH1398" s="40"/>
      <c r="AI1398" s="40"/>
      <c r="AJ1398" s="960">
        <v>45016</v>
      </c>
      <c r="AK1398" s="124">
        <v>45030</v>
      </c>
      <c r="AL1398" s="9">
        <f t="shared" si="216"/>
        <v>10</v>
      </c>
      <c r="AM1398" s="9">
        <v>5</v>
      </c>
      <c r="AN1398" s="239" t="s">
        <v>1223</v>
      </c>
    </row>
    <row r="1399" spans="1:40" ht="15" customHeight="1">
      <c r="A1399" s="106">
        <v>17008</v>
      </c>
      <c r="B1399" s="106" t="s">
        <v>283</v>
      </c>
      <c r="C1399" s="106">
        <v>20117096078</v>
      </c>
      <c r="D1399" s="106" t="s">
        <v>5197</v>
      </c>
      <c r="E1399" s="106" t="s">
        <v>38</v>
      </c>
      <c r="F1399" s="106" t="s">
        <v>1754</v>
      </c>
      <c r="G1399" s="106" t="s">
        <v>3257</v>
      </c>
      <c r="H1399" s="177" t="s">
        <v>6163</v>
      </c>
      <c r="I1399" s="177" t="s">
        <v>6164</v>
      </c>
      <c r="J1399" s="180" t="s">
        <v>20</v>
      </c>
      <c r="K1399" s="180" t="s">
        <v>21</v>
      </c>
      <c r="L1399" s="180" t="s">
        <v>22</v>
      </c>
      <c r="M1399" s="181">
        <v>0</v>
      </c>
      <c r="N1399" s="181">
        <v>0</v>
      </c>
      <c r="O1399" s="181">
        <v>0</v>
      </c>
      <c r="P1399" s="181">
        <v>0</v>
      </c>
      <c r="Q1399" s="182">
        <v>97.23</v>
      </c>
      <c r="R1399" s="182">
        <f t="shared" si="214"/>
        <v>96.960000000000008</v>
      </c>
      <c r="S1399" s="181">
        <v>0</v>
      </c>
      <c r="T1399" s="181">
        <v>0.27</v>
      </c>
      <c r="U1399" s="181">
        <v>0</v>
      </c>
      <c r="V1399" s="182">
        <f t="shared" si="215"/>
        <v>96.960000000000008</v>
      </c>
      <c r="W1399" s="181">
        <v>0</v>
      </c>
      <c r="X1399" s="181">
        <v>0.27</v>
      </c>
      <c r="Y1399" s="181">
        <v>0</v>
      </c>
      <c r="Z1399" s="170" t="s">
        <v>313</v>
      </c>
      <c r="AA1399" s="177" t="s">
        <v>6162</v>
      </c>
      <c r="AB1399" s="457">
        <v>39325</v>
      </c>
      <c r="AC1399" s="458">
        <v>45025</v>
      </c>
      <c r="AD1399" s="66">
        <v>96.960000000000008</v>
      </c>
      <c r="AE1399" s="66">
        <v>96.960000000000008</v>
      </c>
      <c r="AF1399" s="920">
        <v>0</v>
      </c>
      <c r="AG1399" s="40"/>
      <c r="AH1399" s="40"/>
      <c r="AI1399" s="40"/>
      <c r="AJ1399" s="960">
        <v>45016</v>
      </c>
      <c r="AK1399" s="124">
        <v>45030</v>
      </c>
      <c r="AL1399" s="9">
        <f t="shared" si="216"/>
        <v>10</v>
      </c>
      <c r="AM1399" s="9">
        <v>5</v>
      </c>
      <c r="AN1399" s="239" t="s">
        <v>1223</v>
      </c>
    </row>
    <row r="1400" spans="1:40" ht="15" customHeight="1">
      <c r="A1400" s="106">
        <v>17009</v>
      </c>
      <c r="B1400" s="106" t="s">
        <v>283</v>
      </c>
      <c r="C1400" s="106">
        <v>20117096079</v>
      </c>
      <c r="D1400" s="106" t="s">
        <v>5198</v>
      </c>
      <c r="E1400" s="106" t="s">
        <v>38</v>
      </c>
      <c r="F1400" s="106" t="s">
        <v>1754</v>
      </c>
      <c r="G1400" s="106" t="s">
        <v>3257</v>
      </c>
      <c r="H1400" s="177" t="s">
        <v>6165</v>
      </c>
      <c r="I1400" s="177" t="s">
        <v>6166</v>
      </c>
      <c r="J1400" s="180" t="s">
        <v>20</v>
      </c>
      <c r="K1400" s="180" t="s">
        <v>21</v>
      </c>
      <c r="L1400" s="180" t="s">
        <v>22</v>
      </c>
      <c r="M1400" s="181">
        <v>0</v>
      </c>
      <c r="N1400" s="181">
        <v>0</v>
      </c>
      <c r="O1400" s="181">
        <v>0</v>
      </c>
      <c r="P1400" s="181">
        <v>0</v>
      </c>
      <c r="Q1400" s="182">
        <v>60.79</v>
      </c>
      <c r="R1400" s="182">
        <f t="shared" si="214"/>
        <v>60.79</v>
      </c>
      <c r="S1400" s="181">
        <v>0</v>
      </c>
      <c r="T1400" s="181">
        <v>0</v>
      </c>
      <c r="U1400" s="181">
        <v>0</v>
      </c>
      <c r="V1400" s="182">
        <f t="shared" si="215"/>
        <v>60.79</v>
      </c>
      <c r="W1400" s="181">
        <v>0</v>
      </c>
      <c r="X1400" s="376">
        <v>0</v>
      </c>
      <c r="Y1400" s="181">
        <v>0</v>
      </c>
      <c r="Z1400" s="170" t="s">
        <v>313</v>
      </c>
      <c r="AA1400" s="177" t="s">
        <v>6162</v>
      </c>
      <c r="AB1400" s="457">
        <v>39325</v>
      </c>
      <c r="AC1400" s="458">
        <v>45025</v>
      </c>
      <c r="AD1400" s="40">
        <v>60.11</v>
      </c>
      <c r="AE1400" s="40">
        <v>60.11</v>
      </c>
      <c r="AF1400" s="920">
        <v>0</v>
      </c>
      <c r="AG1400" s="40"/>
      <c r="AH1400" s="40"/>
      <c r="AI1400" s="40"/>
      <c r="AJ1400" s="960">
        <v>45016</v>
      </c>
      <c r="AK1400" s="124">
        <v>45030</v>
      </c>
      <c r="AL1400" s="9">
        <f t="shared" si="216"/>
        <v>10</v>
      </c>
      <c r="AM1400" s="9">
        <v>5</v>
      </c>
      <c r="AN1400" s="239" t="s">
        <v>1223</v>
      </c>
    </row>
    <row r="1401" spans="1:40" ht="15" customHeight="1">
      <c r="A1401" s="106">
        <v>17020</v>
      </c>
      <c r="B1401" s="106" t="s">
        <v>4900</v>
      </c>
      <c r="C1401" s="106">
        <v>30709531677</v>
      </c>
      <c r="D1401" s="106" t="s">
        <v>5199</v>
      </c>
      <c r="E1401" s="106" t="s">
        <v>38</v>
      </c>
      <c r="F1401" s="106" t="s">
        <v>1754</v>
      </c>
      <c r="G1401" s="106" t="s">
        <v>4902</v>
      </c>
      <c r="H1401" s="177" t="s">
        <v>6167</v>
      </c>
      <c r="I1401" s="177" t="s">
        <v>6168</v>
      </c>
      <c r="J1401" s="180" t="s">
        <v>20</v>
      </c>
      <c r="K1401" s="180" t="s">
        <v>21</v>
      </c>
      <c r="L1401" s="180" t="s">
        <v>22</v>
      </c>
      <c r="M1401" s="181">
        <v>0</v>
      </c>
      <c r="N1401" s="181">
        <v>0</v>
      </c>
      <c r="O1401" s="181">
        <v>0</v>
      </c>
      <c r="P1401" s="181">
        <v>0</v>
      </c>
      <c r="Q1401" s="182">
        <v>137.96</v>
      </c>
      <c r="R1401" s="182">
        <f t="shared" si="214"/>
        <v>137.08000000000001</v>
      </c>
      <c r="S1401" s="181">
        <v>0</v>
      </c>
      <c r="T1401" s="181">
        <v>0.88</v>
      </c>
      <c r="U1401" s="181">
        <v>0</v>
      </c>
      <c r="V1401" s="182">
        <f t="shared" si="215"/>
        <v>137.08000000000001</v>
      </c>
      <c r="W1401" s="181">
        <v>0</v>
      </c>
      <c r="X1401" s="376">
        <v>0.88</v>
      </c>
      <c r="Y1401" s="181">
        <v>0</v>
      </c>
      <c r="Z1401" s="170" t="s">
        <v>94</v>
      </c>
      <c r="AA1401" s="177" t="s">
        <v>6162</v>
      </c>
      <c r="AB1401" s="457">
        <v>39316</v>
      </c>
      <c r="AC1401" s="458">
        <v>45025</v>
      </c>
      <c r="AD1401" s="40">
        <v>0</v>
      </c>
      <c r="AE1401" s="40">
        <v>0</v>
      </c>
      <c r="AF1401" s="920">
        <v>0</v>
      </c>
      <c r="AG1401" s="40"/>
      <c r="AH1401" s="40"/>
      <c r="AI1401" s="40"/>
      <c r="AJ1401" s="960">
        <v>45016</v>
      </c>
      <c r="AK1401" s="124">
        <v>45030</v>
      </c>
      <c r="AL1401" s="9">
        <f t="shared" si="216"/>
        <v>10</v>
      </c>
      <c r="AM1401" s="9">
        <v>5</v>
      </c>
      <c r="AN1401" s="239" t="s">
        <v>1223</v>
      </c>
    </row>
    <row r="1402" spans="1:40" ht="15" customHeight="1">
      <c r="A1402" s="106">
        <v>17024</v>
      </c>
      <c r="B1402" s="106" t="s">
        <v>5200</v>
      </c>
      <c r="C1402" s="106">
        <v>20245102551</v>
      </c>
      <c r="D1402" s="106" t="s">
        <v>5201</v>
      </c>
      <c r="E1402" s="106" t="s">
        <v>38</v>
      </c>
      <c r="F1402" s="106" t="s">
        <v>54</v>
      </c>
      <c r="G1402" s="106" t="s">
        <v>5202</v>
      </c>
      <c r="H1402" s="602" t="s">
        <v>6169</v>
      </c>
      <c r="I1402" s="602" t="s">
        <v>6170</v>
      </c>
      <c r="J1402" s="598" t="s">
        <v>20</v>
      </c>
      <c r="K1402" s="598" t="s">
        <v>21</v>
      </c>
      <c r="L1402" s="598" t="s">
        <v>22</v>
      </c>
      <c r="M1402" s="603">
        <v>0</v>
      </c>
      <c r="N1402" s="603">
        <v>0</v>
      </c>
      <c r="O1402" s="603">
        <v>0</v>
      </c>
      <c r="P1402" s="603">
        <v>0</v>
      </c>
      <c r="Q1402" s="604">
        <v>204.42</v>
      </c>
      <c r="R1402" s="604">
        <f t="shared" si="214"/>
        <v>197.1</v>
      </c>
      <c r="S1402" s="603">
        <v>0</v>
      </c>
      <c r="T1402" s="603">
        <v>0</v>
      </c>
      <c r="U1402" s="603">
        <v>7.32</v>
      </c>
      <c r="V1402" s="604">
        <f t="shared" si="215"/>
        <v>203</v>
      </c>
      <c r="W1402" s="603">
        <v>0</v>
      </c>
      <c r="X1402" s="605">
        <v>0</v>
      </c>
      <c r="Y1402" s="603">
        <v>1.42</v>
      </c>
      <c r="Z1402" s="606" t="s">
        <v>313</v>
      </c>
      <c r="AA1402" s="602" t="s">
        <v>6162</v>
      </c>
      <c r="AB1402" s="11" t="str">
        <f>+_xlfn.CONCAT(MID(Z1402,24,2),"/",MID(Z1402,22,2),"/",MID(Z1402,18,4))</f>
        <v>31/08/2007</v>
      </c>
      <c r="AC1402" s="9" t="str">
        <f>+_xlfn.CONCAT(MID(AA1402,16,2),"/",MID(AA1402,14,2),"/",MID(AA1402,10,4))</f>
        <v>09/04/2023</v>
      </c>
      <c r="AD1402" s="40">
        <v>65.010000000000005</v>
      </c>
      <c r="AE1402" s="40">
        <v>65.010000000000005</v>
      </c>
      <c r="AF1402" s="920">
        <v>0</v>
      </c>
      <c r="AG1402" s="40"/>
      <c r="AH1402" s="40"/>
      <c r="AI1402" s="40"/>
      <c r="AJ1402" s="960">
        <v>45016</v>
      </c>
      <c r="AK1402" s="124">
        <v>45033</v>
      </c>
      <c r="AL1402" s="9">
        <f t="shared" si="216"/>
        <v>11</v>
      </c>
      <c r="AM1402" s="9">
        <v>5</v>
      </c>
      <c r="AN1402" s="239" t="s">
        <v>1223</v>
      </c>
    </row>
    <row r="1403" spans="1:40" ht="15" customHeight="1">
      <c r="A1403" s="37">
        <v>17031</v>
      </c>
      <c r="B1403" s="9" t="s">
        <v>498</v>
      </c>
      <c r="C1403" s="9">
        <v>30620771720</v>
      </c>
      <c r="D1403" s="9" t="s">
        <v>5203</v>
      </c>
      <c r="E1403" s="9" t="s">
        <v>38</v>
      </c>
      <c r="F1403" s="9" t="s">
        <v>54</v>
      </c>
      <c r="G1403" s="9" t="s">
        <v>115</v>
      </c>
      <c r="H1403" s="602" t="s">
        <v>6210</v>
      </c>
      <c r="I1403" s="602" t="s">
        <v>6211</v>
      </c>
      <c r="J1403" s="598" t="s">
        <v>20</v>
      </c>
      <c r="K1403" s="598" t="s">
        <v>21</v>
      </c>
      <c r="L1403" s="598" t="s">
        <v>22</v>
      </c>
      <c r="M1403" s="603">
        <v>0</v>
      </c>
      <c r="N1403" s="603">
        <v>0</v>
      </c>
      <c r="O1403" s="603">
        <v>0</v>
      </c>
      <c r="P1403" s="603">
        <v>0</v>
      </c>
      <c r="Q1403" s="604">
        <v>76.66</v>
      </c>
      <c r="R1403" s="604">
        <f t="shared" si="214"/>
        <v>73.69</v>
      </c>
      <c r="S1403" s="603">
        <v>0</v>
      </c>
      <c r="T1403" s="603">
        <v>2.97</v>
      </c>
      <c r="U1403" s="603">
        <v>0</v>
      </c>
      <c r="V1403" s="604">
        <f t="shared" si="215"/>
        <v>73.69</v>
      </c>
      <c r="W1403" s="603">
        <v>0</v>
      </c>
      <c r="X1403" s="603">
        <v>2.97</v>
      </c>
      <c r="Y1403" s="603">
        <v>0</v>
      </c>
      <c r="Z1403" s="606" t="s">
        <v>315</v>
      </c>
      <c r="AA1403" s="602" t="s">
        <v>6162</v>
      </c>
      <c r="AB1403" s="11" t="str">
        <f>+_xlfn.CONCAT(MID(Z1403,24,2),"/",MID(Z1403,22,2),"/",MID(Z1403,18,4))</f>
        <v>15/08/2007</v>
      </c>
      <c r="AC1403" s="9" t="str">
        <f>+_xlfn.CONCAT(MID(AA1403,16,2),"/",MID(AA1403,14,2),"/",MID(AA1403,10,4))</f>
        <v>09/04/2023</v>
      </c>
      <c r="AD1403" s="40">
        <v>72.209999999999994</v>
      </c>
      <c r="AE1403" s="40">
        <v>72.209999999999994</v>
      </c>
      <c r="AF1403" s="920">
        <v>0</v>
      </c>
      <c r="AG1403" s="40"/>
      <c r="AH1403" s="40"/>
      <c r="AI1403" s="40"/>
      <c r="AJ1403" s="960">
        <v>45016</v>
      </c>
      <c r="AK1403" s="124">
        <v>45033</v>
      </c>
      <c r="AL1403" s="9">
        <f t="shared" si="216"/>
        <v>11</v>
      </c>
      <c r="AM1403" s="9">
        <v>5</v>
      </c>
      <c r="AN1403" s="239" t="s">
        <v>1223</v>
      </c>
    </row>
    <row r="1404" spans="1:40" ht="15" customHeight="1">
      <c r="A1404" s="37">
        <v>17057</v>
      </c>
      <c r="B1404" s="9" t="s">
        <v>5204</v>
      </c>
      <c r="C1404" s="9">
        <v>20308244483</v>
      </c>
      <c r="D1404" s="9" t="s">
        <v>5205</v>
      </c>
      <c r="E1404" s="9" t="s">
        <v>38</v>
      </c>
      <c r="F1404" s="9" t="s">
        <v>54</v>
      </c>
      <c r="G1404" s="9" t="s">
        <v>104</v>
      </c>
      <c r="H1404" s="602" t="s">
        <v>6212</v>
      </c>
      <c r="I1404" s="602" t="s">
        <v>6213</v>
      </c>
      <c r="J1404" s="598" t="s">
        <v>20</v>
      </c>
      <c r="K1404" s="598" t="s">
        <v>21</v>
      </c>
      <c r="L1404" s="598" t="s">
        <v>22</v>
      </c>
      <c r="M1404" s="603">
        <v>0</v>
      </c>
      <c r="N1404" s="603">
        <v>0</v>
      </c>
      <c r="O1404" s="603">
        <v>0</v>
      </c>
      <c r="P1404" s="603">
        <v>0</v>
      </c>
      <c r="Q1404" s="604">
        <v>48.89</v>
      </c>
      <c r="R1404" s="604">
        <f t="shared" si="214"/>
        <v>48.89</v>
      </c>
      <c r="S1404" s="603">
        <v>0</v>
      </c>
      <c r="T1404" s="603">
        <v>0</v>
      </c>
      <c r="U1404" s="603">
        <v>0</v>
      </c>
      <c r="V1404" s="604">
        <f t="shared" si="215"/>
        <v>48.89</v>
      </c>
      <c r="W1404" s="603">
        <v>0</v>
      </c>
      <c r="X1404" s="605">
        <v>0</v>
      </c>
      <c r="Y1404" s="603">
        <v>0</v>
      </c>
      <c r="Z1404" s="606" t="s">
        <v>315</v>
      </c>
      <c r="AA1404" s="602" t="s">
        <v>6162</v>
      </c>
      <c r="AB1404" s="11" t="str">
        <f>+_xlfn.CONCAT(MID(Z1404,24,2),"/",MID(Z1404,22,2),"/",MID(Z1404,18,4))</f>
        <v>15/08/2007</v>
      </c>
      <c r="AC1404" s="9" t="str">
        <f>+_xlfn.CONCAT(MID(AA1404,16,2),"/",MID(AA1404,14,2),"/",MID(AA1404,10,4))</f>
        <v>09/04/2023</v>
      </c>
      <c r="AD1404" s="66">
        <f>AE1404</f>
        <v>48.89</v>
      </c>
      <c r="AE1404" s="66">
        <f>R1404</f>
        <v>48.89</v>
      </c>
      <c r="AF1404" s="920">
        <v>0</v>
      </c>
      <c r="AG1404" s="40"/>
      <c r="AH1404" s="40"/>
      <c r="AI1404" s="40"/>
      <c r="AJ1404" s="960">
        <v>45016</v>
      </c>
      <c r="AK1404" s="124">
        <v>45033</v>
      </c>
      <c r="AL1404" s="9">
        <f t="shared" si="216"/>
        <v>11</v>
      </c>
      <c r="AM1404" s="9">
        <v>5</v>
      </c>
      <c r="AN1404" s="239" t="s">
        <v>1223</v>
      </c>
    </row>
    <row r="1405" spans="1:40" ht="15" customHeight="1">
      <c r="A1405" s="37">
        <v>17058</v>
      </c>
      <c r="B1405" s="9" t="s">
        <v>5204</v>
      </c>
      <c r="C1405" s="9">
        <v>20308244483</v>
      </c>
      <c r="D1405" s="9" t="s">
        <v>5206</v>
      </c>
      <c r="E1405" s="9" t="s">
        <v>38</v>
      </c>
      <c r="F1405" s="9" t="s">
        <v>54</v>
      </c>
      <c r="G1405" s="9" t="s">
        <v>104</v>
      </c>
      <c r="H1405" s="177" t="s">
        <v>6214</v>
      </c>
      <c r="I1405" s="177" t="s">
        <v>6215</v>
      </c>
      <c r="J1405" s="170" t="s">
        <v>20</v>
      </c>
      <c r="K1405" s="170" t="s">
        <v>21</v>
      </c>
      <c r="L1405" s="170" t="s">
        <v>22</v>
      </c>
      <c r="M1405" s="1007">
        <v>0</v>
      </c>
      <c r="N1405" s="1007">
        <v>0</v>
      </c>
      <c r="O1405" s="1007">
        <v>0</v>
      </c>
      <c r="P1405" s="1007">
        <v>0</v>
      </c>
      <c r="Q1405" s="182">
        <v>59.59</v>
      </c>
      <c r="R1405" s="182">
        <v>57.53</v>
      </c>
      <c r="S1405" s="1007">
        <v>0</v>
      </c>
      <c r="T1405" s="1007">
        <v>0</v>
      </c>
      <c r="U1405" s="1007">
        <v>2.06</v>
      </c>
      <c r="V1405" s="182">
        <v>59.59</v>
      </c>
      <c r="W1405" s="1007">
        <v>0</v>
      </c>
      <c r="X1405" s="1010">
        <v>0</v>
      </c>
      <c r="Y1405" s="1007">
        <v>0</v>
      </c>
      <c r="Z1405" s="170" t="s">
        <v>313</v>
      </c>
      <c r="AA1405" s="177" t="s">
        <v>6162</v>
      </c>
      <c r="AB1405" s="11" t="s">
        <v>56</v>
      </c>
      <c r="AC1405" s="9" t="s">
        <v>7764</v>
      </c>
      <c r="AD1405" s="40">
        <v>32.479999999999997</v>
      </c>
      <c r="AE1405" s="40">
        <v>32.479999999999997</v>
      </c>
      <c r="AF1405" s="920">
        <v>0</v>
      </c>
      <c r="AG1405" s="40"/>
      <c r="AH1405" s="40"/>
      <c r="AI1405" s="40"/>
      <c r="AJ1405" s="960">
        <v>45016</v>
      </c>
      <c r="AK1405" s="124">
        <v>45033</v>
      </c>
      <c r="AL1405" s="9">
        <f t="shared" si="216"/>
        <v>11</v>
      </c>
      <c r="AM1405" s="9">
        <v>5</v>
      </c>
      <c r="AN1405" s="239" t="s">
        <v>1223</v>
      </c>
    </row>
    <row r="1406" spans="1:40" ht="15" customHeight="1">
      <c r="A1406" s="37">
        <v>17059</v>
      </c>
      <c r="B1406" s="9" t="s">
        <v>5010</v>
      </c>
      <c r="C1406" s="9">
        <v>30710164416</v>
      </c>
      <c r="D1406" s="9" t="s">
        <v>5207</v>
      </c>
      <c r="E1406" s="9" t="s">
        <v>38</v>
      </c>
      <c r="F1406" s="9" t="s">
        <v>54</v>
      </c>
      <c r="G1406" s="9" t="s">
        <v>5142</v>
      </c>
      <c r="H1406" s="602" t="s">
        <v>6216</v>
      </c>
      <c r="I1406" s="602" t="s">
        <v>6217</v>
      </c>
      <c r="J1406" s="598" t="s">
        <v>20</v>
      </c>
      <c r="K1406" s="598" t="s">
        <v>21</v>
      </c>
      <c r="L1406" s="598" t="s">
        <v>22</v>
      </c>
      <c r="M1406" s="603">
        <v>0</v>
      </c>
      <c r="N1406" s="603">
        <v>0</v>
      </c>
      <c r="O1406" s="603">
        <v>0</v>
      </c>
      <c r="P1406" s="603">
        <v>0</v>
      </c>
      <c r="Q1406" s="604">
        <v>141.76</v>
      </c>
      <c r="R1406" s="604">
        <f t="shared" ref="R1406:R1422" si="217">Q1406-O1406-S1406-T1406-U1406</f>
        <v>140.51999999999998</v>
      </c>
      <c r="S1406" s="603">
        <v>0.49</v>
      </c>
      <c r="T1406" s="603">
        <v>0</v>
      </c>
      <c r="U1406" s="603">
        <v>0.75</v>
      </c>
      <c r="V1406" s="604">
        <f t="shared" ref="V1406:V1422" si="218">Q1406-P1406-W1406-X1406-Y1406</f>
        <v>140.59</v>
      </c>
      <c r="W1406" s="603">
        <v>0.42</v>
      </c>
      <c r="X1406" s="605">
        <v>0</v>
      </c>
      <c r="Y1406" s="603">
        <v>0.75</v>
      </c>
      <c r="Z1406" s="606" t="s">
        <v>313</v>
      </c>
      <c r="AA1406" s="602" t="s">
        <v>6162</v>
      </c>
      <c r="AB1406" s="11" t="str">
        <f t="shared" ref="AB1406:AB1422" si="219">+_xlfn.CONCAT(MID(Z1406,24,2),"/",MID(Z1406,22,2),"/",MID(Z1406,18,4))</f>
        <v>31/08/2007</v>
      </c>
      <c r="AC1406" s="9" t="str">
        <f t="shared" ref="AC1406:AC1422" si="220">+_xlfn.CONCAT(MID(AA1406,16,2),"/",MID(AA1406,14,2),"/",MID(AA1406,10,4))</f>
        <v>09/04/2023</v>
      </c>
      <c r="AD1406" s="40">
        <v>136.97</v>
      </c>
      <c r="AE1406" s="40">
        <v>136.97</v>
      </c>
      <c r="AF1406" s="920">
        <v>0</v>
      </c>
      <c r="AG1406" s="40"/>
      <c r="AH1406" s="40"/>
      <c r="AI1406" s="40"/>
      <c r="AJ1406" s="960">
        <v>45016</v>
      </c>
      <c r="AK1406" s="124">
        <v>45033</v>
      </c>
      <c r="AL1406" s="9">
        <f t="shared" si="216"/>
        <v>11</v>
      </c>
      <c r="AM1406" s="9">
        <v>5</v>
      </c>
      <c r="AN1406" s="239" t="s">
        <v>1223</v>
      </c>
    </row>
    <row r="1407" spans="1:40" ht="15" customHeight="1">
      <c r="A1407" s="37">
        <v>17060</v>
      </c>
      <c r="B1407" s="9" t="s">
        <v>5010</v>
      </c>
      <c r="C1407" s="9">
        <v>30710164416</v>
      </c>
      <c r="D1407" s="9" t="s">
        <v>5208</v>
      </c>
      <c r="E1407" s="9" t="s">
        <v>38</v>
      </c>
      <c r="F1407" s="9" t="s">
        <v>54</v>
      </c>
      <c r="G1407" s="9" t="s">
        <v>5142</v>
      </c>
      <c r="H1407" s="602" t="s">
        <v>6218</v>
      </c>
      <c r="I1407" s="602" t="s">
        <v>6219</v>
      </c>
      <c r="J1407" s="598" t="s">
        <v>20</v>
      </c>
      <c r="K1407" s="598" t="s">
        <v>21</v>
      </c>
      <c r="L1407" s="598" t="s">
        <v>22</v>
      </c>
      <c r="M1407" s="603">
        <v>0</v>
      </c>
      <c r="N1407" s="603">
        <v>0</v>
      </c>
      <c r="O1407" s="603">
        <v>0</v>
      </c>
      <c r="P1407" s="603">
        <v>0</v>
      </c>
      <c r="Q1407" s="604">
        <v>91.17</v>
      </c>
      <c r="R1407" s="604">
        <f t="shared" si="217"/>
        <v>87.45</v>
      </c>
      <c r="S1407" s="603">
        <v>0</v>
      </c>
      <c r="T1407" s="603">
        <v>0.49</v>
      </c>
      <c r="U1407" s="603">
        <v>3.23</v>
      </c>
      <c r="V1407" s="604">
        <f t="shared" si="218"/>
        <v>81.78</v>
      </c>
      <c r="W1407" s="603">
        <v>5.67</v>
      </c>
      <c r="X1407" s="603">
        <v>0.49</v>
      </c>
      <c r="Y1407" s="603">
        <v>3.23</v>
      </c>
      <c r="Z1407" s="606" t="s">
        <v>313</v>
      </c>
      <c r="AA1407" s="602" t="s">
        <v>6162</v>
      </c>
      <c r="AB1407" s="11" t="str">
        <f t="shared" si="219"/>
        <v>31/08/2007</v>
      </c>
      <c r="AC1407" s="9" t="str">
        <f t="shared" si="220"/>
        <v>09/04/2023</v>
      </c>
      <c r="AD1407" s="40">
        <v>80.510000000000005</v>
      </c>
      <c r="AE1407" s="40">
        <v>80.510000000000005</v>
      </c>
      <c r="AF1407" s="920">
        <v>0</v>
      </c>
      <c r="AG1407" s="40"/>
      <c r="AH1407" s="40"/>
      <c r="AI1407" s="40"/>
      <c r="AJ1407" s="960">
        <v>45016</v>
      </c>
      <c r="AK1407" s="124">
        <v>45033</v>
      </c>
      <c r="AL1407" s="9">
        <f t="shared" si="216"/>
        <v>11</v>
      </c>
      <c r="AM1407" s="9">
        <v>5</v>
      </c>
      <c r="AN1407" s="239" t="s">
        <v>1223</v>
      </c>
    </row>
    <row r="1408" spans="1:40" ht="15" customHeight="1">
      <c r="A1408" s="37">
        <v>17061</v>
      </c>
      <c r="B1408" s="9" t="s">
        <v>5010</v>
      </c>
      <c r="C1408" s="9">
        <v>30710164416</v>
      </c>
      <c r="D1408" s="9" t="s">
        <v>5209</v>
      </c>
      <c r="E1408" s="9" t="s">
        <v>38</v>
      </c>
      <c r="F1408" s="9" t="s">
        <v>54</v>
      </c>
      <c r="G1408" s="9" t="s">
        <v>5142</v>
      </c>
      <c r="H1408" s="602" t="s">
        <v>6220</v>
      </c>
      <c r="I1408" s="602" t="s">
        <v>6221</v>
      </c>
      <c r="J1408" s="598" t="s">
        <v>20</v>
      </c>
      <c r="K1408" s="598" t="s">
        <v>21</v>
      </c>
      <c r="L1408" s="598" t="s">
        <v>22</v>
      </c>
      <c r="M1408" s="603">
        <v>0</v>
      </c>
      <c r="N1408" s="603">
        <v>0</v>
      </c>
      <c r="O1408" s="603">
        <v>0</v>
      </c>
      <c r="P1408" s="603">
        <v>0</v>
      </c>
      <c r="Q1408" s="604">
        <v>371.85</v>
      </c>
      <c r="R1408" s="604">
        <f t="shared" si="217"/>
        <v>356.19</v>
      </c>
      <c r="S1408" s="603">
        <v>6.22</v>
      </c>
      <c r="T1408" s="603">
        <v>2.42</v>
      </c>
      <c r="U1408" s="603">
        <v>7.02</v>
      </c>
      <c r="V1408" s="604">
        <f t="shared" si="218"/>
        <v>362.27</v>
      </c>
      <c r="W1408" s="603">
        <v>7.16</v>
      </c>
      <c r="X1408" s="603">
        <v>2.42</v>
      </c>
      <c r="Y1408" s="603">
        <v>0</v>
      </c>
      <c r="Z1408" s="606" t="s">
        <v>313</v>
      </c>
      <c r="AA1408" s="602" t="s">
        <v>6162</v>
      </c>
      <c r="AB1408" s="11" t="str">
        <f t="shared" si="219"/>
        <v>31/08/2007</v>
      </c>
      <c r="AC1408" s="9" t="str">
        <f t="shared" si="220"/>
        <v>09/04/2023</v>
      </c>
      <c r="AD1408" s="40">
        <v>347.52</v>
      </c>
      <c r="AE1408" s="40">
        <v>347.52</v>
      </c>
      <c r="AF1408" s="920">
        <v>0</v>
      </c>
      <c r="AG1408" s="40"/>
      <c r="AH1408" s="40"/>
      <c r="AI1408" s="40"/>
      <c r="AJ1408" s="960">
        <v>45016</v>
      </c>
      <c r="AK1408" s="124">
        <v>45033</v>
      </c>
      <c r="AL1408" s="9">
        <f t="shared" si="216"/>
        <v>11</v>
      </c>
      <c r="AM1408" s="9">
        <v>5</v>
      </c>
      <c r="AN1408" s="239" t="s">
        <v>1223</v>
      </c>
    </row>
    <row r="1409" spans="1:40" ht="15" customHeight="1">
      <c r="A1409" s="37">
        <v>17062</v>
      </c>
      <c r="B1409" s="9" t="s">
        <v>5210</v>
      </c>
      <c r="C1409" s="9">
        <v>23173610459</v>
      </c>
      <c r="D1409" s="9" t="s">
        <v>5211</v>
      </c>
      <c r="E1409" s="9" t="s">
        <v>38</v>
      </c>
      <c r="F1409" s="9" t="s">
        <v>54</v>
      </c>
      <c r="G1409" s="9" t="s">
        <v>5212</v>
      </c>
      <c r="H1409" s="602" t="s">
        <v>6222</v>
      </c>
      <c r="I1409" s="602" t="s">
        <v>6223</v>
      </c>
      <c r="J1409" s="598" t="s">
        <v>20</v>
      </c>
      <c r="K1409" s="598" t="s">
        <v>21</v>
      </c>
      <c r="L1409" s="598" t="s">
        <v>22</v>
      </c>
      <c r="M1409" s="603">
        <v>0</v>
      </c>
      <c r="N1409" s="603">
        <v>0</v>
      </c>
      <c r="O1409" s="603">
        <v>0</v>
      </c>
      <c r="P1409" s="603">
        <v>0</v>
      </c>
      <c r="Q1409" s="604">
        <v>1351.29</v>
      </c>
      <c r="R1409" s="604">
        <f t="shared" si="217"/>
        <v>1287.6499999999999</v>
      </c>
      <c r="S1409" s="603">
        <v>24.88</v>
      </c>
      <c r="T1409" s="605">
        <v>38.76</v>
      </c>
      <c r="U1409" s="603">
        <v>0</v>
      </c>
      <c r="V1409" s="604">
        <f t="shared" si="218"/>
        <v>1301.78</v>
      </c>
      <c r="W1409" s="603">
        <v>10.75</v>
      </c>
      <c r="X1409" s="605">
        <v>38.76</v>
      </c>
      <c r="Y1409" s="603">
        <v>0</v>
      </c>
      <c r="Z1409" s="606" t="s">
        <v>313</v>
      </c>
      <c r="AA1409" s="602" t="s">
        <v>6162</v>
      </c>
      <c r="AB1409" s="11" t="str">
        <f t="shared" si="219"/>
        <v>31/08/2007</v>
      </c>
      <c r="AC1409" s="9" t="str">
        <f t="shared" si="220"/>
        <v>09/04/2023</v>
      </c>
      <c r="AD1409" s="40">
        <v>778.88</v>
      </c>
      <c r="AE1409" s="40">
        <v>778.88</v>
      </c>
      <c r="AF1409" s="920">
        <v>0</v>
      </c>
      <c r="AG1409" s="40"/>
      <c r="AH1409" s="40"/>
      <c r="AI1409" s="40"/>
      <c r="AJ1409" s="960">
        <v>45016</v>
      </c>
      <c r="AK1409" s="124">
        <v>45033</v>
      </c>
      <c r="AL1409" s="9">
        <f t="shared" si="216"/>
        <v>11</v>
      </c>
      <c r="AM1409" s="9">
        <v>5</v>
      </c>
      <c r="AN1409" s="239" t="s">
        <v>1223</v>
      </c>
    </row>
    <row r="1410" spans="1:40" ht="15" customHeight="1">
      <c r="A1410" s="37">
        <v>17093</v>
      </c>
      <c r="B1410" s="9" t="s">
        <v>5213</v>
      </c>
      <c r="C1410" s="9">
        <v>20133120913</v>
      </c>
      <c r="D1410" s="9" t="s">
        <v>5214</v>
      </c>
      <c r="E1410" s="9" t="s">
        <v>38</v>
      </c>
      <c r="F1410" s="9" t="s">
        <v>54</v>
      </c>
      <c r="G1410" s="9" t="s">
        <v>104</v>
      </c>
      <c r="H1410" s="602" t="s">
        <v>6224</v>
      </c>
      <c r="I1410" s="602" t="s">
        <v>6225</v>
      </c>
      <c r="J1410" s="598" t="s">
        <v>20</v>
      </c>
      <c r="K1410" s="598" t="s">
        <v>21</v>
      </c>
      <c r="L1410" s="598" t="s">
        <v>22</v>
      </c>
      <c r="M1410" s="603">
        <v>0</v>
      </c>
      <c r="N1410" s="603">
        <v>0</v>
      </c>
      <c r="O1410" s="603">
        <v>0</v>
      </c>
      <c r="P1410" s="603">
        <v>0</v>
      </c>
      <c r="Q1410" s="604">
        <v>194.02</v>
      </c>
      <c r="R1410" s="604">
        <f t="shared" si="217"/>
        <v>191.36</v>
      </c>
      <c r="S1410" s="603">
        <v>0</v>
      </c>
      <c r="T1410" s="603">
        <v>0</v>
      </c>
      <c r="U1410" s="603">
        <v>2.66</v>
      </c>
      <c r="V1410" s="604">
        <f t="shared" si="218"/>
        <v>191.36</v>
      </c>
      <c r="W1410" s="603">
        <v>0</v>
      </c>
      <c r="X1410" s="605">
        <v>0</v>
      </c>
      <c r="Y1410" s="603">
        <v>2.66</v>
      </c>
      <c r="Z1410" s="606" t="s">
        <v>313</v>
      </c>
      <c r="AA1410" s="602" t="s">
        <v>6162</v>
      </c>
      <c r="AB1410" s="11" t="str">
        <f t="shared" si="219"/>
        <v>31/08/2007</v>
      </c>
      <c r="AC1410" s="9" t="str">
        <f t="shared" si="220"/>
        <v>09/04/2023</v>
      </c>
      <c r="AD1410" s="40">
        <v>156.87</v>
      </c>
      <c r="AE1410" s="40">
        <v>156.87</v>
      </c>
      <c r="AF1410" s="920">
        <v>0</v>
      </c>
      <c r="AG1410" s="40"/>
      <c r="AH1410" s="40"/>
      <c r="AI1410" s="40"/>
      <c r="AJ1410" s="960">
        <v>45016</v>
      </c>
      <c r="AK1410" s="124">
        <v>45033</v>
      </c>
      <c r="AL1410" s="9">
        <f t="shared" si="216"/>
        <v>11</v>
      </c>
      <c r="AM1410" s="9">
        <v>5</v>
      </c>
      <c r="AN1410" s="239" t="s">
        <v>1223</v>
      </c>
    </row>
    <row r="1411" spans="1:40" ht="15" customHeight="1">
      <c r="A1411" s="37">
        <v>17212</v>
      </c>
      <c r="B1411" s="9" t="s">
        <v>118</v>
      </c>
      <c r="C1411" s="9">
        <v>30579999396</v>
      </c>
      <c r="D1411" s="9" t="s">
        <v>5215</v>
      </c>
      <c r="E1411" s="9" t="s">
        <v>38</v>
      </c>
      <c r="F1411" s="9" t="s">
        <v>66</v>
      </c>
      <c r="G1411" s="9" t="s">
        <v>444</v>
      </c>
      <c r="H1411" s="602" t="s">
        <v>6226</v>
      </c>
      <c r="I1411" s="607" t="s">
        <v>6227</v>
      </c>
      <c r="J1411" s="598" t="s">
        <v>20</v>
      </c>
      <c r="K1411" s="598" t="s">
        <v>21</v>
      </c>
      <c r="L1411" s="598" t="s">
        <v>22</v>
      </c>
      <c r="M1411" s="603">
        <v>0</v>
      </c>
      <c r="N1411" s="603">
        <v>0</v>
      </c>
      <c r="O1411" s="603">
        <v>0</v>
      </c>
      <c r="P1411" s="603">
        <v>0</v>
      </c>
      <c r="Q1411" s="604">
        <v>165.4</v>
      </c>
      <c r="R1411" s="604">
        <f t="shared" si="217"/>
        <v>159.44</v>
      </c>
      <c r="S1411" s="603">
        <v>3.69</v>
      </c>
      <c r="T1411" s="603">
        <v>2.27</v>
      </c>
      <c r="U1411" s="603">
        <v>0</v>
      </c>
      <c r="V1411" s="604">
        <f t="shared" si="218"/>
        <v>132.75</v>
      </c>
      <c r="W1411" s="603">
        <v>32.65</v>
      </c>
      <c r="X1411" s="605">
        <v>0</v>
      </c>
      <c r="Y1411" s="603">
        <v>0</v>
      </c>
      <c r="Z1411" s="606" t="s">
        <v>163</v>
      </c>
      <c r="AA1411" s="602" t="s">
        <v>6228</v>
      </c>
      <c r="AB1411" s="11" t="str">
        <f t="shared" si="219"/>
        <v>21/07/2007</v>
      </c>
      <c r="AC1411" s="9" t="str">
        <f t="shared" si="220"/>
        <v>09/04/2023</v>
      </c>
      <c r="AD1411" s="40">
        <v>149.22</v>
      </c>
      <c r="AE1411" s="40">
        <v>149.22</v>
      </c>
      <c r="AF1411" s="920">
        <v>0</v>
      </c>
      <c r="AG1411" s="40"/>
      <c r="AH1411" s="40"/>
      <c r="AI1411" s="40"/>
      <c r="AJ1411" s="960">
        <v>45016</v>
      </c>
      <c r="AK1411" s="124">
        <v>45033</v>
      </c>
      <c r="AL1411" s="9">
        <f t="shared" si="216"/>
        <v>11</v>
      </c>
      <c r="AM1411" s="9">
        <v>5</v>
      </c>
      <c r="AN1411" s="239" t="s">
        <v>1223</v>
      </c>
    </row>
    <row r="1412" spans="1:40" ht="15" customHeight="1">
      <c r="A1412" s="37">
        <v>17225</v>
      </c>
      <c r="B1412" s="9" t="s">
        <v>5216</v>
      </c>
      <c r="C1412" s="9">
        <v>30522159979</v>
      </c>
      <c r="D1412" s="9" t="s">
        <v>910</v>
      </c>
      <c r="E1412" s="9" t="s">
        <v>47</v>
      </c>
      <c r="F1412" s="9" t="s">
        <v>1366</v>
      </c>
      <c r="G1412" s="9" t="s">
        <v>3573</v>
      </c>
      <c r="H1412" s="239" t="s">
        <v>6229</v>
      </c>
      <c r="I1412" s="239" t="s">
        <v>6230</v>
      </c>
      <c r="J1412" s="339" t="s">
        <v>20</v>
      </c>
      <c r="K1412" s="339" t="s">
        <v>21</v>
      </c>
      <c r="L1412" s="339" t="s">
        <v>22</v>
      </c>
      <c r="M1412" s="340">
        <v>0</v>
      </c>
      <c r="N1412" s="340">
        <v>0</v>
      </c>
      <c r="O1412" s="340">
        <v>0</v>
      </c>
      <c r="P1412" s="340">
        <v>0</v>
      </c>
      <c r="Q1412" s="341">
        <v>844.24</v>
      </c>
      <c r="R1412" s="341">
        <f t="shared" si="217"/>
        <v>781.08500000000004</v>
      </c>
      <c r="S1412" s="340">
        <v>27.99</v>
      </c>
      <c r="T1412" s="340">
        <v>35.164999999999999</v>
      </c>
      <c r="U1412" s="340">
        <v>0</v>
      </c>
      <c r="V1412" s="341">
        <f t="shared" si="218"/>
        <v>795.40899999999999</v>
      </c>
      <c r="W1412" s="340">
        <v>13.666</v>
      </c>
      <c r="X1412" s="403">
        <v>35.164999999999999</v>
      </c>
      <c r="Y1412" s="340">
        <v>0</v>
      </c>
      <c r="Z1412" s="83" t="s">
        <v>1451</v>
      </c>
      <c r="AA1412" s="239" t="s">
        <v>4297</v>
      </c>
      <c r="AB1412" s="11" t="str">
        <f t="shared" si="219"/>
        <v>20/05/2007</v>
      </c>
      <c r="AC1412" s="9" t="str">
        <f t="shared" si="220"/>
        <v>16/01/2023</v>
      </c>
      <c r="AD1412" s="40">
        <v>231.28</v>
      </c>
      <c r="AE1412" s="40">
        <v>231.28</v>
      </c>
      <c r="AF1412" s="920">
        <v>0</v>
      </c>
      <c r="AG1412" s="40"/>
      <c r="AH1412" s="40"/>
      <c r="AI1412" s="40"/>
      <c r="AJ1412" s="960">
        <v>45016</v>
      </c>
      <c r="AK1412" s="124">
        <v>45033</v>
      </c>
      <c r="AL1412" s="9">
        <f t="shared" si="216"/>
        <v>11</v>
      </c>
      <c r="AM1412" s="9">
        <v>5</v>
      </c>
      <c r="AN1412" s="239" t="s">
        <v>1223</v>
      </c>
    </row>
    <row r="1413" spans="1:40" ht="15" customHeight="1">
      <c r="A1413" s="38">
        <v>17226</v>
      </c>
      <c r="B1413" s="34" t="s">
        <v>5216</v>
      </c>
      <c r="C1413" s="34">
        <v>30522159979</v>
      </c>
      <c r="D1413" s="34" t="s">
        <v>5217</v>
      </c>
      <c r="E1413" s="34" t="s">
        <v>47</v>
      </c>
      <c r="F1413" s="34" t="s">
        <v>1366</v>
      </c>
      <c r="G1413" s="34" t="s">
        <v>3573</v>
      </c>
      <c r="H1413" s="261" t="s">
        <v>6231</v>
      </c>
      <c r="I1413" s="261" t="s">
        <v>6232</v>
      </c>
      <c r="J1413" s="262" t="s">
        <v>20</v>
      </c>
      <c r="K1413" s="262" t="s">
        <v>21</v>
      </c>
      <c r="L1413" s="262" t="s">
        <v>23</v>
      </c>
      <c r="M1413" s="263">
        <v>2.3559999999999999</v>
      </c>
      <c r="N1413" s="263">
        <v>0</v>
      </c>
      <c r="O1413" s="263">
        <v>0</v>
      </c>
      <c r="P1413" s="263">
        <v>0</v>
      </c>
      <c r="Q1413" s="264">
        <v>629.82000000000005</v>
      </c>
      <c r="R1413" s="264">
        <f t="shared" si="217"/>
        <v>549.34800000000007</v>
      </c>
      <c r="S1413" s="263">
        <v>55.536999999999999</v>
      </c>
      <c r="T1413" s="263">
        <v>24.934999999999999</v>
      </c>
      <c r="U1413" s="263">
        <v>0</v>
      </c>
      <c r="V1413" s="264">
        <f t="shared" si="218"/>
        <v>559.02599999999995</v>
      </c>
      <c r="W1413" s="263">
        <v>43.503</v>
      </c>
      <c r="X1413" s="348">
        <v>27.291</v>
      </c>
      <c r="Y1413" s="263">
        <v>0</v>
      </c>
      <c r="Z1413" s="249" t="s">
        <v>1451</v>
      </c>
      <c r="AA1413" s="261" t="s">
        <v>4629</v>
      </c>
      <c r="AB1413" s="34" t="str">
        <f t="shared" si="219"/>
        <v>20/05/2007</v>
      </c>
      <c r="AC1413" s="34" t="str">
        <f t="shared" si="220"/>
        <v>27/03/2023</v>
      </c>
      <c r="AD1413" s="23">
        <v>227.2</v>
      </c>
      <c r="AE1413" s="23">
        <f>AD1413+AF1413</f>
        <v>301.5</v>
      </c>
      <c r="AF1413" s="823">
        <v>74.3</v>
      </c>
      <c r="AG1413" s="23"/>
      <c r="AH1413" s="23"/>
      <c r="AI1413" s="23"/>
      <c r="AJ1413" s="917">
        <v>45016</v>
      </c>
      <c r="AK1413" s="122">
        <v>45033</v>
      </c>
      <c r="AL1413" s="34">
        <f t="shared" si="216"/>
        <v>11</v>
      </c>
      <c r="AM1413" s="34">
        <v>5</v>
      </c>
      <c r="AN1413" s="261" t="s">
        <v>1223</v>
      </c>
    </row>
    <row r="1414" spans="1:40" ht="15" customHeight="1">
      <c r="A1414" s="37">
        <v>17227</v>
      </c>
      <c r="B1414" s="9" t="s">
        <v>5216</v>
      </c>
      <c r="C1414" s="9">
        <v>30522159979</v>
      </c>
      <c r="D1414" s="9" t="s">
        <v>3095</v>
      </c>
      <c r="E1414" s="9" t="s">
        <v>47</v>
      </c>
      <c r="F1414" s="9" t="s">
        <v>1366</v>
      </c>
      <c r="G1414" s="9" t="s">
        <v>3573</v>
      </c>
      <c r="H1414" s="239" t="s">
        <v>6233</v>
      </c>
      <c r="I1414" s="239" t="s">
        <v>6234</v>
      </c>
      <c r="J1414" s="339" t="s">
        <v>20</v>
      </c>
      <c r="K1414" s="339" t="s">
        <v>21</v>
      </c>
      <c r="L1414" s="339" t="s">
        <v>22</v>
      </c>
      <c r="M1414" s="340">
        <v>0</v>
      </c>
      <c r="N1414" s="340">
        <v>0</v>
      </c>
      <c r="O1414" s="340">
        <v>0</v>
      </c>
      <c r="P1414" s="340">
        <v>0</v>
      </c>
      <c r="Q1414" s="341">
        <v>739.27</v>
      </c>
      <c r="R1414" s="341">
        <f t="shared" si="217"/>
        <v>449.52499999999998</v>
      </c>
      <c r="S1414" s="340">
        <v>289.745</v>
      </c>
      <c r="T1414" s="340">
        <v>0</v>
      </c>
      <c r="U1414" s="340">
        <v>0</v>
      </c>
      <c r="V1414" s="341">
        <f t="shared" si="218"/>
        <v>500.34399999999999</v>
      </c>
      <c r="W1414" s="340">
        <v>238.92599999999999</v>
      </c>
      <c r="X1414" s="403">
        <v>0</v>
      </c>
      <c r="Y1414" s="340">
        <v>0</v>
      </c>
      <c r="Z1414" s="83" t="s">
        <v>1451</v>
      </c>
      <c r="AA1414" s="239" t="s">
        <v>4629</v>
      </c>
      <c r="AB1414" s="11" t="str">
        <f t="shared" si="219"/>
        <v>20/05/2007</v>
      </c>
      <c r="AC1414" s="9" t="str">
        <f t="shared" si="220"/>
        <v>27/03/2023</v>
      </c>
      <c r="AD1414" s="40">
        <v>194.46</v>
      </c>
      <c r="AE1414" s="40">
        <v>194.46</v>
      </c>
      <c r="AF1414" s="920">
        <v>0</v>
      </c>
      <c r="AG1414" s="40"/>
      <c r="AH1414" s="40"/>
      <c r="AI1414" s="40"/>
      <c r="AJ1414" s="960">
        <v>45016</v>
      </c>
      <c r="AK1414" s="124">
        <v>45033</v>
      </c>
      <c r="AL1414" s="9">
        <f t="shared" si="216"/>
        <v>11</v>
      </c>
      <c r="AM1414" s="9">
        <v>5</v>
      </c>
      <c r="AN1414" s="239" t="s">
        <v>1223</v>
      </c>
    </row>
    <row r="1415" spans="1:40" ht="15" customHeight="1">
      <c r="A1415" s="37">
        <v>17239</v>
      </c>
      <c r="B1415" s="9" t="s">
        <v>5218</v>
      </c>
      <c r="C1415" s="9">
        <v>20274247674</v>
      </c>
      <c r="D1415" s="9" t="s">
        <v>5219</v>
      </c>
      <c r="E1415" s="9" t="s">
        <v>38</v>
      </c>
      <c r="F1415" s="9" t="s">
        <v>66</v>
      </c>
      <c r="G1415" s="9" t="s">
        <v>1112</v>
      </c>
      <c r="H1415" s="239" t="s">
        <v>6235</v>
      </c>
      <c r="I1415" s="239" t="s">
        <v>6236</v>
      </c>
      <c r="J1415" s="339" t="s">
        <v>20</v>
      </c>
      <c r="K1415" s="339" t="s">
        <v>21</v>
      </c>
      <c r="L1415" s="339" t="s">
        <v>22</v>
      </c>
      <c r="M1415" s="340">
        <v>0</v>
      </c>
      <c r="N1415" s="340">
        <v>0</v>
      </c>
      <c r="O1415" s="340">
        <v>0</v>
      </c>
      <c r="P1415" s="340">
        <v>0</v>
      </c>
      <c r="Q1415" s="341">
        <v>244.8</v>
      </c>
      <c r="R1415" s="341">
        <f t="shared" si="217"/>
        <v>233.5</v>
      </c>
      <c r="S1415" s="340">
        <v>0</v>
      </c>
      <c r="T1415" s="340">
        <v>0</v>
      </c>
      <c r="U1415" s="340">
        <v>11.3</v>
      </c>
      <c r="V1415" s="341">
        <f t="shared" si="218"/>
        <v>233.5</v>
      </c>
      <c r="W1415" s="340">
        <v>0</v>
      </c>
      <c r="X1415" s="403">
        <v>0</v>
      </c>
      <c r="Y1415" s="340">
        <v>11.3</v>
      </c>
      <c r="Z1415" s="83" t="s">
        <v>1496</v>
      </c>
      <c r="AA1415" s="239" t="s">
        <v>6237</v>
      </c>
      <c r="AB1415" s="11" t="str">
        <f t="shared" si="219"/>
        <v>22/08/2007</v>
      </c>
      <c r="AC1415" s="9" t="str">
        <f t="shared" si="220"/>
        <v>18/03/2023</v>
      </c>
      <c r="AD1415" s="40">
        <v>55.43</v>
      </c>
      <c r="AE1415" s="40">
        <v>55.43</v>
      </c>
      <c r="AF1415" s="920">
        <v>0</v>
      </c>
      <c r="AG1415" s="40"/>
      <c r="AH1415" s="40"/>
      <c r="AI1415" s="40"/>
      <c r="AJ1415" s="960">
        <v>45016</v>
      </c>
      <c r="AK1415" s="124">
        <v>45033</v>
      </c>
      <c r="AL1415" s="9">
        <f t="shared" si="216"/>
        <v>11</v>
      </c>
      <c r="AM1415" s="9">
        <v>5</v>
      </c>
      <c r="AN1415" s="239" t="s">
        <v>1223</v>
      </c>
    </row>
    <row r="1416" spans="1:40" ht="15" customHeight="1">
      <c r="A1416" s="37">
        <v>17240</v>
      </c>
      <c r="B1416" s="9" t="s">
        <v>5220</v>
      </c>
      <c r="C1416" s="9">
        <v>20170694423</v>
      </c>
      <c r="D1416" s="9" t="s">
        <v>5221</v>
      </c>
      <c r="E1416" s="9" t="s">
        <v>38</v>
      </c>
      <c r="F1416" s="9" t="s">
        <v>54</v>
      </c>
      <c r="G1416" s="9" t="s">
        <v>4883</v>
      </c>
      <c r="H1416" s="239" t="s">
        <v>6238</v>
      </c>
      <c r="I1416" s="239" t="s">
        <v>6239</v>
      </c>
      <c r="J1416" s="339" t="s">
        <v>20</v>
      </c>
      <c r="K1416" s="339" t="s">
        <v>21</v>
      </c>
      <c r="L1416" s="339" t="s">
        <v>22</v>
      </c>
      <c r="M1416" s="340">
        <v>0</v>
      </c>
      <c r="N1416" s="340">
        <v>0</v>
      </c>
      <c r="O1416" s="340">
        <v>0</v>
      </c>
      <c r="P1416" s="340">
        <v>0</v>
      </c>
      <c r="Q1416" s="341">
        <v>160.94</v>
      </c>
      <c r="R1416" s="341">
        <f t="shared" si="217"/>
        <v>154.34100000000001</v>
      </c>
      <c r="S1416" s="340">
        <v>0</v>
      </c>
      <c r="T1416" s="340">
        <v>6.5990000000000002</v>
      </c>
      <c r="U1416" s="340">
        <v>0</v>
      </c>
      <c r="V1416" s="341">
        <f t="shared" si="218"/>
        <v>154.34100000000001</v>
      </c>
      <c r="W1416" s="340">
        <v>0</v>
      </c>
      <c r="X1416" s="403">
        <v>6.5990000000000002</v>
      </c>
      <c r="Y1416" s="340">
        <v>0</v>
      </c>
      <c r="Z1416" s="83" t="s">
        <v>209</v>
      </c>
      <c r="AA1416" s="239" t="s">
        <v>5412</v>
      </c>
      <c r="AB1416" s="11" t="str">
        <f t="shared" si="219"/>
        <v>14/07/2007</v>
      </c>
      <c r="AC1416" s="9" t="str">
        <f t="shared" si="220"/>
        <v>04/01/2023</v>
      </c>
      <c r="AD1416" s="40">
        <v>122.58</v>
      </c>
      <c r="AE1416" s="40">
        <v>122.58</v>
      </c>
      <c r="AF1416" s="920">
        <v>0</v>
      </c>
      <c r="AG1416" s="40"/>
      <c r="AH1416" s="40"/>
      <c r="AI1416" s="40"/>
      <c r="AJ1416" s="960">
        <v>45016</v>
      </c>
      <c r="AK1416" s="124">
        <v>45033</v>
      </c>
      <c r="AL1416" s="9">
        <f t="shared" si="216"/>
        <v>11</v>
      </c>
      <c r="AM1416" s="9">
        <v>5</v>
      </c>
      <c r="AN1416" s="239" t="s">
        <v>1223</v>
      </c>
    </row>
    <row r="1417" spans="1:40" ht="15" customHeight="1">
      <c r="A1417" s="37">
        <v>17241</v>
      </c>
      <c r="B1417" s="9" t="s">
        <v>5222</v>
      </c>
      <c r="C1417" s="9">
        <v>20179544378</v>
      </c>
      <c r="D1417" s="9" t="s">
        <v>5223</v>
      </c>
      <c r="E1417" s="9" t="s">
        <v>38</v>
      </c>
      <c r="F1417" s="9" t="s">
        <v>54</v>
      </c>
      <c r="G1417" s="9" t="s">
        <v>4883</v>
      </c>
      <c r="H1417" s="239" t="s">
        <v>6240</v>
      </c>
      <c r="I1417" s="239" t="s">
        <v>6241</v>
      </c>
      <c r="J1417" s="339" t="s">
        <v>20</v>
      </c>
      <c r="K1417" s="339" t="s">
        <v>21</v>
      </c>
      <c r="L1417" s="339" t="s">
        <v>22</v>
      </c>
      <c r="M1417" s="340">
        <v>0</v>
      </c>
      <c r="N1417" s="340">
        <v>0</v>
      </c>
      <c r="O1417" s="340">
        <v>0</v>
      </c>
      <c r="P1417" s="340">
        <v>0</v>
      </c>
      <c r="Q1417" s="341">
        <v>205.35</v>
      </c>
      <c r="R1417" s="341">
        <f t="shared" si="217"/>
        <v>203.49599999999998</v>
      </c>
      <c r="S1417" s="340">
        <v>0</v>
      </c>
      <c r="T1417" s="340">
        <v>1.1930000000000001</v>
      </c>
      <c r="U1417" s="340">
        <v>0.66100000000000003</v>
      </c>
      <c r="V1417" s="341">
        <f t="shared" si="218"/>
        <v>204.15699999999998</v>
      </c>
      <c r="W1417" s="340">
        <v>0</v>
      </c>
      <c r="X1417" s="403">
        <v>1.1930000000000001</v>
      </c>
      <c r="Y1417" s="340">
        <v>0</v>
      </c>
      <c r="Z1417" s="83" t="s">
        <v>209</v>
      </c>
      <c r="AA1417" s="239" t="s">
        <v>5412</v>
      </c>
      <c r="AB1417" s="11" t="str">
        <f t="shared" si="219"/>
        <v>14/07/2007</v>
      </c>
      <c r="AC1417" s="9" t="str">
        <f t="shared" si="220"/>
        <v>04/01/2023</v>
      </c>
      <c r="AD1417" s="40">
        <v>153.30000000000001</v>
      </c>
      <c r="AE1417" s="40">
        <v>153.30000000000001</v>
      </c>
      <c r="AF1417" s="920">
        <v>0</v>
      </c>
      <c r="AG1417" s="40"/>
      <c r="AH1417" s="40"/>
      <c r="AI1417" s="40"/>
      <c r="AJ1417" s="960">
        <v>45016</v>
      </c>
      <c r="AK1417" s="124">
        <v>45033</v>
      </c>
      <c r="AL1417" s="9">
        <f t="shared" si="216"/>
        <v>11</v>
      </c>
      <c r="AM1417" s="9">
        <v>5</v>
      </c>
      <c r="AN1417" s="239" t="s">
        <v>1223</v>
      </c>
    </row>
    <row r="1418" spans="1:40" ht="15" customHeight="1">
      <c r="A1418" s="37">
        <v>17242</v>
      </c>
      <c r="B1418" s="9" t="s">
        <v>5224</v>
      </c>
      <c r="C1418" s="9">
        <v>20161499316</v>
      </c>
      <c r="D1418" s="9" t="s">
        <v>5225</v>
      </c>
      <c r="E1418" s="9" t="s">
        <v>38</v>
      </c>
      <c r="F1418" s="9" t="s">
        <v>54</v>
      </c>
      <c r="G1418" s="9" t="s">
        <v>4883</v>
      </c>
      <c r="H1418" s="239" t="s">
        <v>6242</v>
      </c>
      <c r="I1418" s="239" t="s">
        <v>6243</v>
      </c>
      <c r="J1418" s="339" t="s">
        <v>20</v>
      </c>
      <c r="K1418" s="339" t="s">
        <v>21</v>
      </c>
      <c r="L1418" s="339" t="s">
        <v>22</v>
      </c>
      <c r="M1418" s="340">
        <v>0</v>
      </c>
      <c r="N1418" s="340">
        <v>0</v>
      </c>
      <c r="O1418" s="340">
        <v>0</v>
      </c>
      <c r="P1418" s="340">
        <v>0</v>
      </c>
      <c r="Q1418" s="341">
        <v>100.84</v>
      </c>
      <c r="R1418" s="341">
        <f t="shared" si="217"/>
        <v>100.542</v>
      </c>
      <c r="S1418" s="340">
        <v>0</v>
      </c>
      <c r="T1418" s="340">
        <v>0.29799999999999999</v>
      </c>
      <c r="U1418" s="340">
        <v>0</v>
      </c>
      <c r="V1418" s="341">
        <f t="shared" si="218"/>
        <v>100.542</v>
      </c>
      <c r="W1418" s="340">
        <v>0</v>
      </c>
      <c r="X1418" s="403">
        <v>0.29799999999999999</v>
      </c>
      <c r="Y1418" s="340">
        <v>0</v>
      </c>
      <c r="Z1418" s="83" t="s">
        <v>313</v>
      </c>
      <c r="AA1418" s="83" t="s">
        <v>336</v>
      </c>
      <c r="AB1418" s="11" t="str">
        <f t="shared" si="219"/>
        <v>31/08/2007</v>
      </c>
      <c r="AC1418" s="9" t="str">
        <f t="shared" si="220"/>
        <v>18/02/2023</v>
      </c>
      <c r="AD1418" s="40">
        <v>81.75</v>
      </c>
      <c r="AE1418" s="40">
        <v>81.75</v>
      </c>
      <c r="AF1418" s="920">
        <v>0</v>
      </c>
      <c r="AG1418" s="40"/>
      <c r="AH1418" s="40"/>
      <c r="AI1418" s="40"/>
      <c r="AJ1418" s="960">
        <v>45016</v>
      </c>
      <c r="AK1418" s="124">
        <v>45033</v>
      </c>
      <c r="AL1418" s="9">
        <f t="shared" si="216"/>
        <v>11</v>
      </c>
      <c r="AM1418" s="9">
        <v>5</v>
      </c>
      <c r="AN1418" s="239" t="s">
        <v>1223</v>
      </c>
    </row>
    <row r="1419" spans="1:40" ht="15" customHeight="1">
      <c r="A1419" s="37" t="s">
        <v>5226</v>
      </c>
      <c r="B1419" s="9" t="s">
        <v>4894</v>
      </c>
      <c r="C1419" s="9">
        <v>33708316259</v>
      </c>
      <c r="D1419" s="9" t="s">
        <v>5227</v>
      </c>
      <c r="E1419" s="9" t="s">
        <v>38</v>
      </c>
      <c r="F1419" s="9" t="s">
        <v>84</v>
      </c>
      <c r="G1419" s="9" t="s">
        <v>5228</v>
      </c>
      <c r="H1419" s="239" t="s">
        <v>6244</v>
      </c>
      <c r="I1419" s="239" t="s">
        <v>6245</v>
      </c>
      <c r="J1419" s="339" t="s">
        <v>20</v>
      </c>
      <c r="K1419" s="339" t="s">
        <v>21</v>
      </c>
      <c r="L1419" s="339" t="s">
        <v>22</v>
      </c>
      <c r="M1419" s="340">
        <v>0</v>
      </c>
      <c r="N1419" s="340">
        <v>0</v>
      </c>
      <c r="O1419" s="340">
        <v>0</v>
      </c>
      <c r="P1419" s="340">
        <v>0</v>
      </c>
      <c r="Q1419" s="341">
        <v>57.01</v>
      </c>
      <c r="R1419" s="341">
        <f t="shared" si="217"/>
        <v>55.795999999999999</v>
      </c>
      <c r="S1419" s="340">
        <v>0</v>
      </c>
      <c r="T1419" s="340">
        <v>2.5000000000000001E-2</v>
      </c>
      <c r="U1419" s="340">
        <v>1.1890000000000001</v>
      </c>
      <c r="V1419" s="341">
        <f t="shared" si="218"/>
        <v>56.984999999999999</v>
      </c>
      <c r="W1419" s="340">
        <v>0</v>
      </c>
      <c r="X1419" s="403">
        <v>2.5000000000000001E-2</v>
      </c>
      <c r="Y1419" s="340">
        <v>0</v>
      </c>
      <c r="Z1419" s="83" t="s">
        <v>94</v>
      </c>
      <c r="AA1419" s="239" t="s">
        <v>6246</v>
      </c>
      <c r="AB1419" s="11" t="str">
        <f t="shared" si="219"/>
        <v>22/08/2007</v>
      </c>
      <c r="AC1419" s="9" t="str">
        <f t="shared" si="220"/>
        <v>14/01/2023</v>
      </c>
      <c r="AD1419" s="66">
        <f>AE1419</f>
        <v>55.795999999999999</v>
      </c>
      <c r="AE1419" s="66">
        <f>R1419</f>
        <v>55.795999999999999</v>
      </c>
      <c r="AF1419" s="920">
        <v>0</v>
      </c>
      <c r="AG1419" s="40"/>
      <c r="AH1419" s="40"/>
      <c r="AI1419" s="40"/>
      <c r="AJ1419" s="960">
        <v>45016</v>
      </c>
      <c r="AK1419" s="124">
        <v>45033</v>
      </c>
      <c r="AL1419" s="9">
        <f t="shared" si="216"/>
        <v>11</v>
      </c>
      <c r="AM1419" s="9">
        <v>5</v>
      </c>
      <c r="AN1419" s="239" t="s">
        <v>1223</v>
      </c>
    </row>
    <row r="1420" spans="1:40" ht="15" customHeight="1">
      <c r="A1420" s="37" t="s">
        <v>5229</v>
      </c>
      <c r="B1420" s="9" t="s">
        <v>4894</v>
      </c>
      <c r="C1420" s="9">
        <v>33708316259</v>
      </c>
      <c r="D1420" s="9" t="s">
        <v>5230</v>
      </c>
      <c r="E1420" s="9" t="s">
        <v>38</v>
      </c>
      <c r="F1420" s="9" t="s">
        <v>1629</v>
      </c>
      <c r="G1420" s="9" t="s">
        <v>5231</v>
      </c>
      <c r="H1420" s="239" t="s">
        <v>6247</v>
      </c>
      <c r="I1420" s="239" t="s">
        <v>6248</v>
      </c>
      <c r="J1420" s="339" t="s">
        <v>20</v>
      </c>
      <c r="K1420" s="339" t="s">
        <v>21</v>
      </c>
      <c r="L1420" s="339" t="s">
        <v>22</v>
      </c>
      <c r="M1420" s="340">
        <v>0</v>
      </c>
      <c r="N1420" s="340">
        <v>0</v>
      </c>
      <c r="O1420" s="340">
        <v>0</v>
      </c>
      <c r="P1420" s="340">
        <v>0</v>
      </c>
      <c r="Q1420" s="341">
        <v>153.15</v>
      </c>
      <c r="R1420" s="341">
        <f t="shared" si="217"/>
        <v>152.90700000000001</v>
      </c>
      <c r="S1420" s="340">
        <v>0</v>
      </c>
      <c r="T1420" s="340">
        <v>0.24299999999999999</v>
      </c>
      <c r="U1420" s="340">
        <v>0</v>
      </c>
      <c r="V1420" s="341">
        <f t="shared" si="218"/>
        <v>152.90700000000001</v>
      </c>
      <c r="W1420" s="340">
        <v>0</v>
      </c>
      <c r="X1420" s="403">
        <v>0.24299999999999999</v>
      </c>
      <c r="Y1420" s="340">
        <v>0</v>
      </c>
      <c r="Z1420" s="83" t="s">
        <v>94</v>
      </c>
      <c r="AA1420" s="239" t="s">
        <v>2300</v>
      </c>
      <c r="AB1420" s="11" t="str">
        <f t="shared" si="219"/>
        <v>22/08/2007</v>
      </c>
      <c r="AC1420" s="9" t="str">
        <f t="shared" si="220"/>
        <v>28/02/2023</v>
      </c>
      <c r="AD1420" s="66">
        <f>AE1420</f>
        <v>152.90700000000001</v>
      </c>
      <c r="AE1420" s="66">
        <f>R1420</f>
        <v>152.90700000000001</v>
      </c>
      <c r="AF1420" s="920">
        <v>0</v>
      </c>
      <c r="AG1420" s="40"/>
      <c r="AH1420" s="40"/>
      <c r="AI1420" s="40"/>
      <c r="AJ1420" s="960">
        <v>45016</v>
      </c>
      <c r="AK1420" s="124">
        <v>45033</v>
      </c>
      <c r="AL1420" s="9">
        <f t="shared" si="216"/>
        <v>11</v>
      </c>
      <c r="AM1420" s="9">
        <v>5</v>
      </c>
      <c r="AN1420" s="239" t="s">
        <v>1223</v>
      </c>
    </row>
    <row r="1421" spans="1:40" ht="15" customHeight="1">
      <c r="A1421" s="37" t="s">
        <v>5232</v>
      </c>
      <c r="B1421" s="9" t="s">
        <v>5233</v>
      </c>
      <c r="C1421" s="9">
        <v>20123757220</v>
      </c>
      <c r="D1421" s="9" t="s">
        <v>5234</v>
      </c>
      <c r="E1421" s="9" t="s">
        <v>38</v>
      </c>
      <c r="F1421" s="9" t="s">
        <v>54</v>
      </c>
      <c r="G1421" s="9" t="s">
        <v>4883</v>
      </c>
      <c r="H1421" s="239" t="s">
        <v>6249</v>
      </c>
      <c r="I1421" s="239" t="s">
        <v>6250</v>
      </c>
      <c r="J1421" s="339" t="s">
        <v>20</v>
      </c>
      <c r="K1421" s="339" t="s">
        <v>21</v>
      </c>
      <c r="L1421" s="339" t="s">
        <v>22</v>
      </c>
      <c r="M1421" s="340">
        <v>0</v>
      </c>
      <c r="N1421" s="340">
        <v>0</v>
      </c>
      <c r="O1421" s="340">
        <v>0</v>
      </c>
      <c r="P1421" s="340">
        <v>0</v>
      </c>
      <c r="Q1421" s="341">
        <v>118.92</v>
      </c>
      <c r="R1421" s="341">
        <f t="shared" si="217"/>
        <v>118.92</v>
      </c>
      <c r="S1421" s="340">
        <v>0</v>
      </c>
      <c r="T1421" s="340">
        <v>0</v>
      </c>
      <c r="U1421" s="340">
        <v>0</v>
      </c>
      <c r="V1421" s="341">
        <f t="shared" si="218"/>
        <v>118.92</v>
      </c>
      <c r="W1421" s="340">
        <v>0</v>
      </c>
      <c r="X1421" s="403">
        <v>0</v>
      </c>
      <c r="Y1421" s="340">
        <v>0</v>
      </c>
      <c r="Z1421" s="83" t="s">
        <v>313</v>
      </c>
      <c r="AA1421" s="83" t="s">
        <v>336</v>
      </c>
      <c r="AB1421" s="11" t="str">
        <f t="shared" si="219"/>
        <v>31/08/2007</v>
      </c>
      <c r="AC1421" s="9" t="str">
        <f t="shared" si="220"/>
        <v>18/02/2023</v>
      </c>
      <c r="AD1421" s="40">
        <v>50.34</v>
      </c>
      <c r="AE1421" s="40">
        <v>50.34</v>
      </c>
      <c r="AF1421" s="920">
        <v>0</v>
      </c>
      <c r="AG1421" s="40"/>
      <c r="AH1421" s="40"/>
      <c r="AI1421" s="40"/>
      <c r="AJ1421" s="960">
        <v>45016</v>
      </c>
      <c r="AK1421" s="124">
        <v>45033</v>
      </c>
      <c r="AL1421" s="9">
        <f t="shared" si="216"/>
        <v>11</v>
      </c>
      <c r="AM1421" s="9">
        <v>5</v>
      </c>
      <c r="AN1421" s="239" t="s">
        <v>1223</v>
      </c>
    </row>
    <row r="1422" spans="1:40" ht="15" customHeight="1">
      <c r="A1422" s="37" t="s">
        <v>5235</v>
      </c>
      <c r="B1422" s="9" t="s">
        <v>5236</v>
      </c>
      <c r="C1422" s="9">
        <v>20145045720</v>
      </c>
      <c r="D1422" s="9" t="s">
        <v>57</v>
      </c>
      <c r="E1422" s="9" t="s">
        <v>38</v>
      </c>
      <c r="F1422" s="9" t="s">
        <v>54</v>
      </c>
      <c r="G1422" s="9" t="s">
        <v>4883</v>
      </c>
      <c r="H1422" s="239" t="s">
        <v>6251</v>
      </c>
      <c r="I1422" s="239" t="s">
        <v>6252</v>
      </c>
      <c r="J1422" s="339" t="s">
        <v>20</v>
      </c>
      <c r="K1422" s="339" t="s">
        <v>21</v>
      </c>
      <c r="L1422" s="339" t="s">
        <v>22</v>
      </c>
      <c r="M1422" s="340">
        <v>0</v>
      </c>
      <c r="N1422" s="340">
        <v>0</v>
      </c>
      <c r="O1422" s="340">
        <v>0</v>
      </c>
      <c r="P1422" s="340">
        <v>0</v>
      </c>
      <c r="Q1422" s="341">
        <v>119.62</v>
      </c>
      <c r="R1422" s="341">
        <f t="shared" si="217"/>
        <v>115.19100000000002</v>
      </c>
      <c r="S1422" s="340">
        <v>0</v>
      </c>
      <c r="T1422" s="340">
        <v>3.3260000000000001</v>
      </c>
      <c r="U1422" s="340">
        <v>1.103</v>
      </c>
      <c r="V1422" s="341">
        <f t="shared" si="218"/>
        <v>114.97800000000001</v>
      </c>
      <c r="W1422" s="340">
        <v>0</v>
      </c>
      <c r="X1422" s="403">
        <v>3.3260000000000001</v>
      </c>
      <c r="Y1422" s="340">
        <v>1.3160000000000001</v>
      </c>
      <c r="Z1422" s="83" t="s">
        <v>313</v>
      </c>
      <c r="AA1422" s="83" t="s">
        <v>336</v>
      </c>
      <c r="AB1422" s="11" t="str">
        <f t="shared" si="219"/>
        <v>31/08/2007</v>
      </c>
      <c r="AC1422" s="9" t="str">
        <f t="shared" si="220"/>
        <v>18/02/2023</v>
      </c>
      <c r="AD1422" s="40">
        <v>53.47</v>
      </c>
      <c r="AE1422" s="40">
        <v>53.47</v>
      </c>
      <c r="AF1422" s="920">
        <v>0</v>
      </c>
      <c r="AG1422" s="40"/>
      <c r="AH1422" s="40"/>
      <c r="AI1422" s="40"/>
      <c r="AJ1422" s="960">
        <v>45016</v>
      </c>
      <c r="AK1422" s="124">
        <v>45033</v>
      </c>
      <c r="AL1422" s="9">
        <f t="shared" si="216"/>
        <v>11</v>
      </c>
      <c r="AM1422" s="9">
        <v>5</v>
      </c>
      <c r="AN1422" s="239" t="s">
        <v>1223</v>
      </c>
    </row>
    <row r="1423" spans="1:40" ht="15" customHeight="1">
      <c r="A1423" s="4" t="s">
        <v>0</v>
      </c>
      <c r="B1423" s="4" t="s">
        <v>1</v>
      </c>
      <c r="C1423" s="4" t="s">
        <v>2</v>
      </c>
      <c r="D1423" s="4" t="s">
        <v>3</v>
      </c>
      <c r="E1423" s="4" t="s">
        <v>4</v>
      </c>
      <c r="F1423" s="4" t="s">
        <v>5</v>
      </c>
      <c r="G1423" s="4" t="s">
        <v>6</v>
      </c>
      <c r="H1423" s="4" t="s">
        <v>7</v>
      </c>
      <c r="I1423" s="4" t="s">
        <v>8</v>
      </c>
      <c r="J1423" s="3" t="s">
        <v>9</v>
      </c>
      <c r="K1423" s="4" t="s">
        <v>8230</v>
      </c>
      <c r="L1423" s="4" t="s">
        <v>10</v>
      </c>
      <c r="M1423" s="4" t="s">
        <v>11</v>
      </c>
      <c r="N1423" s="4" t="s">
        <v>12</v>
      </c>
      <c r="O1423" s="4" t="s">
        <v>28</v>
      </c>
      <c r="P1423" s="4" t="s">
        <v>13</v>
      </c>
      <c r="Q1423" s="4" t="s">
        <v>14</v>
      </c>
      <c r="R1423" s="4" t="s">
        <v>27</v>
      </c>
      <c r="S1423" s="4" t="s">
        <v>29</v>
      </c>
      <c r="T1423" s="4" t="s">
        <v>30</v>
      </c>
      <c r="U1423" s="4" t="s">
        <v>31</v>
      </c>
      <c r="V1423" s="4" t="s">
        <v>15</v>
      </c>
      <c r="W1423" s="4" t="s">
        <v>16</v>
      </c>
      <c r="X1423" s="4" t="s">
        <v>17</v>
      </c>
      <c r="Y1423" s="4" t="s">
        <v>18</v>
      </c>
      <c r="Z1423" s="4" t="s">
        <v>324</v>
      </c>
      <c r="AA1423" s="4" t="s">
        <v>32</v>
      </c>
      <c r="AB1423" s="276" t="s">
        <v>19</v>
      </c>
      <c r="AC1423" s="277" t="s">
        <v>33</v>
      </c>
      <c r="AD1423" s="4" t="s">
        <v>34</v>
      </c>
      <c r="AE1423" s="4" t="s">
        <v>35</v>
      </c>
      <c r="AF1423" s="923" t="s">
        <v>36</v>
      </c>
      <c r="AG1423" s="970"/>
      <c r="AH1423" s="970"/>
      <c r="AI1423" s="970"/>
      <c r="AJ1423" s="956" t="s">
        <v>24</v>
      </c>
      <c r="AK1423" s="3" t="s">
        <v>25</v>
      </c>
      <c r="AL1423" s="3" t="s">
        <v>8056</v>
      </c>
      <c r="AM1423" s="3" t="s">
        <v>26</v>
      </c>
      <c r="AN1423" s="3" t="s">
        <v>502</v>
      </c>
    </row>
    <row r="1424" spans="1:40" ht="15" customHeight="1">
      <c r="A1424" s="37">
        <v>22</v>
      </c>
      <c r="B1424" s="9" t="s">
        <v>4860</v>
      </c>
      <c r="C1424" s="9">
        <v>30709545767</v>
      </c>
      <c r="D1424" s="9" t="s">
        <v>5238</v>
      </c>
      <c r="E1424" s="480" t="s">
        <v>38</v>
      </c>
      <c r="F1424" s="480" t="s">
        <v>1040</v>
      </c>
      <c r="G1424" s="481" t="s">
        <v>1667</v>
      </c>
      <c r="H1424" s="481" t="s">
        <v>5239</v>
      </c>
      <c r="I1424" s="481" t="s">
        <v>5240</v>
      </c>
      <c r="J1424" s="43" t="s">
        <v>20</v>
      </c>
      <c r="K1424" s="482" t="s">
        <v>21</v>
      </c>
      <c r="L1424" s="482" t="s">
        <v>22</v>
      </c>
      <c r="M1424" s="482">
        <v>0</v>
      </c>
      <c r="N1424" s="482">
        <v>0</v>
      </c>
      <c r="O1424" s="482">
        <v>3.37</v>
      </c>
      <c r="P1424" s="482">
        <v>187.23</v>
      </c>
      <c r="Q1424" s="482">
        <v>7613.07</v>
      </c>
      <c r="R1424" s="39">
        <v>6097.1399999999994</v>
      </c>
      <c r="S1424" s="482">
        <v>1431.74</v>
      </c>
      <c r="T1424" s="482">
        <v>29.8</v>
      </c>
      <c r="U1424" s="482">
        <v>51.02</v>
      </c>
      <c r="V1424" s="151">
        <v>6957.2</v>
      </c>
      <c r="W1424" s="482">
        <v>420.81</v>
      </c>
      <c r="X1424" s="482">
        <v>24.17</v>
      </c>
      <c r="Y1424" s="482">
        <v>23.66</v>
      </c>
      <c r="Z1424" s="482" t="s">
        <v>820</v>
      </c>
      <c r="AA1424" s="482" t="s">
        <v>5241</v>
      </c>
      <c r="AB1424" s="483">
        <v>39325</v>
      </c>
      <c r="AC1424" s="22" t="s">
        <v>530</v>
      </c>
      <c r="AD1424" s="40">
        <v>3073</v>
      </c>
      <c r="AE1424" s="40">
        <v>3073</v>
      </c>
      <c r="AF1424" s="920">
        <v>0</v>
      </c>
      <c r="AG1424" s="40"/>
      <c r="AH1424" s="40"/>
      <c r="AI1424" s="40"/>
      <c r="AJ1424" s="960">
        <v>45019</v>
      </c>
      <c r="AK1424" s="124">
        <v>45022</v>
      </c>
      <c r="AL1424" s="9">
        <f t="shared" ref="AL1424:AL1429" si="221">NETWORKDAYS(AJ1424,AK1424)</f>
        <v>4</v>
      </c>
      <c r="AM1424" s="9">
        <v>6</v>
      </c>
      <c r="AN1424" s="239" t="s">
        <v>503</v>
      </c>
    </row>
    <row r="1425" spans="1:40" ht="15" customHeight="1">
      <c r="A1425" s="38">
        <v>339</v>
      </c>
      <c r="B1425" s="34" t="s">
        <v>5242</v>
      </c>
      <c r="C1425" s="34">
        <v>27114818300</v>
      </c>
      <c r="D1425" s="34" t="s">
        <v>5243</v>
      </c>
      <c r="E1425" s="23" t="s">
        <v>38</v>
      </c>
      <c r="F1425" s="23" t="s">
        <v>1754</v>
      </c>
      <c r="G1425" s="23" t="s">
        <v>1754</v>
      </c>
      <c r="H1425" s="256" t="s">
        <v>5244</v>
      </c>
      <c r="I1425" s="256" t="s">
        <v>5245</v>
      </c>
      <c r="J1425" s="44" t="s">
        <v>20</v>
      </c>
      <c r="K1425" s="44" t="s">
        <v>21</v>
      </c>
      <c r="L1425" s="44" t="s">
        <v>23</v>
      </c>
      <c r="M1425" s="69">
        <v>1.99</v>
      </c>
      <c r="N1425" s="69">
        <v>0</v>
      </c>
      <c r="O1425" s="69">
        <v>0</v>
      </c>
      <c r="P1425" s="69">
        <v>0</v>
      </c>
      <c r="Q1425" s="70">
        <v>1369.49</v>
      </c>
      <c r="R1425" s="70">
        <v>1366.52</v>
      </c>
      <c r="S1425" s="69">
        <v>0</v>
      </c>
      <c r="T1425" s="69">
        <v>2.97</v>
      </c>
      <c r="U1425" s="69">
        <v>0</v>
      </c>
      <c r="V1425" s="70">
        <v>1364.53</v>
      </c>
      <c r="W1425" s="69">
        <v>0</v>
      </c>
      <c r="X1425" s="69">
        <v>4.96</v>
      </c>
      <c r="Y1425" s="69">
        <v>0</v>
      </c>
      <c r="Z1425" s="45" t="s">
        <v>89</v>
      </c>
      <c r="AA1425" s="23" t="s">
        <v>2300</v>
      </c>
      <c r="AB1425" s="23" t="s">
        <v>90</v>
      </c>
      <c r="AC1425" s="23" t="s">
        <v>520</v>
      </c>
      <c r="AD1425" s="23">
        <v>920.5</v>
      </c>
      <c r="AE1425" s="23">
        <v>969.5</v>
      </c>
      <c r="AF1425" s="823">
        <v>49</v>
      </c>
      <c r="AG1425" s="23"/>
      <c r="AH1425" s="23"/>
      <c r="AI1425" s="23"/>
      <c r="AJ1425" s="917">
        <v>45019</v>
      </c>
      <c r="AK1425" s="122">
        <v>45022</v>
      </c>
      <c r="AL1425" s="34">
        <f t="shared" si="221"/>
        <v>4</v>
      </c>
      <c r="AM1425" s="34">
        <v>6</v>
      </c>
      <c r="AN1425" s="261" t="s">
        <v>503</v>
      </c>
    </row>
    <row r="1426" spans="1:40" ht="15" customHeight="1">
      <c r="A1426" s="38">
        <v>630</v>
      </c>
      <c r="B1426" s="34" t="s">
        <v>5246</v>
      </c>
      <c r="C1426" s="34">
        <v>30613098832</v>
      </c>
      <c r="D1426" s="34" t="s">
        <v>1894</v>
      </c>
      <c r="E1426" s="23" t="s">
        <v>42</v>
      </c>
      <c r="F1426" s="23" t="s">
        <v>911</v>
      </c>
      <c r="G1426" s="23" t="s">
        <v>1360</v>
      </c>
      <c r="H1426" s="23" t="s">
        <v>5247</v>
      </c>
      <c r="I1426" s="23" t="s">
        <v>5248</v>
      </c>
      <c r="J1426" s="44" t="s">
        <v>20</v>
      </c>
      <c r="K1426" s="44" t="s">
        <v>21</v>
      </c>
      <c r="L1426" s="23" t="s">
        <v>23</v>
      </c>
      <c r="M1426" s="23">
        <v>0</v>
      </c>
      <c r="N1426" s="23">
        <v>731.56</v>
      </c>
      <c r="O1426" s="23">
        <v>391.18</v>
      </c>
      <c r="P1426" s="23">
        <v>679.48</v>
      </c>
      <c r="Q1426" s="23">
        <v>13545.69</v>
      </c>
      <c r="R1426" s="70">
        <v>10145.620000000003</v>
      </c>
      <c r="S1426" s="23">
        <v>2727.29</v>
      </c>
      <c r="T1426" s="23">
        <v>196.63</v>
      </c>
      <c r="U1426" s="23">
        <v>84.97</v>
      </c>
      <c r="V1426" s="70">
        <v>10503.380000000001</v>
      </c>
      <c r="W1426" s="23">
        <v>2108.37</v>
      </c>
      <c r="X1426" s="439">
        <v>179.22</v>
      </c>
      <c r="Y1426" s="23">
        <v>75.239999999999995</v>
      </c>
      <c r="Z1426" s="23" t="s">
        <v>820</v>
      </c>
      <c r="AA1426" s="23" t="s">
        <v>2644</v>
      </c>
      <c r="AB1426" s="27">
        <v>39325</v>
      </c>
      <c r="AC1426" s="23" t="s">
        <v>2044</v>
      </c>
      <c r="AD1426" s="23">
        <v>2260</v>
      </c>
      <c r="AE1426" s="23">
        <v>2260</v>
      </c>
      <c r="AF1426" s="823">
        <v>0</v>
      </c>
      <c r="AG1426" s="23"/>
      <c r="AH1426" s="23"/>
      <c r="AI1426" s="23"/>
      <c r="AJ1426" s="917">
        <v>45019</v>
      </c>
      <c r="AK1426" s="122">
        <v>45022</v>
      </c>
      <c r="AL1426" s="34">
        <f t="shared" si="221"/>
        <v>4</v>
      </c>
      <c r="AM1426" s="34">
        <v>6</v>
      </c>
      <c r="AN1426" s="261" t="s">
        <v>503</v>
      </c>
    </row>
    <row r="1427" spans="1:40" ht="15" customHeight="1">
      <c r="A1427" s="37">
        <v>1403</v>
      </c>
      <c r="B1427" s="9" t="s">
        <v>3317</v>
      </c>
      <c r="C1427" s="9">
        <v>20135217701</v>
      </c>
      <c r="D1427" s="9" t="s">
        <v>5249</v>
      </c>
      <c r="E1427" s="18" t="s">
        <v>38</v>
      </c>
      <c r="F1427" s="18" t="s">
        <v>54</v>
      </c>
      <c r="G1427" s="18" t="s">
        <v>3234</v>
      </c>
      <c r="H1427" s="137" t="s">
        <v>5250</v>
      </c>
      <c r="I1427" s="137" t="s">
        <v>5251</v>
      </c>
      <c r="J1427" s="72" t="s">
        <v>20</v>
      </c>
      <c r="K1427" s="72" t="s">
        <v>21</v>
      </c>
      <c r="L1427" s="72" t="s">
        <v>22</v>
      </c>
      <c r="M1427" s="73">
        <v>0</v>
      </c>
      <c r="N1427" s="73">
        <v>0</v>
      </c>
      <c r="O1427" s="73">
        <v>0</v>
      </c>
      <c r="P1427" s="73">
        <v>0</v>
      </c>
      <c r="Q1427" s="74">
        <v>131.5</v>
      </c>
      <c r="R1427" s="74">
        <v>127.13</v>
      </c>
      <c r="S1427" s="73">
        <v>0</v>
      </c>
      <c r="T1427" s="73">
        <v>4.53</v>
      </c>
      <c r="U1427" s="73">
        <v>0</v>
      </c>
      <c r="V1427" s="74">
        <v>125.74000000000001</v>
      </c>
      <c r="W1427" s="73">
        <v>1.23</v>
      </c>
      <c r="X1427" s="73">
        <v>4.53</v>
      </c>
      <c r="Y1427" s="73">
        <v>0</v>
      </c>
      <c r="Z1427" s="150" t="s">
        <v>74</v>
      </c>
      <c r="AA1427" s="151" t="s">
        <v>564</v>
      </c>
      <c r="AB1427" s="85">
        <v>39325</v>
      </c>
      <c r="AC1427" s="18" t="s">
        <v>523</v>
      </c>
      <c r="AD1427" s="40">
        <v>123.31</v>
      </c>
      <c r="AE1427" s="40">
        <v>123.31</v>
      </c>
      <c r="AF1427" s="920">
        <v>0</v>
      </c>
      <c r="AG1427" s="40"/>
      <c r="AH1427" s="40"/>
      <c r="AI1427" s="40"/>
      <c r="AJ1427" s="960">
        <v>45019</v>
      </c>
      <c r="AK1427" s="124">
        <v>45022</v>
      </c>
      <c r="AL1427" s="9">
        <f t="shared" si="221"/>
        <v>4</v>
      </c>
      <c r="AM1427" s="9">
        <v>6</v>
      </c>
      <c r="AN1427" s="239" t="s">
        <v>503</v>
      </c>
    </row>
    <row r="1428" spans="1:40" ht="15" customHeight="1">
      <c r="A1428" s="37">
        <v>3006</v>
      </c>
      <c r="B1428" s="9" t="s">
        <v>5252</v>
      </c>
      <c r="C1428" s="9">
        <v>20127205184</v>
      </c>
      <c r="D1428" s="9" t="s">
        <v>5253</v>
      </c>
      <c r="E1428" s="18" t="s">
        <v>42</v>
      </c>
      <c r="F1428" s="18" t="s">
        <v>5058</v>
      </c>
      <c r="G1428" s="18" t="s">
        <v>5254</v>
      </c>
      <c r="H1428" s="18" t="s">
        <v>5255</v>
      </c>
      <c r="I1428" s="18" t="s">
        <v>5256</v>
      </c>
      <c r="J1428" s="10" t="s">
        <v>20</v>
      </c>
      <c r="K1428" s="10" t="s">
        <v>21</v>
      </c>
      <c r="L1428" s="12" t="s">
        <v>22</v>
      </c>
      <c r="M1428" s="13">
        <v>0</v>
      </c>
      <c r="N1428" s="13">
        <v>0</v>
      </c>
      <c r="O1428" s="13">
        <v>0</v>
      </c>
      <c r="P1428" s="13">
        <v>0</v>
      </c>
      <c r="Q1428" s="14">
        <v>111.7</v>
      </c>
      <c r="R1428" s="20">
        <f>Q1428-O1428-S1428-T1428-U1428</f>
        <v>109.63000000000001</v>
      </c>
      <c r="S1428" s="13">
        <v>0</v>
      </c>
      <c r="T1428" s="13">
        <v>1.66</v>
      </c>
      <c r="U1428" s="13">
        <v>0.41</v>
      </c>
      <c r="V1428" s="20">
        <f>Q1428-P1428-W1428-X1428-Y1428</f>
        <v>110.10000000000001</v>
      </c>
      <c r="W1428" s="13">
        <v>0</v>
      </c>
      <c r="X1428" s="13">
        <v>1.6</v>
      </c>
      <c r="Y1428" s="15">
        <v>0</v>
      </c>
      <c r="Z1428" s="16" t="s">
        <v>2138</v>
      </c>
      <c r="AA1428" s="11" t="s">
        <v>5257</v>
      </c>
      <c r="AB1428" s="24">
        <v>39222</v>
      </c>
      <c r="AC1428" s="11" t="str">
        <f>+_xlfn.CONCAT(MID(AA1428,16,2),"/",MID(AA1428,14,2),"/",MID(AA1428,10,4))</f>
        <v>16/01/2023</v>
      </c>
      <c r="AD1428" s="40">
        <v>33.82</v>
      </c>
      <c r="AE1428" s="40">
        <v>33.82</v>
      </c>
      <c r="AF1428" s="920">
        <v>0</v>
      </c>
      <c r="AG1428" s="40"/>
      <c r="AH1428" s="40"/>
      <c r="AI1428" s="40"/>
      <c r="AJ1428" s="960">
        <v>45019</v>
      </c>
      <c r="AK1428" s="124">
        <v>45022</v>
      </c>
      <c r="AL1428" s="9">
        <f t="shared" si="221"/>
        <v>4</v>
      </c>
      <c r="AM1428" s="9">
        <v>6</v>
      </c>
      <c r="AN1428" s="239" t="s">
        <v>503</v>
      </c>
    </row>
    <row r="1429" spans="1:40" ht="15" customHeight="1">
      <c r="A1429" s="37">
        <v>8734</v>
      </c>
      <c r="B1429" s="9" t="s">
        <v>2857</v>
      </c>
      <c r="C1429" s="9">
        <v>30585965118</v>
      </c>
      <c r="D1429" s="9" t="s">
        <v>5258</v>
      </c>
      <c r="E1429" s="18" t="s">
        <v>338</v>
      </c>
      <c r="F1429" s="18" t="s">
        <v>5259</v>
      </c>
      <c r="G1429" s="18" t="s">
        <v>5260</v>
      </c>
      <c r="H1429" s="153" t="s">
        <v>5261</v>
      </c>
      <c r="I1429" s="153" t="s">
        <v>5262</v>
      </c>
      <c r="J1429" s="55" t="s">
        <v>20</v>
      </c>
      <c r="K1429" s="55" t="s">
        <v>21</v>
      </c>
      <c r="L1429" s="55" t="s">
        <v>22</v>
      </c>
      <c r="M1429" s="134">
        <v>0</v>
      </c>
      <c r="N1429" s="134">
        <v>0</v>
      </c>
      <c r="O1429" s="134">
        <v>1.49</v>
      </c>
      <c r="P1429" s="134">
        <v>1.86</v>
      </c>
      <c r="Q1429" s="66">
        <v>1258.73</v>
      </c>
      <c r="R1429" s="50">
        <v>603.5100000000001</v>
      </c>
      <c r="S1429" s="57">
        <v>240.3</v>
      </c>
      <c r="T1429" s="57">
        <v>410.27</v>
      </c>
      <c r="U1429" s="57">
        <v>3.16</v>
      </c>
      <c r="V1429" s="50">
        <v>631.35000000000014</v>
      </c>
      <c r="W1429" s="134">
        <v>236.36</v>
      </c>
      <c r="X1429" s="134">
        <v>388.95</v>
      </c>
      <c r="Y1429" s="134">
        <v>0.21</v>
      </c>
      <c r="Z1429" s="59" t="s">
        <v>2141</v>
      </c>
      <c r="AA1429" s="59" t="s">
        <v>754</v>
      </c>
      <c r="AB1429" s="100" t="s">
        <v>838</v>
      </c>
      <c r="AC1429" s="18" t="s">
        <v>793</v>
      </c>
      <c r="AD1429" s="40">
        <v>309.2</v>
      </c>
      <c r="AE1429" s="40">
        <v>309.2</v>
      </c>
      <c r="AF1429" s="920">
        <v>0</v>
      </c>
      <c r="AG1429" s="40"/>
      <c r="AH1429" s="40"/>
      <c r="AI1429" s="40"/>
      <c r="AJ1429" s="960">
        <v>45019</v>
      </c>
      <c r="AK1429" s="124">
        <v>45022</v>
      </c>
      <c r="AL1429" s="9">
        <f t="shared" si="221"/>
        <v>4</v>
      </c>
      <c r="AM1429" s="9">
        <v>6</v>
      </c>
      <c r="AN1429" s="239" t="s">
        <v>503</v>
      </c>
    </row>
    <row r="1430" spans="1:40" ht="15" customHeight="1">
      <c r="A1430" s="38">
        <v>8735</v>
      </c>
      <c r="B1430" s="34" t="s">
        <v>2857</v>
      </c>
      <c r="C1430" s="34">
        <v>30585965118</v>
      </c>
      <c r="D1430" s="34" t="s">
        <v>5263</v>
      </c>
      <c r="E1430" s="157" t="s">
        <v>338</v>
      </c>
      <c r="F1430" s="157" t="s">
        <v>408</v>
      </c>
      <c r="G1430" s="157" t="s">
        <v>5264</v>
      </c>
      <c r="H1430" s="87" t="s">
        <v>5265</v>
      </c>
      <c r="I1430" s="87" t="s">
        <v>5266</v>
      </c>
      <c r="J1430" s="166" t="s">
        <v>20</v>
      </c>
      <c r="K1430" s="166" t="s">
        <v>21</v>
      </c>
      <c r="L1430" s="166" t="s">
        <v>23</v>
      </c>
      <c r="M1430" s="89">
        <v>0</v>
      </c>
      <c r="N1430" s="89">
        <v>5.49</v>
      </c>
      <c r="O1430" s="89">
        <v>0</v>
      </c>
      <c r="P1430" s="89">
        <v>0</v>
      </c>
      <c r="Q1430" s="90">
        <v>1641.6</v>
      </c>
      <c r="R1430" s="90">
        <f>Q1430-O1430-S1430-T1430-U1430</f>
        <v>929.26</v>
      </c>
      <c r="S1430" s="89">
        <v>160.58000000000001</v>
      </c>
      <c r="T1430" s="89">
        <v>551.76</v>
      </c>
      <c r="U1430" s="89">
        <v>0</v>
      </c>
      <c r="V1430" s="90">
        <f>Q1430-P1430-W1430-X1430-Y1430</f>
        <v>871.43999999999983</v>
      </c>
      <c r="W1430" s="89">
        <v>193.18</v>
      </c>
      <c r="X1430" s="443">
        <v>550.23</v>
      </c>
      <c r="Y1430" s="89">
        <v>26.75</v>
      </c>
      <c r="Z1430" s="167" t="s">
        <v>5460</v>
      </c>
      <c r="AA1430" s="87" t="s">
        <v>5461</v>
      </c>
      <c r="AB1430" s="158">
        <v>39231</v>
      </c>
      <c r="AC1430" s="34" t="str">
        <f>+_xlfn.CONCAT(MID(AA1430,16,2),"/",MID(AA1430,14,2),"/",MID(AA1430,10,4))</f>
        <v>01/04/2023</v>
      </c>
      <c r="AD1430" s="23">
        <v>173.38</v>
      </c>
      <c r="AE1430" s="23">
        <v>173.38</v>
      </c>
      <c r="AF1430" s="823">
        <v>0</v>
      </c>
      <c r="AG1430" s="23"/>
      <c r="AH1430" s="23"/>
      <c r="AI1430" s="23"/>
      <c r="AJ1430" s="917">
        <v>45019</v>
      </c>
      <c r="AK1430" s="122">
        <v>45026</v>
      </c>
      <c r="AL1430" s="34">
        <f>NETWORKDAYS(AJ1430,AK1430)-1</f>
        <v>5</v>
      </c>
      <c r="AM1430" s="34">
        <v>6</v>
      </c>
      <c r="AN1430" s="261" t="s">
        <v>503</v>
      </c>
    </row>
    <row r="1431" spans="1:40" ht="15" customHeight="1">
      <c r="A1431" s="38">
        <v>10074</v>
      </c>
      <c r="B1431" s="34" t="s">
        <v>5267</v>
      </c>
      <c r="C1431" s="34">
        <v>20271713690</v>
      </c>
      <c r="D1431" s="34" t="s">
        <v>5268</v>
      </c>
      <c r="E1431" s="23" t="s">
        <v>38</v>
      </c>
      <c r="F1431" s="23" t="s">
        <v>1754</v>
      </c>
      <c r="G1431" s="23" t="s">
        <v>1754</v>
      </c>
      <c r="H1431" s="87" t="s">
        <v>5269</v>
      </c>
      <c r="I1431" s="87" t="s">
        <v>5270</v>
      </c>
      <c r="J1431" s="166" t="s">
        <v>20</v>
      </c>
      <c r="K1431" s="166" t="s">
        <v>21</v>
      </c>
      <c r="L1431" s="166" t="s">
        <v>23</v>
      </c>
      <c r="M1431" s="89">
        <v>1.59</v>
      </c>
      <c r="N1431" s="89">
        <v>0</v>
      </c>
      <c r="O1431" s="89">
        <v>0</v>
      </c>
      <c r="P1431" s="89">
        <v>0</v>
      </c>
      <c r="Q1431" s="90">
        <v>1644.05</v>
      </c>
      <c r="R1431" s="90">
        <f>Q1431-O1431-S1431-T1431-U1431</f>
        <v>1558.23</v>
      </c>
      <c r="S1431" s="89">
        <v>0</v>
      </c>
      <c r="T1431" s="89">
        <v>75.84</v>
      </c>
      <c r="U1431" s="89">
        <v>9.98</v>
      </c>
      <c r="V1431" s="90">
        <f>Q1431-P1431-W1431-X1431-Y1431</f>
        <v>1566.11</v>
      </c>
      <c r="W1431" s="89">
        <v>0</v>
      </c>
      <c r="X1431" s="443">
        <v>77.94</v>
      </c>
      <c r="Y1431" s="89">
        <v>0</v>
      </c>
      <c r="Z1431" s="167" t="s">
        <v>5462</v>
      </c>
      <c r="AA1431" s="87" t="s">
        <v>2522</v>
      </c>
      <c r="AB1431" s="27">
        <v>39284</v>
      </c>
      <c r="AC1431" s="34" t="str">
        <f>+_xlfn.CONCAT(MID(AA1431,16,2),"/",MID(AA1431,14,2),"/",MID(AA1431,10,4))</f>
        <v>15/03/2023</v>
      </c>
      <c r="AD1431" s="23">
        <v>858.03</v>
      </c>
      <c r="AE1431" s="23">
        <v>947.58999999999992</v>
      </c>
      <c r="AF1431" s="823">
        <v>89.56</v>
      </c>
      <c r="AG1431" s="23"/>
      <c r="AH1431" s="23"/>
      <c r="AI1431" s="23"/>
      <c r="AJ1431" s="917">
        <v>45019</v>
      </c>
      <c r="AK1431" s="122">
        <v>45026</v>
      </c>
      <c r="AL1431" s="34">
        <f>NETWORKDAYS(AJ1431,AK1431)-1</f>
        <v>5</v>
      </c>
      <c r="AM1431" s="34">
        <v>6</v>
      </c>
      <c r="AN1431" s="261" t="s">
        <v>503</v>
      </c>
    </row>
    <row r="1432" spans="1:40" ht="15" customHeight="1">
      <c r="A1432" s="38" t="s">
        <v>5271</v>
      </c>
      <c r="B1432" s="34" t="s">
        <v>376</v>
      </c>
      <c r="C1432" s="34">
        <v>30605887461</v>
      </c>
      <c r="D1432" s="34" t="s">
        <v>5272</v>
      </c>
      <c r="E1432" s="23" t="s">
        <v>47</v>
      </c>
      <c r="F1432" s="23" t="s">
        <v>2018</v>
      </c>
      <c r="G1432" s="23" t="s">
        <v>5272</v>
      </c>
      <c r="H1432" s="23" t="s">
        <v>5273</v>
      </c>
      <c r="I1432" s="23" t="s">
        <v>5274</v>
      </c>
      <c r="J1432" s="166" t="s">
        <v>20</v>
      </c>
      <c r="K1432" s="455" t="s">
        <v>21</v>
      </c>
      <c r="L1432" s="166" t="s">
        <v>23</v>
      </c>
      <c r="M1432" s="89">
        <v>1.19</v>
      </c>
      <c r="N1432" s="89">
        <v>1.54</v>
      </c>
      <c r="O1432" s="89">
        <v>0</v>
      </c>
      <c r="P1432" s="89">
        <v>0</v>
      </c>
      <c r="Q1432" s="90">
        <v>989</v>
      </c>
      <c r="R1432" s="90">
        <v>958.37</v>
      </c>
      <c r="S1432" s="89">
        <v>0.93</v>
      </c>
      <c r="T1432" s="89">
        <v>0.69</v>
      </c>
      <c r="U1432" s="89">
        <v>29.01</v>
      </c>
      <c r="V1432" s="90">
        <v>983.51</v>
      </c>
      <c r="W1432" s="89">
        <v>1.54</v>
      </c>
      <c r="X1432" s="456">
        <v>1.88</v>
      </c>
      <c r="Y1432" s="89">
        <v>2.0699999999999998</v>
      </c>
      <c r="Z1432" s="167" t="s">
        <v>2488</v>
      </c>
      <c r="AA1432" s="484" t="s">
        <v>2724</v>
      </c>
      <c r="AB1432" s="23" t="s">
        <v>2863</v>
      </c>
      <c r="AC1432" s="278" t="s">
        <v>794</v>
      </c>
      <c r="AD1432" s="23">
        <v>351</v>
      </c>
      <c r="AE1432" s="23">
        <v>376</v>
      </c>
      <c r="AF1432" s="823">
        <v>25</v>
      </c>
      <c r="AG1432" s="23"/>
      <c r="AH1432" s="23"/>
      <c r="AI1432" s="23"/>
      <c r="AJ1432" s="917">
        <v>45019</v>
      </c>
      <c r="AK1432" s="122">
        <v>45022</v>
      </c>
      <c r="AL1432" s="34">
        <f>NETWORKDAYS(AJ1432,AK1432)</f>
        <v>4</v>
      </c>
      <c r="AM1432" s="34">
        <v>6</v>
      </c>
      <c r="AN1432" s="261" t="s">
        <v>503</v>
      </c>
    </row>
    <row r="1433" spans="1:40" ht="15" customHeight="1">
      <c r="A1433" s="37">
        <v>203</v>
      </c>
      <c r="B1433" s="9" t="s">
        <v>5275</v>
      </c>
      <c r="C1433" s="9">
        <v>23226533079</v>
      </c>
      <c r="D1433" s="9" t="s">
        <v>1085</v>
      </c>
      <c r="E1433" s="9" t="s">
        <v>47</v>
      </c>
      <c r="F1433" s="9" t="s">
        <v>214</v>
      </c>
      <c r="G1433" s="9" t="s">
        <v>214</v>
      </c>
      <c r="H1433" s="177" t="s">
        <v>5463</v>
      </c>
      <c r="I1433" s="177" t="s">
        <v>5464</v>
      </c>
      <c r="J1433" s="180" t="s">
        <v>20</v>
      </c>
      <c r="K1433" s="185" t="s">
        <v>21</v>
      </c>
      <c r="L1433" s="185" t="s">
        <v>22</v>
      </c>
      <c r="M1433" s="181">
        <v>0</v>
      </c>
      <c r="N1433" s="181">
        <v>0</v>
      </c>
      <c r="O1433" s="181">
        <v>0</v>
      </c>
      <c r="P1433" s="173">
        <v>0</v>
      </c>
      <c r="Q1433" s="182">
        <v>705.91</v>
      </c>
      <c r="R1433" s="182">
        <f>Q1433-O1433-S1433-T1433-U1433</f>
        <v>601.96</v>
      </c>
      <c r="S1433" s="181">
        <v>96.52</v>
      </c>
      <c r="T1433" s="181">
        <v>0</v>
      </c>
      <c r="U1433" s="181">
        <v>7.43</v>
      </c>
      <c r="V1433" s="182">
        <f>Q1433-P1433-W1433-X1433-Y1433</f>
        <v>693.19</v>
      </c>
      <c r="W1433" s="376">
        <v>5.29</v>
      </c>
      <c r="X1433" s="181">
        <v>0</v>
      </c>
      <c r="Y1433" s="181">
        <v>7.43</v>
      </c>
      <c r="Z1433" s="170" t="s">
        <v>2322</v>
      </c>
      <c r="AA1433" s="171" t="s">
        <v>5465</v>
      </c>
      <c r="AB1433" s="11" t="str">
        <f>+_xlfn.CONCAT(MID(Z1433,24,2),"/",MID(Z1433,22,2),"/",MID(Z1433,18,4))</f>
        <v>14/07/2007</v>
      </c>
      <c r="AC1433" s="9" t="str">
        <f>+_xlfn.CONCAT(MID(AA1433,16,2),"/",MID(AA1433,14,2),"/",MID(AA1433,10,4))</f>
        <v>27/03/2023</v>
      </c>
      <c r="AD1433" s="40">
        <v>296.54000000000002</v>
      </c>
      <c r="AE1433" s="40">
        <v>296.54000000000002</v>
      </c>
      <c r="AF1433" s="920">
        <v>0</v>
      </c>
      <c r="AG1433" s="40"/>
      <c r="AH1433" s="40"/>
      <c r="AI1433" s="40"/>
      <c r="AJ1433" s="960">
        <v>45019</v>
      </c>
      <c r="AK1433" s="124">
        <v>45026</v>
      </c>
      <c r="AL1433" s="9">
        <f>NETWORKDAYS(AJ1433,AK1433)-1</f>
        <v>5</v>
      </c>
      <c r="AM1433" s="9">
        <v>6</v>
      </c>
      <c r="AN1433" s="239" t="s">
        <v>1223</v>
      </c>
    </row>
    <row r="1434" spans="1:40" ht="15" customHeight="1">
      <c r="A1434" s="37">
        <v>212</v>
      </c>
      <c r="B1434" s="9" t="s">
        <v>5276</v>
      </c>
      <c r="C1434" s="9">
        <v>30600963712</v>
      </c>
      <c r="D1434" s="9" t="s">
        <v>5277</v>
      </c>
      <c r="E1434" s="9" t="s">
        <v>47</v>
      </c>
      <c r="F1434" s="9" t="s">
        <v>3226</v>
      </c>
      <c r="G1434" s="9" t="s">
        <v>71</v>
      </c>
      <c r="H1434" s="71" t="s">
        <v>5278</v>
      </c>
      <c r="I1434" s="71" t="s">
        <v>5279</v>
      </c>
      <c r="J1434" s="72" t="s">
        <v>20</v>
      </c>
      <c r="K1434" s="72" t="s">
        <v>21</v>
      </c>
      <c r="L1434" s="72" t="s">
        <v>22</v>
      </c>
      <c r="M1434" s="73">
        <v>0</v>
      </c>
      <c r="N1434" s="73">
        <v>0</v>
      </c>
      <c r="O1434" s="73">
        <v>0</v>
      </c>
      <c r="P1434" s="73">
        <v>0</v>
      </c>
      <c r="Q1434" s="82">
        <v>2458.1</v>
      </c>
      <c r="R1434" s="74">
        <v>1942.61</v>
      </c>
      <c r="S1434" s="73">
        <v>513.88</v>
      </c>
      <c r="T1434" s="73">
        <v>1.61</v>
      </c>
      <c r="U1434" s="73">
        <v>0</v>
      </c>
      <c r="V1434" s="74">
        <v>2271.33</v>
      </c>
      <c r="W1434" s="254">
        <v>185.16</v>
      </c>
      <c r="X1434" s="73">
        <v>1.61</v>
      </c>
      <c r="Y1434" s="73">
        <v>0</v>
      </c>
      <c r="Z1434" s="83" t="s">
        <v>5280</v>
      </c>
      <c r="AA1434" s="84" t="s">
        <v>2856</v>
      </c>
      <c r="AB1434" s="85" t="s">
        <v>82</v>
      </c>
      <c r="AC1434" s="40" t="s">
        <v>5281</v>
      </c>
      <c r="AD1434" s="40">
        <v>659.95</v>
      </c>
      <c r="AE1434" s="40">
        <v>659.95</v>
      </c>
      <c r="AF1434" s="920">
        <v>0</v>
      </c>
      <c r="AG1434" s="40"/>
      <c r="AH1434" s="40"/>
      <c r="AI1434" s="40"/>
      <c r="AJ1434" s="960">
        <v>45019</v>
      </c>
      <c r="AK1434" s="124">
        <v>45022</v>
      </c>
      <c r="AL1434" s="9">
        <f>NETWORKDAYS(AJ1434,AK1434)</f>
        <v>4</v>
      </c>
      <c r="AM1434" s="9">
        <v>6</v>
      </c>
      <c r="AN1434" s="239" t="s">
        <v>1223</v>
      </c>
    </row>
    <row r="1435" spans="1:40" ht="15" customHeight="1">
      <c r="A1435" s="37">
        <v>312</v>
      </c>
      <c r="B1435" s="9" t="s">
        <v>5282</v>
      </c>
      <c r="C1435" s="9">
        <v>30599876266</v>
      </c>
      <c r="D1435" s="9" t="s">
        <v>5283</v>
      </c>
      <c r="E1435" s="9" t="s">
        <v>38</v>
      </c>
      <c r="F1435" s="9" t="s">
        <v>1040</v>
      </c>
      <c r="G1435" s="9" t="s">
        <v>5284</v>
      </c>
      <c r="H1435" s="71" t="s">
        <v>5285</v>
      </c>
      <c r="I1435" s="71" t="s">
        <v>5286</v>
      </c>
      <c r="J1435" s="72" t="s">
        <v>20</v>
      </c>
      <c r="K1435" s="72" t="s">
        <v>21</v>
      </c>
      <c r="L1435" s="72" t="s">
        <v>22</v>
      </c>
      <c r="M1435" s="73">
        <v>0</v>
      </c>
      <c r="N1435" s="73">
        <v>0</v>
      </c>
      <c r="O1435" s="73">
        <v>0</v>
      </c>
      <c r="P1435" s="73">
        <v>3.44</v>
      </c>
      <c r="Q1435" s="74">
        <v>2192.5700000000002</v>
      </c>
      <c r="R1435" s="74">
        <v>1594.2</v>
      </c>
      <c r="S1435" s="73">
        <v>557.51</v>
      </c>
      <c r="T1435" s="73">
        <v>3.66</v>
      </c>
      <c r="U1435" s="73">
        <v>37.200000000000003</v>
      </c>
      <c r="V1435" s="74">
        <v>1827.67</v>
      </c>
      <c r="W1435" s="73">
        <v>360.84</v>
      </c>
      <c r="X1435" s="73">
        <v>0.16</v>
      </c>
      <c r="Y1435" s="73">
        <v>0.46</v>
      </c>
      <c r="Z1435" s="238" t="s">
        <v>2678</v>
      </c>
      <c r="AA1435" s="71" t="s">
        <v>5287</v>
      </c>
      <c r="AB1435" s="75">
        <v>39348</v>
      </c>
      <c r="AC1435" s="18" t="s">
        <v>655</v>
      </c>
      <c r="AD1435" s="40">
        <v>777.13</v>
      </c>
      <c r="AE1435" s="40">
        <v>777.13</v>
      </c>
      <c r="AF1435" s="920">
        <v>0</v>
      </c>
      <c r="AG1435" s="40"/>
      <c r="AH1435" s="40"/>
      <c r="AI1435" s="40"/>
      <c r="AJ1435" s="960">
        <v>45019</v>
      </c>
      <c r="AK1435" s="124">
        <v>45022</v>
      </c>
      <c r="AL1435" s="9">
        <f>NETWORKDAYS(AJ1435,AK1435)</f>
        <v>4</v>
      </c>
      <c r="AM1435" s="9">
        <v>6</v>
      </c>
      <c r="AN1435" s="239" t="s">
        <v>1223</v>
      </c>
    </row>
    <row r="1436" spans="1:40" ht="15" customHeight="1">
      <c r="A1436" s="37">
        <v>314</v>
      </c>
      <c r="B1436" s="9" t="s">
        <v>5288</v>
      </c>
      <c r="C1436" s="9">
        <v>33617016589</v>
      </c>
      <c r="D1436" s="9" t="s">
        <v>5289</v>
      </c>
      <c r="E1436" s="9" t="s">
        <v>47</v>
      </c>
      <c r="F1436" s="9" t="s">
        <v>890</v>
      </c>
      <c r="G1436" s="9" t="s">
        <v>890</v>
      </c>
      <c r="H1436" s="18" t="s">
        <v>5290</v>
      </c>
      <c r="I1436" s="18" t="s">
        <v>5291</v>
      </c>
      <c r="J1436" s="43" t="s">
        <v>20</v>
      </c>
      <c r="K1436" s="43" t="s">
        <v>21</v>
      </c>
      <c r="L1436" s="43" t="s">
        <v>22</v>
      </c>
      <c r="M1436" s="65">
        <v>0</v>
      </c>
      <c r="N1436" s="65">
        <v>0</v>
      </c>
      <c r="O1436" s="65">
        <v>0</v>
      </c>
      <c r="P1436" s="65">
        <v>0</v>
      </c>
      <c r="Q1436" s="39">
        <v>2488.1999999999998</v>
      </c>
      <c r="R1436" s="39">
        <v>1298.6799999999998</v>
      </c>
      <c r="S1436" s="65">
        <v>1150.3399999999999</v>
      </c>
      <c r="T1436" s="65">
        <v>20.13</v>
      </c>
      <c r="U1436" s="65">
        <v>19.05</v>
      </c>
      <c r="V1436" s="39">
        <v>1391.1199999999997</v>
      </c>
      <c r="W1436" s="255">
        <v>1057.92</v>
      </c>
      <c r="X1436" s="65">
        <v>18.14</v>
      </c>
      <c r="Y1436" s="65">
        <v>21.02</v>
      </c>
      <c r="Z1436" s="53" t="s">
        <v>160</v>
      </c>
      <c r="AA1436" s="40" t="s">
        <v>883</v>
      </c>
      <c r="AB1436" s="24" t="s">
        <v>899</v>
      </c>
      <c r="AC1436" s="40" t="s">
        <v>589</v>
      </c>
      <c r="AD1436" s="40">
        <v>424.87</v>
      </c>
      <c r="AE1436" s="40">
        <v>424.87</v>
      </c>
      <c r="AF1436" s="920">
        <v>0</v>
      </c>
      <c r="AG1436" s="40"/>
      <c r="AH1436" s="40"/>
      <c r="AI1436" s="40"/>
      <c r="AJ1436" s="960">
        <v>45019</v>
      </c>
      <c r="AK1436" s="124">
        <v>45022</v>
      </c>
      <c r="AL1436" s="9">
        <f>NETWORKDAYS(AJ1436,AK1436)</f>
        <v>4</v>
      </c>
      <c r="AM1436" s="9">
        <v>6</v>
      </c>
      <c r="AN1436" s="239" t="s">
        <v>1223</v>
      </c>
    </row>
    <row r="1437" spans="1:40" ht="15" customHeight="1">
      <c r="A1437" s="37">
        <v>325</v>
      </c>
      <c r="B1437" s="9" t="s">
        <v>5216</v>
      </c>
      <c r="C1437" s="9">
        <v>30522159979</v>
      </c>
      <c r="D1437" s="9" t="s">
        <v>5292</v>
      </c>
      <c r="E1437" s="9" t="s">
        <v>47</v>
      </c>
      <c r="F1437" s="9" t="s">
        <v>1366</v>
      </c>
      <c r="G1437" s="9" t="s">
        <v>3573</v>
      </c>
      <c r="H1437" s="18" t="s">
        <v>5293</v>
      </c>
      <c r="I1437" s="18" t="s">
        <v>5294</v>
      </c>
      <c r="J1437" s="43" t="s">
        <v>20</v>
      </c>
      <c r="K1437" s="43" t="s">
        <v>21</v>
      </c>
      <c r="L1437" s="43" t="s">
        <v>22</v>
      </c>
      <c r="M1437" s="65">
        <v>0</v>
      </c>
      <c r="N1437" s="65">
        <v>0</v>
      </c>
      <c r="O1437" s="65">
        <v>0</v>
      </c>
      <c r="P1437" s="65">
        <v>0</v>
      </c>
      <c r="Q1437" s="39">
        <v>1092.2</v>
      </c>
      <c r="R1437" s="39">
        <v>633.40000000000009</v>
      </c>
      <c r="S1437" s="65">
        <v>437.77</v>
      </c>
      <c r="T1437" s="65">
        <v>6.41</v>
      </c>
      <c r="U1437" s="65">
        <v>14.62</v>
      </c>
      <c r="V1437" s="39">
        <v>851.33</v>
      </c>
      <c r="W1437" s="255">
        <v>229.43</v>
      </c>
      <c r="X1437" s="65">
        <v>6.41</v>
      </c>
      <c r="Y1437" s="65">
        <v>5.03</v>
      </c>
      <c r="Z1437" s="53" t="s">
        <v>5295</v>
      </c>
      <c r="AA1437" s="40" t="s">
        <v>5296</v>
      </c>
      <c r="AB1437" s="24">
        <v>39126</v>
      </c>
      <c r="AC1437" s="40" t="s">
        <v>557</v>
      </c>
      <c r="AD1437" s="40">
        <v>200.19</v>
      </c>
      <c r="AE1437" s="40">
        <v>200.19</v>
      </c>
      <c r="AF1437" s="920">
        <v>0</v>
      </c>
      <c r="AG1437" s="40"/>
      <c r="AH1437" s="40"/>
      <c r="AI1437" s="40"/>
      <c r="AJ1437" s="960">
        <v>45019</v>
      </c>
      <c r="AK1437" s="124">
        <v>45022</v>
      </c>
      <c r="AL1437" s="9">
        <f>NETWORKDAYS(AJ1437,AK1437)</f>
        <v>4</v>
      </c>
      <c r="AM1437" s="9">
        <v>6</v>
      </c>
      <c r="AN1437" s="239" t="s">
        <v>1223</v>
      </c>
    </row>
    <row r="1438" spans="1:40" ht="15" customHeight="1">
      <c r="A1438" s="37">
        <v>336</v>
      </c>
      <c r="B1438" s="9" t="s">
        <v>4720</v>
      </c>
      <c r="C1438" s="9">
        <v>30607413254</v>
      </c>
      <c r="D1438" s="9" t="s">
        <v>3704</v>
      </c>
      <c r="E1438" s="9" t="s">
        <v>47</v>
      </c>
      <c r="F1438" s="9" t="s">
        <v>62</v>
      </c>
      <c r="G1438" s="9" t="s">
        <v>5297</v>
      </c>
      <c r="H1438" s="18" t="s">
        <v>5298</v>
      </c>
      <c r="I1438" s="18" t="s">
        <v>5299</v>
      </c>
      <c r="J1438" s="43" t="s">
        <v>20</v>
      </c>
      <c r="K1438" s="43" t="s">
        <v>21</v>
      </c>
      <c r="L1438" s="43" t="s">
        <v>22</v>
      </c>
      <c r="M1438" s="65">
        <v>0</v>
      </c>
      <c r="N1438" s="65">
        <v>0</v>
      </c>
      <c r="O1438" s="65">
        <v>23.82</v>
      </c>
      <c r="P1438" s="65">
        <v>7.69</v>
      </c>
      <c r="Q1438" s="39">
        <v>1301.92</v>
      </c>
      <c r="R1438" s="39">
        <v>644.66000000000008</v>
      </c>
      <c r="S1438" s="65">
        <v>585.6</v>
      </c>
      <c r="T1438" s="65">
        <v>38.89</v>
      </c>
      <c r="U1438" s="65">
        <v>8.9499999999999993</v>
      </c>
      <c r="V1438" s="39">
        <v>710.42</v>
      </c>
      <c r="W1438" s="65">
        <v>535.97</v>
      </c>
      <c r="X1438" s="65">
        <v>38.89</v>
      </c>
      <c r="Y1438" s="65">
        <v>8.9499999999999993</v>
      </c>
      <c r="Z1438" s="53" t="s">
        <v>5300</v>
      </c>
      <c r="AA1438" s="40" t="s">
        <v>888</v>
      </c>
      <c r="AB1438" s="24">
        <v>39103</v>
      </c>
      <c r="AC1438" s="40" t="s">
        <v>589</v>
      </c>
      <c r="AD1438" s="40">
        <v>194.16</v>
      </c>
      <c r="AE1438" s="40">
        <v>194.16</v>
      </c>
      <c r="AF1438" s="920">
        <v>0</v>
      </c>
      <c r="AG1438" s="40"/>
      <c r="AH1438" s="40"/>
      <c r="AI1438" s="40"/>
      <c r="AJ1438" s="960">
        <v>45019</v>
      </c>
      <c r="AK1438" s="124">
        <v>45022</v>
      </c>
      <c r="AL1438" s="9">
        <f>NETWORKDAYS(AJ1438,AK1438)</f>
        <v>4</v>
      </c>
      <c r="AM1438" s="9">
        <v>6</v>
      </c>
      <c r="AN1438" s="239" t="s">
        <v>1223</v>
      </c>
    </row>
    <row r="1439" spans="1:40" ht="15" customHeight="1">
      <c r="A1439" s="37">
        <v>346</v>
      </c>
      <c r="B1439" s="9" t="s">
        <v>5301</v>
      </c>
      <c r="C1439" s="9">
        <v>27252033527</v>
      </c>
      <c r="D1439" s="9" t="s">
        <v>5302</v>
      </c>
      <c r="E1439" s="9" t="s">
        <v>38</v>
      </c>
      <c r="F1439" s="9" t="s">
        <v>1754</v>
      </c>
      <c r="G1439" s="9" t="s">
        <v>4902</v>
      </c>
      <c r="H1439" s="18" t="s">
        <v>5304</v>
      </c>
      <c r="I1439" s="18" t="s">
        <v>5305</v>
      </c>
      <c r="J1439" s="43" t="s">
        <v>20</v>
      </c>
      <c r="K1439" s="43" t="s">
        <v>21</v>
      </c>
      <c r="L1439" s="43" t="s">
        <v>22</v>
      </c>
      <c r="M1439" s="65">
        <v>0</v>
      </c>
      <c r="N1439" s="65">
        <v>0</v>
      </c>
      <c r="O1439" s="65">
        <v>0</v>
      </c>
      <c r="P1439" s="65">
        <v>0</v>
      </c>
      <c r="Q1439" s="39">
        <v>1282.23</v>
      </c>
      <c r="R1439" s="39">
        <v>1263.72</v>
      </c>
      <c r="S1439" s="65">
        <v>6.03</v>
      </c>
      <c r="T1439" s="65">
        <v>11.6</v>
      </c>
      <c r="U1439" s="65">
        <v>0.88</v>
      </c>
      <c r="V1439" s="39">
        <v>1263.72</v>
      </c>
      <c r="W1439" s="65">
        <v>6.03</v>
      </c>
      <c r="X1439" s="65">
        <v>11.6</v>
      </c>
      <c r="Y1439" s="65">
        <v>0.88</v>
      </c>
      <c r="Z1439" s="67" t="s">
        <v>5306</v>
      </c>
      <c r="AA1439" s="18" t="s">
        <v>2300</v>
      </c>
      <c r="AB1439" s="18" t="s">
        <v>44</v>
      </c>
      <c r="AC1439" s="18" t="s">
        <v>520</v>
      </c>
      <c r="AD1439" s="40">
        <v>417.32</v>
      </c>
      <c r="AE1439" s="40">
        <v>417.32</v>
      </c>
      <c r="AF1439" s="920">
        <v>0</v>
      </c>
      <c r="AG1439" s="40"/>
      <c r="AH1439" s="40"/>
      <c r="AI1439" s="40"/>
      <c r="AJ1439" s="960">
        <v>45019</v>
      </c>
      <c r="AK1439" s="124">
        <v>45026</v>
      </c>
      <c r="AL1439" s="9">
        <f>NETWORKDAYS(AJ1439,AK1439)-1</f>
        <v>5</v>
      </c>
      <c r="AM1439" s="9">
        <v>6</v>
      </c>
      <c r="AN1439" s="239" t="s">
        <v>1223</v>
      </c>
    </row>
    <row r="1440" spans="1:40" ht="15" customHeight="1">
      <c r="A1440" s="37">
        <v>346</v>
      </c>
      <c r="B1440" s="9" t="s">
        <v>5303</v>
      </c>
      <c r="C1440" s="9">
        <v>30709731447</v>
      </c>
      <c r="D1440" s="9" t="s">
        <v>5302</v>
      </c>
      <c r="E1440" s="9" t="s">
        <v>38</v>
      </c>
      <c r="F1440" s="9" t="s">
        <v>1754</v>
      </c>
      <c r="G1440" s="9" t="s">
        <v>4902</v>
      </c>
      <c r="H1440" s="18" t="s">
        <v>5304</v>
      </c>
      <c r="I1440" s="18" t="s">
        <v>5305</v>
      </c>
      <c r="J1440" s="43" t="s">
        <v>20</v>
      </c>
      <c r="K1440" s="43" t="s">
        <v>21</v>
      </c>
      <c r="L1440" s="43" t="s">
        <v>22</v>
      </c>
      <c r="M1440" s="65">
        <v>0</v>
      </c>
      <c r="N1440" s="65">
        <v>0</v>
      </c>
      <c r="O1440" s="65">
        <v>0</v>
      </c>
      <c r="P1440" s="65">
        <v>0</v>
      </c>
      <c r="Q1440" s="39">
        <v>1282.23</v>
      </c>
      <c r="R1440" s="39">
        <v>1263.72</v>
      </c>
      <c r="S1440" s="65">
        <v>6.03</v>
      </c>
      <c r="T1440" s="65">
        <v>11.6</v>
      </c>
      <c r="U1440" s="65">
        <v>0.88</v>
      </c>
      <c r="V1440" s="39">
        <v>1263.72</v>
      </c>
      <c r="W1440" s="65">
        <v>6.03</v>
      </c>
      <c r="X1440" s="65">
        <v>11.6</v>
      </c>
      <c r="Y1440" s="65">
        <v>0.88</v>
      </c>
      <c r="Z1440" s="67" t="s">
        <v>5306</v>
      </c>
      <c r="AA1440" s="18" t="s">
        <v>2300</v>
      </c>
      <c r="AB1440" s="18" t="s">
        <v>44</v>
      </c>
      <c r="AC1440" s="18" t="s">
        <v>520</v>
      </c>
      <c r="AD1440" s="40">
        <v>417.32</v>
      </c>
      <c r="AE1440" s="40">
        <v>417.32</v>
      </c>
      <c r="AF1440" s="920">
        <v>0</v>
      </c>
      <c r="AG1440" s="40"/>
      <c r="AH1440" s="40"/>
      <c r="AI1440" s="40"/>
      <c r="AJ1440" s="960">
        <v>45019</v>
      </c>
      <c r="AK1440" s="124">
        <v>45022</v>
      </c>
      <c r="AL1440" s="9">
        <f>NETWORKDAYS(AJ1440,AK1440)</f>
        <v>4</v>
      </c>
      <c r="AM1440" s="9">
        <v>6</v>
      </c>
      <c r="AN1440" s="239" t="s">
        <v>503</v>
      </c>
    </row>
    <row r="1441" spans="1:40" ht="15" customHeight="1">
      <c r="A1441" s="37">
        <v>347</v>
      </c>
      <c r="B1441" s="9" t="s">
        <v>5301</v>
      </c>
      <c r="C1441" s="9">
        <v>27252033527</v>
      </c>
      <c r="D1441" s="9" t="s">
        <v>1085</v>
      </c>
      <c r="E1441" s="9" t="s">
        <v>38</v>
      </c>
      <c r="F1441" s="9" t="s">
        <v>1754</v>
      </c>
      <c r="G1441" s="9" t="s">
        <v>5307</v>
      </c>
      <c r="H1441" s="18" t="s">
        <v>5308</v>
      </c>
      <c r="I1441" s="18" t="s">
        <v>5309</v>
      </c>
      <c r="J1441" s="43" t="s">
        <v>20</v>
      </c>
      <c r="K1441" s="43" t="s">
        <v>21</v>
      </c>
      <c r="L1441" s="43" t="s">
        <v>22</v>
      </c>
      <c r="M1441" s="65">
        <v>0</v>
      </c>
      <c r="N1441" s="65">
        <v>0</v>
      </c>
      <c r="O1441" s="65">
        <v>0</v>
      </c>
      <c r="P1441" s="65">
        <v>0</v>
      </c>
      <c r="Q1441" s="39">
        <v>570.41</v>
      </c>
      <c r="R1441" s="39">
        <v>556.31000000000006</v>
      </c>
      <c r="S1441" s="65">
        <v>3.68</v>
      </c>
      <c r="T1441" s="65">
        <v>8.16</v>
      </c>
      <c r="U1441" s="65">
        <v>2.2599999999999998</v>
      </c>
      <c r="V1441" s="39">
        <v>561.66999999999996</v>
      </c>
      <c r="W1441" s="65">
        <v>0.57999999999999996</v>
      </c>
      <c r="X1441" s="65">
        <v>8.16</v>
      </c>
      <c r="Y1441" s="65">
        <v>0</v>
      </c>
      <c r="Z1441" s="53" t="s">
        <v>5306</v>
      </c>
      <c r="AA1441" s="40" t="s">
        <v>5310</v>
      </c>
      <c r="AB1441" s="24">
        <v>39316</v>
      </c>
      <c r="AC1441" s="40" t="s">
        <v>523</v>
      </c>
      <c r="AD1441" s="40">
        <v>280.32</v>
      </c>
      <c r="AE1441" s="40">
        <v>280.32</v>
      </c>
      <c r="AF1441" s="920">
        <v>0</v>
      </c>
      <c r="AG1441" s="40"/>
      <c r="AH1441" s="40"/>
      <c r="AI1441" s="40"/>
      <c r="AJ1441" s="960">
        <v>45019</v>
      </c>
      <c r="AK1441" s="124">
        <v>45026</v>
      </c>
      <c r="AL1441" s="9">
        <f>NETWORKDAYS(AJ1441,AK1441)-1</f>
        <v>5</v>
      </c>
      <c r="AM1441" s="9">
        <v>6</v>
      </c>
      <c r="AN1441" s="239" t="s">
        <v>1223</v>
      </c>
    </row>
    <row r="1442" spans="1:40" ht="15" customHeight="1">
      <c r="A1442" s="37">
        <v>347</v>
      </c>
      <c r="B1442" s="9" t="s">
        <v>5303</v>
      </c>
      <c r="C1442" s="9">
        <v>30709731447</v>
      </c>
      <c r="D1442" s="9" t="s">
        <v>1085</v>
      </c>
      <c r="E1442" s="9" t="s">
        <v>38</v>
      </c>
      <c r="F1442" s="9" t="s">
        <v>1754</v>
      </c>
      <c r="G1442" s="9" t="s">
        <v>5307</v>
      </c>
      <c r="H1442" s="18" t="s">
        <v>5308</v>
      </c>
      <c r="I1442" s="18" t="s">
        <v>5309</v>
      </c>
      <c r="J1442" s="43" t="s">
        <v>20</v>
      </c>
      <c r="K1442" s="43" t="s">
        <v>21</v>
      </c>
      <c r="L1442" s="43" t="s">
        <v>22</v>
      </c>
      <c r="M1442" s="65">
        <v>0</v>
      </c>
      <c r="N1442" s="65">
        <v>0</v>
      </c>
      <c r="O1442" s="65">
        <v>0</v>
      </c>
      <c r="P1442" s="65">
        <v>0</v>
      </c>
      <c r="Q1442" s="39">
        <v>570.41</v>
      </c>
      <c r="R1442" s="39">
        <v>556.31000000000006</v>
      </c>
      <c r="S1442" s="65">
        <v>3.68</v>
      </c>
      <c r="T1442" s="65">
        <v>8.16</v>
      </c>
      <c r="U1442" s="65">
        <v>2.2599999999999998</v>
      </c>
      <c r="V1442" s="39">
        <v>561.66999999999996</v>
      </c>
      <c r="W1442" s="65">
        <v>0.57999999999999996</v>
      </c>
      <c r="X1442" s="65">
        <v>8.16</v>
      </c>
      <c r="Y1442" s="65">
        <v>0</v>
      </c>
      <c r="Z1442" s="53" t="s">
        <v>5306</v>
      </c>
      <c r="AA1442" s="40" t="s">
        <v>5310</v>
      </c>
      <c r="AB1442" s="24">
        <v>39316</v>
      </c>
      <c r="AC1442" s="40" t="s">
        <v>523</v>
      </c>
      <c r="AD1442" s="40">
        <v>280.32</v>
      </c>
      <c r="AE1442" s="40">
        <v>280.32</v>
      </c>
      <c r="AF1442" s="920">
        <v>0</v>
      </c>
      <c r="AG1442" s="40"/>
      <c r="AH1442" s="40"/>
      <c r="AI1442" s="40"/>
      <c r="AJ1442" s="960">
        <v>45019</v>
      </c>
      <c r="AK1442" s="124">
        <v>45022</v>
      </c>
      <c r="AL1442" s="9">
        <f>NETWORKDAYS(AJ1442,AK1442)</f>
        <v>4</v>
      </c>
      <c r="AM1442" s="9">
        <v>6</v>
      </c>
      <c r="AN1442" s="239" t="s">
        <v>503</v>
      </c>
    </row>
    <row r="1443" spans="1:40" ht="15" customHeight="1">
      <c r="A1443" s="37">
        <v>397</v>
      </c>
      <c r="B1443" s="9" t="s">
        <v>4720</v>
      </c>
      <c r="C1443" s="9">
        <v>30607413254</v>
      </c>
      <c r="D1443" s="9" t="s">
        <v>5311</v>
      </c>
      <c r="E1443" s="9" t="s">
        <v>38</v>
      </c>
      <c r="F1443" s="9" t="s">
        <v>66</v>
      </c>
      <c r="G1443" s="9" t="s">
        <v>66</v>
      </c>
      <c r="H1443" s="177" t="s">
        <v>5466</v>
      </c>
      <c r="I1443" s="177" t="s">
        <v>5467</v>
      </c>
      <c r="J1443" s="180" t="s">
        <v>20</v>
      </c>
      <c r="K1443" s="185" t="s">
        <v>21</v>
      </c>
      <c r="L1443" s="185" t="s">
        <v>22</v>
      </c>
      <c r="M1443" s="181">
        <v>0</v>
      </c>
      <c r="N1443" s="181">
        <v>0</v>
      </c>
      <c r="O1443" s="181">
        <v>0</v>
      </c>
      <c r="P1443" s="181">
        <v>0</v>
      </c>
      <c r="Q1443" s="182">
        <v>1603.8</v>
      </c>
      <c r="R1443" s="182">
        <f>Q1443-O1443-S1443-T1443-U1443</f>
        <v>1578.25</v>
      </c>
      <c r="S1443" s="181">
        <v>9.99</v>
      </c>
      <c r="T1443" s="181">
        <v>2.56</v>
      </c>
      <c r="U1443" s="181">
        <v>13</v>
      </c>
      <c r="V1443" s="182">
        <f>Q1443-P1443-W1443-X1443-Y1443</f>
        <v>1583.32</v>
      </c>
      <c r="W1443" s="376">
        <v>4.92</v>
      </c>
      <c r="X1443" s="181">
        <v>2.56</v>
      </c>
      <c r="Y1443" s="181">
        <v>13</v>
      </c>
      <c r="Z1443" s="170" t="s">
        <v>282</v>
      </c>
      <c r="AA1443" s="177" t="s">
        <v>5468</v>
      </c>
      <c r="AB1443" s="11" t="str">
        <f>+_xlfn.CONCAT(MID(Z1443,24,2),"/",MID(Z1443,22,2),"/",MID(Z1443,18,4))</f>
        <v>21/07/2007</v>
      </c>
      <c r="AC1443" s="9" t="str">
        <f>+_xlfn.CONCAT(MID(AA1443,16,2),"/",MID(AA1443,14,2),"/",MID(AA1443,10,4))</f>
        <v>30/03/2023</v>
      </c>
      <c r="AD1443" s="40">
        <v>704.21</v>
      </c>
      <c r="AE1443" s="40">
        <v>704.21</v>
      </c>
      <c r="AF1443" s="920">
        <v>0</v>
      </c>
      <c r="AG1443" s="40"/>
      <c r="AH1443" s="40"/>
      <c r="AI1443" s="40"/>
      <c r="AJ1443" s="960">
        <v>45019</v>
      </c>
      <c r="AK1443" s="124">
        <v>45026</v>
      </c>
      <c r="AL1443" s="9">
        <f>NETWORKDAYS(AJ1443,AK1443)-1</f>
        <v>5</v>
      </c>
      <c r="AM1443" s="9">
        <v>6</v>
      </c>
      <c r="AN1443" s="239" t="s">
        <v>1223</v>
      </c>
    </row>
    <row r="1444" spans="1:40" ht="15" customHeight="1">
      <c r="A1444" s="37">
        <v>445</v>
      </c>
      <c r="B1444" s="9" t="s">
        <v>5312</v>
      </c>
      <c r="C1444" s="9">
        <v>30661069151</v>
      </c>
      <c r="D1444" s="9" t="s">
        <v>5313</v>
      </c>
      <c r="E1444" s="9" t="s">
        <v>47</v>
      </c>
      <c r="F1444" s="9" t="s">
        <v>806</v>
      </c>
      <c r="G1444" s="9" t="s">
        <v>806</v>
      </c>
      <c r="H1444" s="18" t="s">
        <v>5314</v>
      </c>
      <c r="I1444" s="18" t="s">
        <v>5315</v>
      </c>
      <c r="J1444" s="43" t="s">
        <v>20</v>
      </c>
      <c r="K1444" s="43" t="s">
        <v>21</v>
      </c>
      <c r="L1444" s="43" t="s">
        <v>22</v>
      </c>
      <c r="M1444" s="65">
        <v>0</v>
      </c>
      <c r="N1444" s="65">
        <v>0</v>
      </c>
      <c r="O1444" s="65">
        <v>366.98</v>
      </c>
      <c r="P1444" s="65">
        <v>498.94</v>
      </c>
      <c r="Q1444" s="39">
        <v>4655.93</v>
      </c>
      <c r="R1444" s="39">
        <v>2218.9300000000007</v>
      </c>
      <c r="S1444" s="65">
        <v>1937.03</v>
      </c>
      <c r="T1444" s="65">
        <v>119.19</v>
      </c>
      <c r="U1444" s="65">
        <v>13.8</v>
      </c>
      <c r="V1444" s="39">
        <v>2424.5400000000009</v>
      </c>
      <c r="W1444" s="255">
        <v>1677.48</v>
      </c>
      <c r="X1444" s="65">
        <v>54.97</v>
      </c>
      <c r="Y1444" s="65">
        <v>0</v>
      </c>
      <c r="Z1444" s="53" t="s">
        <v>5316</v>
      </c>
      <c r="AA1444" s="40" t="s">
        <v>3374</v>
      </c>
      <c r="AB1444" s="24">
        <v>39286</v>
      </c>
      <c r="AC1444" s="40" t="s">
        <v>589</v>
      </c>
      <c r="AD1444" s="40">
        <v>711.01</v>
      </c>
      <c r="AE1444" s="40">
        <v>711.01</v>
      </c>
      <c r="AF1444" s="920">
        <v>0</v>
      </c>
      <c r="AG1444" s="40"/>
      <c r="AH1444" s="40"/>
      <c r="AI1444" s="40"/>
      <c r="AJ1444" s="960">
        <v>45019</v>
      </c>
      <c r="AK1444" s="124">
        <v>45022</v>
      </c>
      <c r="AL1444" s="9">
        <f>NETWORKDAYS(AJ1444,AK1444)</f>
        <v>4</v>
      </c>
      <c r="AM1444" s="9">
        <v>6</v>
      </c>
      <c r="AN1444" s="239" t="s">
        <v>1223</v>
      </c>
    </row>
    <row r="1445" spans="1:40" ht="15" customHeight="1">
      <c r="A1445" s="37">
        <v>609</v>
      </c>
      <c r="B1445" s="9" t="s">
        <v>5317</v>
      </c>
      <c r="C1445" s="9">
        <v>33711097029</v>
      </c>
      <c r="D1445" s="9" t="s">
        <v>5318</v>
      </c>
      <c r="E1445" s="9" t="s">
        <v>38</v>
      </c>
      <c r="F1445" s="9" t="s">
        <v>54</v>
      </c>
      <c r="G1445" s="9" t="s">
        <v>3234</v>
      </c>
      <c r="H1445" s="71" t="s">
        <v>5319</v>
      </c>
      <c r="I1445" s="71" t="s">
        <v>5320</v>
      </c>
      <c r="J1445" s="43" t="s">
        <v>20</v>
      </c>
      <c r="K1445" s="43" t="s">
        <v>21</v>
      </c>
      <c r="L1445" s="43" t="s">
        <v>22</v>
      </c>
      <c r="M1445" s="65">
        <v>0</v>
      </c>
      <c r="N1445" s="65">
        <v>0</v>
      </c>
      <c r="O1445" s="65">
        <v>0</v>
      </c>
      <c r="P1445" s="65">
        <v>0</v>
      </c>
      <c r="Q1445" s="66">
        <v>309.69</v>
      </c>
      <c r="R1445" s="39">
        <v>298.35000000000002</v>
      </c>
      <c r="S1445" s="65">
        <v>3.53</v>
      </c>
      <c r="T1445" s="65">
        <v>1.73</v>
      </c>
      <c r="U1445" s="65">
        <v>6.08</v>
      </c>
      <c r="V1445" s="39">
        <v>301.88</v>
      </c>
      <c r="W1445" s="255">
        <v>0</v>
      </c>
      <c r="X1445" s="65">
        <v>0.48</v>
      </c>
      <c r="Y1445" s="65">
        <v>7.33</v>
      </c>
      <c r="Z1445" s="53" t="s">
        <v>5321</v>
      </c>
      <c r="AA1445" s="40" t="s">
        <v>321</v>
      </c>
      <c r="AB1445" s="40" t="s">
        <v>5322</v>
      </c>
      <c r="AC1445" s="40" t="s">
        <v>521</v>
      </c>
      <c r="AD1445" s="40">
        <v>130.03</v>
      </c>
      <c r="AE1445" s="40">
        <v>130.03</v>
      </c>
      <c r="AF1445" s="920">
        <v>0</v>
      </c>
      <c r="AG1445" s="40"/>
      <c r="AH1445" s="40"/>
      <c r="AI1445" s="40"/>
      <c r="AJ1445" s="960">
        <v>45019</v>
      </c>
      <c r="AK1445" s="124">
        <v>45022</v>
      </c>
      <c r="AL1445" s="9">
        <f>NETWORKDAYS(AJ1445,AK1445)</f>
        <v>4</v>
      </c>
      <c r="AM1445" s="9">
        <v>6</v>
      </c>
      <c r="AN1445" s="239" t="s">
        <v>1223</v>
      </c>
    </row>
    <row r="1446" spans="1:40" ht="15" customHeight="1">
      <c r="A1446" s="37">
        <v>740</v>
      </c>
      <c r="B1446" s="9" t="s">
        <v>5323</v>
      </c>
      <c r="C1446" s="9">
        <v>20118315759</v>
      </c>
      <c r="D1446" s="9" t="s">
        <v>5324</v>
      </c>
      <c r="E1446" s="9" t="s">
        <v>38</v>
      </c>
      <c r="F1446" s="9" t="s">
        <v>54</v>
      </c>
      <c r="G1446" s="9" t="s">
        <v>5325</v>
      </c>
      <c r="H1446" s="18" t="s">
        <v>5326</v>
      </c>
      <c r="I1446" s="18" t="s">
        <v>5327</v>
      </c>
      <c r="J1446" s="43" t="s">
        <v>20</v>
      </c>
      <c r="K1446" s="43" t="s">
        <v>21</v>
      </c>
      <c r="L1446" s="43" t="s">
        <v>22</v>
      </c>
      <c r="M1446" s="65">
        <v>0</v>
      </c>
      <c r="N1446" s="65">
        <v>0</v>
      </c>
      <c r="O1446" s="65">
        <v>0</v>
      </c>
      <c r="P1446" s="65">
        <v>0</v>
      </c>
      <c r="Q1446" s="39">
        <v>330.1</v>
      </c>
      <c r="R1446" s="39">
        <v>320.90000000000003</v>
      </c>
      <c r="S1446" s="65">
        <v>0</v>
      </c>
      <c r="T1446" s="65">
        <v>1.52</v>
      </c>
      <c r="U1446" s="65">
        <v>7.68</v>
      </c>
      <c r="V1446" s="39">
        <v>319.14000000000004</v>
      </c>
      <c r="W1446" s="255">
        <v>0</v>
      </c>
      <c r="X1446" s="65">
        <v>0.53</v>
      </c>
      <c r="Y1446" s="65">
        <v>10.43</v>
      </c>
      <c r="Z1446" s="53" t="s">
        <v>5328</v>
      </c>
      <c r="AA1446" s="40" t="s">
        <v>5329</v>
      </c>
      <c r="AB1446" s="24">
        <v>39309</v>
      </c>
      <c r="AC1446" s="40" t="s">
        <v>626</v>
      </c>
      <c r="AD1446" s="40">
        <v>220.79</v>
      </c>
      <c r="AE1446" s="40">
        <v>220.79</v>
      </c>
      <c r="AF1446" s="920">
        <v>0</v>
      </c>
      <c r="AG1446" s="40"/>
      <c r="AH1446" s="40"/>
      <c r="AI1446" s="40"/>
      <c r="AJ1446" s="960">
        <v>45019</v>
      </c>
      <c r="AK1446" s="124">
        <v>45022</v>
      </c>
      <c r="AL1446" s="9">
        <f>NETWORKDAYS(AJ1446,AK1446)</f>
        <v>4</v>
      </c>
      <c r="AM1446" s="9">
        <v>6</v>
      </c>
      <c r="AN1446" s="239" t="s">
        <v>1223</v>
      </c>
    </row>
    <row r="1447" spans="1:40" ht="15" customHeight="1">
      <c r="A1447" s="37">
        <v>813</v>
      </c>
      <c r="B1447" s="9" t="s">
        <v>5330</v>
      </c>
      <c r="C1447" s="9">
        <v>30513687156</v>
      </c>
      <c r="D1447" s="9" t="s">
        <v>5331</v>
      </c>
      <c r="E1447" s="9" t="s">
        <v>47</v>
      </c>
      <c r="F1447" s="9" t="s">
        <v>2953</v>
      </c>
      <c r="G1447" s="9" t="s">
        <v>5332</v>
      </c>
      <c r="H1447" s="177" t="s">
        <v>5469</v>
      </c>
      <c r="I1447" s="177" t="s">
        <v>5470</v>
      </c>
      <c r="J1447" s="180" t="s">
        <v>20</v>
      </c>
      <c r="K1447" s="185" t="s">
        <v>21</v>
      </c>
      <c r="L1447" s="185" t="s">
        <v>22</v>
      </c>
      <c r="M1447" s="181">
        <v>0</v>
      </c>
      <c r="N1447" s="181">
        <v>0</v>
      </c>
      <c r="O1447" s="181">
        <v>0</v>
      </c>
      <c r="P1447" s="181">
        <v>0</v>
      </c>
      <c r="Q1447" s="182">
        <v>474.46</v>
      </c>
      <c r="R1447" s="182">
        <f>Q1447-O1447-S1447-T1447-U1447</f>
        <v>383.74</v>
      </c>
      <c r="S1447" s="181">
        <v>90.01</v>
      </c>
      <c r="T1447" s="181">
        <v>0.71</v>
      </c>
      <c r="U1447" s="181">
        <v>0</v>
      </c>
      <c r="V1447" s="182">
        <f>Q1447-P1447-W1447-X1447-Y1447</f>
        <v>430.36</v>
      </c>
      <c r="W1447" s="376">
        <v>43.39</v>
      </c>
      <c r="X1447" s="181">
        <v>0.71</v>
      </c>
      <c r="Y1447" s="181">
        <v>0</v>
      </c>
      <c r="Z1447" s="170" t="s">
        <v>5471</v>
      </c>
      <c r="AA1447" s="177" t="s">
        <v>5472</v>
      </c>
      <c r="AB1447" s="11" t="str">
        <f>+_xlfn.CONCAT(MID(Z1447,24,2),"/",MID(Z1447,22,2),"/",MID(Z1447,18,4))</f>
        <v>29/06/2007</v>
      </c>
      <c r="AC1447" s="9" t="str">
        <f>+_xlfn.CONCAT(MID(AA1447,16,2),"/",MID(AA1447,14,2),"/",MID(AA1447,10,4))</f>
        <v>01/04/2023</v>
      </c>
      <c r="AD1447" s="40">
        <v>223.56</v>
      </c>
      <c r="AE1447" s="40">
        <v>223.56</v>
      </c>
      <c r="AF1447" s="920">
        <v>0</v>
      </c>
      <c r="AG1447" s="40"/>
      <c r="AH1447" s="40"/>
      <c r="AI1447" s="40"/>
      <c r="AJ1447" s="960">
        <v>45019</v>
      </c>
      <c r="AK1447" s="124">
        <v>45026</v>
      </c>
      <c r="AL1447" s="9">
        <f>NETWORKDAYS(AJ1447,AK1447)-1</f>
        <v>5</v>
      </c>
      <c r="AM1447" s="9">
        <v>6</v>
      </c>
      <c r="AN1447" s="239" t="s">
        <v>1223</v>
      </c>
    </row>
    <row r="1448" spans="1:40" ht="15" customHeight="1">
      <c r="A1448" s="37">
        <v>814</v>
      </c>
      <c r="B1448" s="9" t="s">
        <v>5330</v>
      </c>
      <c r="C1448" s="9">
        <v>30513687156</v>
      </c>
      <c r="D1448" s="9" t="s">
        <v>5333</v>
      </c>
      <c r="E1448" s="9" t="s">
        <v>47</v>
      </c>
      <c r="F1448" s="9" t="s">
        <v>2953</v>
      </c>
      <c r="G1448" s="9" t="s">
        <v>5332</v>
      </c>
      <c r="H1448" s="177" t="s">
        <v>5473</v>
      </c>
      <c r="I1448" s="177" t="s">
        <v>5474</v>
      </c>
      <c r="J1448" s="180" t="s">
        <v>20</v>
      </c>
      <c r="K1448" s="185" t="s">
        <v>21</v>
      </c>
      <c r="L1448" s="185" t="s">
        <v>22</v>
      </c>
      <c r="M1448" s="181">
        <v>0</v>
      </c>
      <c r="N1448" s="181">
        <v>0</v>
      </c>
      <c r="O1448" s="181">
        <v>0</v>
      </c>
      <c r="P1448" s="181">
        <v>0</v>
      </c>
      <c r="Q1448" s="182">
        <v>1155.83</v>
      </c>
      <c r="R1448" s="182">
        <f>Q1448-O1448-S1448-T1448-U1448</f>
        <v>941.2399999999999</v>
      </c>
      <c r="S1448" s="181">
        <v>198.1</v>
      </c>
      <c r="T1448" s="181">
        <v>0</v>
      </c>
      <c r="U1448" s="181">
        <v>16.489999999999998</v>
      </c>
      <c r="V1448" s="182">
        <f>Q1448-P1448-W1448-X1448-Y1448</f>
        <v>981.88999999999987</v>
      </c>
      <c r="W1448" s="376">
        <v>160.97</v>
      </c>
      <c r="X1448" s="181">
        <v>0</v>
      </c>
      <c r="Y1448" s="181">
        <v>12.97</v>
      </c>
      <c r="Z1448" s="170" t="s">
        <v>2195</v>
      </c>
      <c r="AA1448" s="177" t="s">
        <v>5475</v>
      </c>
      <c r="AB1448" s="11" t="str">
        <f>+_xlfn.CONCAT(MID(Z1448,24,2),"/",MID(Z1448,22,2),"/",MID(Z1448,18,4))</f>
        <v>21/06/2007</v>
      </c>
      <c r="AC1448" s="9" t="str">
        <f>+_xlfn.CONCAT(MID(AA1448,16,2),"/",MID(AA1448,14,2),"/",MID(AA1448,10,4))</f>
        <v>27/03/2023</v>
      </c>
      <c r="AD1448" s="40">
        <v>392.02</v>
      </c>
      <c r="AE1448" s="40">
        <v>392.02</v>
      </c>
      <c r="AF1448" s="920">
        <v>0</v>
      </c>
      <c r="AG1448" s="40"/>
      <c r="AH1448" s="40"/>
      <c r="AI1448" s="40"/>
      <c r="AJ1448" s="960">
        <v>45019</v>
      </c>
      <c r="AK1448" s="124">
        <v>45026</v>
      </c>
      <c r="AL1448" s="9">
        <f>NETWORKDAYS(AJ1448,AK1448)-1</f>
        <v>5</v>
      </c>
      <c r="AM1448" s="9">
        <v>6</v>
      </c>
      <c r="AN1448" s="239" t="s">
        <v>1223</v>
      </c>
    </row>
    <row r="1449" spans="1:40" ht="15" customHeight="1">
      <c r="A1449" s="37">
        <v>815</v>
      </c>
      <c r="B1449" s="9" t="s">
        <v>5330</v>
      </c>
      <c r="C1449" s="9">
        <v>30513687156</v>
      </c>
      <c r="D1449" s="9" t="s">
        <v>5334</v>
      </c>
      <c r="E1449" s="9" t="s">
        <v>47</v>
      </c>
      <c r="F1449" s="9" t="s">
        <v>2953</v>
      </c>
      <c r="G1449" s="9" t="s">
        <v>5332</v>
      </c>
      <c r="H1449" s="177" t="s">
        <v>5476</v>
      </c>
      <c r="I1449" s="177" t="s">
        <v>5477</v>
      </c>
      <c r="J1449" s="180" t="s">
        <v>20</v>
      </c>
      <c r="K1449" s="185" t="s">
        <v>21</v>
      </c>
      <c r="L1449" s="185" t="s">
        <v>22</v>
      </c>
      <c r="M1449" s="181">
        <v>0</v>
      </c>
      <c r="N1449" s="181">
        <v>0</v>
      </c>
      <c r="O1449" s="181">
        <v>0</v>
      </c>
      <c r="P1449" s="181">
        <v>0</v>
      </c>
      <c r="Q1449" s="182">
        <v>565.05999999999995</v>
      </c>
      <c r="R1449" s="182">
        <f>Q1449-O1449-S1449-T1449-U1449</f>
        <v>524.82999999999993</v>
      </c>
      <c r="S1449" s="181">
        <v>35.99</v>
      </c>
      <c r="T1449" s="181">
        <v>0</v>
      </c>
      <c r="U1449" s="181">
        <v>4.24</v>
      </c>
      <c r="V1449" s="182">
        <f>Q1449-P1449-W1449-X1449-Y1449</f>
        <v>544.29</v>
      </c>
      <c r="W1449" s="376">
        <v>20.77</v>
      </c>
      <c r="X1449" s="181">
        <v>0</v>
      </c>
      <c r="Y1449" s="181">
        <v>0</v>
      </c>
      <c r="Z1449" s="170" t="s">
        <v>5478</v>
      </c>
      <c r="AA1449" s="177" t="s">
        <v>5479</v>
      </c>
      <c r="AB1449" s="11" t="str">
        <f>+_xlfn.CONCAT(MID(Z1449,24,2),"/",MID(Z1449,22,2),"/",MID(Z1449,18,4))</f>
        <v>21/06/2007</v>
      </c>
      <c r="AC1449" s="9" t="str">
        <f>+_xlfn.CONCAT(MID(AA1449,16,2),"/",MID(AA1449,14,2),"/",MID(AA1449,10,4))</f>
        <v>27/03/2023</v>
      </c>
      <c r="AD1449" s="40">
        <v>167.68</v>
      </c>
      <c r="AE1449" s="40">
        <v>167.68</v>
      </c>
      <c r="AF1449" s="920">
        <v>0</v>
      </c>
      <c r="AG1449" s="40"/>
      <c r="AH1449" s="40"/>
      <c r="AI1449" s="40"/>
      <c r="AJ1449" s="960">
        <v>45019</v>
      </c>
      <c r="AK1449" s="124">
        <v>45026</v>
      </c>
      <c r="AL1449" s="9">
        <f>NETWORKDAYS(AJ1449,AK1449)-1</f>
        <v>5</v>
      </c>
      <c r="AM1449" s="9">
        <v>6</v>
      </c>
      <c r="AN1449" s="239" t="s">
        <v>1223</v>
      </c>
    </row>
    <row r="1450" spans="1:40" ht="15" customHeight="1">
      <c r="A1450" s="37">
        <v>861</v>
      </c>
      <c r="B1450" s="9" t="s">
        <v>263</v>
      </c>
      <c r="C1450" s="9">
        <v>30711101752</v>
      </c>
      <c r="D1450" s="9" t="s">
        <v>5335</v>
      </c>
      <c r="E1450" s="9" t="s">
        <v>38</v>
      </c>
      <c r="F1450" s="9" t="s">
        <v>70</v>
      </c>
      <c r="G1450" s="9" t="s">
        <v>1996</v>
      </c>
      <c r="H1450" s="18" t="s">
        <v>5336</v>
      </c>
      <c r="I1450" s="18" t="s">
        <v>5337</v>
      </c>
      <c r="J1450" s="43" t="s">
        <v>20</v>
      </c>
      <c r="K1450" s="43" t="s">
        <v>21</v>
      </c>
      <c r="L1450" s="43" t="s">
        <v>22</v>
      </c>
      <c r="M1450" s="65">
        <v>0</v>
      </c>
      <c r="N1450" s="65">
        <v>0</v>
      </c>
      <c r="O1450" s="65">
        <v>0</v>
      </c>
      <c r="P1450" s="65">
        <v>0</v>
      </c>
      <c r="Q1450" s="39">
        <v>112.9</v>
      </c>
      <c r="R1450" s="39">
        <v>111.52000000000001</v>
      </c>
      <c r="S1450" s="65">
        <v>1.32</v>
      </c>
      <c r="T1450" s="65">
        <v>0.06</v>
      </c>
      <c r="U1450" s="65">
        <v>0</v>
      </c>
      <c r="V1450" s="39">
        <v>112.84</v>
      </c>
      <c r="W1450" s="255">
        <v>0</v>
      </c>
      <c r="X1450" s="65">
        <v>0.06</v>
      </c>
      <c r="Y1450" s="65">
        <v>0</v>
      </c>
      <c r="Z1450" s="53" t="s">
        <v>69</v>
      </c>
      <c r="AA1450" s="40" t="s">
        <v>616</v>
      </c>
      <c r="AB1450" s="24">
        <v>39325</v>
      </c>
      <c r="AC1450" s="40" t="s">
        <v>523</v>
      </c>
      <c r="AD1450" s="40">
        <v>107.96</v>
      </c>
      <c r="AE1450" s="40">
        <v>107.96</v>
      </c>
      <c r="AF1450" s="920">
        <v>0</v>
      </c>
      <c r="AG1450" s="40"/>
      <c r="AH1450" s="40"/>
      <c r="AI1450" s="40"/>
      <c r="AJ1450" s="960">
        <v>45019</v>
      </c>
      <c r="AK1450" s="124">
        <v>45022</v>
      </c>
      <c r="AL1450" s="9">
        <f>NETWORKDAYS(AJ1450,AK1450)</f>
        <v>4</v>
      </c>
      <c r="AM1450" s="9">
        <v>6</v>
      </c>
      <c r="AN1450" s="239" t="s">
        <v>1223</v>
      </c>
    </row>
    <row r="1451" spans="1:40" ht="15" customHeight="1">
      <c r="A1451" s="37">
        <v>912</v>
      </c>
      <c r="B1451" s="9" t="s">
        <v>5338</v>
      </c>
      <c r="C1451" s="9">
        <v>20295628058</v>
      </c>
      <c r="D1451" s="9" t="s">
        <v>5339</v>
      </c>
      <c r="E1451" s="9" t="s">
        <v>42</v>
      </c>
      <c r="F1451" s="9" t="s">
        <v>68</v>
      </c>
      <c r="G1451" s="9" t="s">
        <v>5340</v>
      </c>
      <c r="H1451" s="177" t="s">
        <v>5480</v>
      </c>
      <c r="I1451" s="177" t="s">
        <v>5481</v>
      </c>
      <c r="J1451" s="180" t="s">
        <v>20</v>
      </c>
      <c r="K1451" s="185" t="s">
        <v>21</v>
      </c>
      <c r="L1451" s="185" t="s">
        <v>22</v>
      </c>
      <c r="M1451" s="181">
        <v>0</v>
      </c>
      <c r="N1451" s="181">
        <v>0</v>
      </c>
      <c r="O1451" s="181">
        <v>0</v>
      </c>
      <c r="P1451" s="181">
        <v>0</v>
      </c>
      <c r="Q1451" s="182">
        <v>105.2</v>
      </c>
      <c r="R1451" s="182">
        <f>Q1451-O1451-S1451-T1451-U1451</f>
        <v>103.19000000000001</v>
      </c>
      <c r="S1451" s="181">
        <v>0</v>
      </c>
      <c r="T1451" s="181">
        <v>0.94</v>
      </c>
      <c r="U1451" s="181">
        <v>1.07</v>
      </c>
      <c r="V1451" s="182">
        <f>Q1451-P1451-W1451-X1451-Y1451</f>
        <v>103.27000000000001</v>
      </c>
      <c r="W1451" s="376">
        <v>0.99</v>
      </c>
      <c r="X1451" s="181">
        <v>0.94</v>
      </c>
      <c r="Y1451" s="181">
        <v>0</v>
      </c>
      <c r="Z1451" s="170" t="s">
        <v>2903</v>
      </c>
      <c r="AA1451" s="177" t="s">
        <v>5482</v>
      </c>
      <c r="AB1451" s="11" t="str">
        <f>+_xlfn.CONCAT(MID(Z1451,24,2),"/",MID(Z1451,22,2),"/",MID(Z1451,18,4))</f>
        <v>23/07/2007</v>
      </c>
      <c r="AC1451" s="9" t="str">
        <f>+_xlfn.CONCAT(MID(AA1451,16,2),"/",MID(AA1451,14,2),"/",MID(AA1451,10,4))</f>
        <v>01/04/2023</v>
      </c>
      <c r="AD1451" s="40">
        <v>102.63</v>
      </c>
      <c r="AE1451" s="40">
        <v>102.63</v>
      </c>
      <c r="AF1451" s="920">
        <v>0</v>
      </c>
      <c r="AG1451" s="40"/>
      <c r="AH1451" s="40"/>
      <c r="AI1451" s="40"/>
      <c r="AJ1451" s="960">
        <v>45019</v>
      </c>
      <c r="AK1451" s="124">
        <v>45026</v>
      </c>
      <c r="AL1451" s="9">
        <f>NETWORKDAYS(AJ1451,AK1451)-1</f>
        <v>5</v>
      </c>
      <c r="AM1451" s="9">
        <v>6</v>
      </c>
      <c r="AN1451" s="239" t="s">
        <v>1223</v>
      </c>
    </row>
    <row r="1452" spans="1:40" ht="15" customHeight="1">
      <c r="A1452" s="38">
        <v>970</v>
      </c>
      <c r="B1452" s="34" t="s">
        <v>407</v>
      </c>
      <c r="C1452" s="34">
        <v>30707167846</v>
      </c>
      <c r="D1452" s="34" t="s">
        <v>1538</v>
      </c>
      <c r="E1452" s="34" t="s">
        <v>338</v>
      </c>
      <c r="F1452" s="34" t="s">
        <v>408</v>
      </c>
      <c r="G1452" s="34" t="s">
        <v>5341</v>
      </c>
      <c r="H1452" s="261" t="s">
        <v>5483</v>
      </c>
      <c r="I1452" s="261" t="s">
        <v>5484</v>
      </c>
      <c r="J1452" s="262" t="s">
        <v>20</v>
      </c>
      <c r="K1452" s="262" t="s">
        <v>21</v>
      </c>
      <c r="L1452" s="262" t="s">
        <v>23</v>
      </c>
      <c r="M1452" s="263">
        <v>0</v>
      </c>
      <c r="N1452" s="263">
        <v>6.12</v>
      </c>
      <c r="O1452" s="263">
        <v>0</v>
      </c>
      <c r="P1452" s="263">
        <v>0</v>
      </c>
      <c r="Q1452" s="264">
        <v>940.74</v>
      </c>
      <c r="R1452" s="264">
        <f>Q1452-O1452-S1452-T1452-U1452</f>
        <v>705.66</v>
      </c>
      <c r="S1452" s="263">
        <v>174.63</v>
      </c>
      <c r="T1452" s="263">
        <v>51.96</v>
      </c>
      <c r="U1452" s="263">
        <v>8.49</v>
      </c>
      <c r="V1452" s="264">
        <f>Q1452-P1452-W1452-X1452-Y1452</f>
        <v>806.52</v>
      </c>
      <c r="W1452" s="348">
        <v>73.77</v>
      </c>
      <c r="X1452" s="263">
        <v>51.96</v>
      </c>
      <c r="Y1452" s="263">
        <v>8.49</v>
      </c>
      <c r="Z1452" s="249" t="s">
        <v>5485</v>
      </c>
      <c r="AA1452" s="261" t="s">
        <v>5486</v>
      </c>
      <c r="AB1452" s="34" t="str">
        <f>+_xlfn.CONCAT(MID(Z1452,24,2),"/",MID(Z1452,22,2),"/",MID(Z1452,18,4))</f>
        <v>27/04/2007</v>
      </c>
      <c r="AC1452" s="34" t="str">
        <f>+_xlfn.CONCAT(MID(AA1452,16,2),"/",MID(AA1452,14,2),"/",MID(AA1452,10,4))</f>
        <v>09/03/2023</v>
      </c>
      <c r="AD1452" s="23">
        <v>398.28</v>
      </c>
      <c r="AE1452" s="23">
        <v>404.36999999999995</v>
      </c>
      <c r="AF1452" s="823">
        <v>6.09</v>
      </c>
      <c r="AG1452" s="23"/>
      <c r="AH1452" s="23"/>
      <c r="AI1452" s="23"/>
      <c r="AJ1452" s="917">
        <v>45019</v>
      </c>
      <c r="AK1452" s="122">
        <v>45026</v>
      </c>
      <c r="AL1452" s="34">
        <f>NETWORKDAYS(AJ1452,AK1452)-1</f>
        <v>5</v>
      </c>
      <c r="AM1452" s="34">
        <v>6</v>
      </c>
      <c r="AN1452" s="261" t="s">
        <v>1223</v>
      </c>
    </row>
    <row r="1453" spans="1:40" ht="15" customHeight="1">
      <c r="A1453" s="37">
        <v>1208</v>
      </c>
      <c r="B1453" s="9" t="s">
        <v>5342</v>
      </c>
      <c r="C1453" s="9">
        <v>30541906564</v>
      </c>
      <c r="D1453" s="9" t="s">
        <v>5343</v>
      </c>
      <c r="E1453" s="9" t="s">
        <v>47</v>
      </c>
      <c r="F1453" s="9" t="s">
        <v>1249</v>
      </c>
      <c r="G1453" s="9" t="s">
        <v>5344</v>
      </c>
      <c r="H1453" s="239" t="s">
        <v>5487</v>
      </c>
      <c r="I1453" s="239" t="s">
        <v>5488</v>
      </c>
      <c r="J1453" s="339" t="s">
        <v>20</v>
      </c>
      <c r="K1453" s="339" t="s">
        <v>21</v>
      </c>
      <c r="L1453" s="339" t="s">
        <v>22</v>
      </c>
      <c r="M1453" s="340">
        <v>0</v>
      </c>
      <c r="N1453" s="340">
        <v>0</v>
      </c>
      <c r="O1453" s="340">
        <v>0</v>
      </c>
      <c r="P1453" s="340">
        <v>0</v>
      </c>
      <c r="Q1453" s="341">
        <v>550.9</v>
      </c>
      <c r="R1453" s="341">
        <f>Q1453-O1453-S1453-T1453-U1453</f>
        <v>275.53999999999996</v>
      </c>
      <c r="S1453" s="340">
        <v>269.11</v>
      </c>
      <c r="T1453" s="340">
        <v>4.1900000000000004</v>
      </c>
      <c r="U1453" s="340">
        <v>2.06</v>
      </c>
      <c r="V1453" s="341">
        <f>Q1453-P1453-W1453-X1453-Y1453</f>
        <v>271.38</v>
      </c>
      <c r="W1453" s="403">
        <v>275.33</v>
      </c>
      <c r="X1453" s="340">
        <v>4.1900000000000004</v>
      </c>
      <c r="Y1453" s="340">
        <v>0</v>
      </c>
      <c r="Z1453" s="83" t="s">
        <v>511</v>
      </c>
      <c r="AA1453" s="239" t="s">
        <v>5489</v>
      </c>
      <c r="AB1453" s="11" t="str">
        <f>+_xlfn.CONCAT(MID(Z1453,24,2),"/",MID(Z1453,22,2),"/",MID(Z1453,18,4))</f>
        <v>29/05/2007</v>
      </c>
      <c r="AC1453" s="9" t="str">
        <f>+_xlfn.CONCAT(MID(AA1453,16,2),"/",MID(AA1453,14,2),"/",MID(AA1453,10,4))</f>
        <v>27/03/2023</v>
      </c>
      <c r="AD1453" s="40">
        <v>43.53</v>
      </c>
      <c r="AE1453" s="40">
        <v>43.53</v>
      </c>
      <c r="AF1453" s="920">
        <v>0</v>
      </c>
      <c r="AG1453" s="40"/>
      <c r="AH1453" s="40"/>
      <c r="AI1453" s="40"/>
      <c r="AJ1453" s="960">
        <v>45019</v>
      </c>
      <c r="AK1453" s="124">
        <v>45026</v>
      </c>
      <c r="AL1453" s="9">
        <f>NETWORKDAYS(AJ1453,AK1453)-1</f>
        <v>5</v>
      </c>
      <c r="AM1453" s="9">
        <v>6</v>
      </c>
      <c r="AN1453" s="239" t="s">
        <v>1223</v>
      </c>
    </row>
    <row r="1454" spans="1:40" ht="15" customHeight="1">
      <c r="A1454" s="37">
        <v>1209</v>
      </c>
      <c r="B1454" s="9" t="s">
        <v>5342</v>
      </c>
      <c r="C1454" s="9">
        <v>30541906564</v>
      </c>
      <c r="D1454" s="9" t="s">
        <v>5345</v>
      </c>
      <c r="E1454" s="9" t="s">
        <v>47</v>
      </c>
      <c r="F1454" s="9" t="s">
        <v>1249</v>
      </c>
      <c r="G1454" s="9" t="s">
        <v>5344</v>
      </c>
      <c r="H1454" s="239" t="s">
        <v>5490</v>
      </c>
      <c r="I1454" s="239" t="s">
        <v>5491</v>
      </c>
      <c r="J1454" s="339" t="s">
        <v>20</v>
      </c>
      <c r="K1454" s="339" t="s">
        <v>21</v>
      </c>
      <c r="L1454" s="339" t="s">
        <v>22</v>
      </c>
      <c r="M1454" s="340">
        <v>0</v>
      </c>
      <c r="N1454" s="340">
        <v>0</v>
      </c>
      <c r="O1454" s="340">
        <v>0</v>
      </c>
      <c r="P1454" s="340">
        <v>0</v>
      </c>
      <c r="Q1454" s="341">
        <v>204.53</v>
      </c>
      <c r="R1454" s="341">
        <f>Q1454-O1454-S1454-T1454-U1454</f>
        <v>172.07</v>
      </c>
      <c r="S1454" s="340">
        <v>30.71</v>
      </c>
      <c r="T1454" s="340">
        <v>0.73</v>
      </c>
      <c r="U1454" s="340">
        <v>1.02</v>
      </c>
      <c r="V1454" s="341">
        <f>Q1454-P1454-W1454-X1454-Y1454</f>
        <v>163.44</v>
      </c>
      <c r="W1454" s="340">
        <v>39.64</v>
      </c>
      <c r="X1454" s="340">
        <v>0.73</v>
      </c>
      <c r="Y1454" s="340">
        <v>0.72</v>
      </c>
      <c r="Z1454" s="83" t="s">
        <v>511</v>
      </c>
      <c r="AA1454" s="239" t="s">
        <v>5489</v>
      </c>
      <c r="AB1454" s="11" t="str">
        <f>+_xlfn.CONCAT(MID(Z1454,24,2),"/",MID(Z1454,22,2),"/",MID(Z1454,18,4))</f>
        <v>29/05/2007</v>
      </c>
      <c r="AC1454" s="9" t="str">
        <f>+_xlfn.CONCAT(MID(AA1454,16,2),"/",MID(AA1454,14,2),"/",MID(AA1454,10,4))</f>
        <v>27/03/2023</v>
      </c>
      <c r="AD1454" s="40">
        <v>91.24</v>
      </c>
      <c r="AE1454" s="40">
        <v>91.24</v>
      </c>
      <c r="AF1454" s="920">
        <v>0</v>
      </c>
      <c r="AG1454" s="40"/>
      <c r="AH1454" s="40"/>
      <c r="AI1454" s="40"/>
      <c r="AJ1454" s="960">
        <v>45019</v>
      </c>
      <c r="AK1454" s="124">
        <v>45026</v>
      </c>
      <c r="AL1454" s="9">
        <f>NETWORKDAYS(AJ1454,AK1454)-1</f>
        <v>5</v>
      </c>
      <c r="AM1454" s="9">
        <v>6</v>
      </c>
      <c r="AN1454" s="239" t="s">
        <v>1223</v>
      </c>
    </row>
    <row r="1455" spans="1:40" ht="15" customHeight="1">
      <c r="A1455" s="37">
        <v>1822</v>
      </c>
      <c r="B1455" s="9" t="s">
        <v>5346</v>
      </c>
      <c r="C1455" s="9">
        <v>30697564140</v>
      </c>
      <c r="D1455" s="9" t="s">
        <v>5347</v>
      </c>
      <c r="E1455" s="9" t="s">
        <v>341</v>
      </c>
      <c r="F1455" s="9" t="s">
        <v>345</v>
      </c>
      <c r="G1455" s="9" t="s">
        <v>425</v>
      </c>
      <c r="H1455" s="71" t="s">
        <v>5348</v>
      </c>
      <c r="I1455" s="71" t="s">
        <v>5349</v>
      </c>
      <c r="J1455" s="72" t="s">
        <v>20</v>
      </c>
      <c r="K1455" s="72" t="s">
        <v>21</v>
      </c>
      <c r="L1455" s="72" t="s">
        <v>22</v>
      </c>
      <c r="M1455" s="73">
        <v>0</v>
      </c>
      <c r="N1455" s="73">
        <v>0</v>
      </c>
      <c r="O1455" s="73">
        <v>0</v>
      </c>
      <c r="P1455" s="73">
        <v>0</v>
      </c>
      <c r="Q1455" s="74">
        <v>1992.71</v>
      </c>
      <c r="R1455" s="74">
        <v>1893.2800000000002</v>
      </c>
      <c r="S1455" s="73">
        <v>18.36</v>
      </c>
      <c r="T1455" s="73">
        <v>64.27</v>
      </c>
      <c r="U1455" s="73">
        <v>16.8</v>
      </c>
      <c r="V1455" s="74">
        <v>1917.8500000000001</v>
      </c>
      <c r="W1455" s="73">
        <v>0</v>
      </c>
      <c r="X1455" s="73">
        <v>64.27</v>
      </c>
      <c r="Y1455" s="73">
        <v>10.59</v>
      </c>
      <c r="Z1455" s="238" t="s">
        <v>5350</v>
      </c>
      <c r="AA1455" s="71" t="s">
        <v>3150</v>
      </c>
      <c r="AB1455" s="75">
        <v>39275</v>
      </c>
      <c r="AC1455" s="18" t="s">
        <v>5351</v>
      </c>
      <c r="AD1455" s="40">
        <v>780.14</v>
      </c>
      <c r="AE1455" s="40">
        <v>780.14</v>
      </c>
      <c r="AF1455" s="920">
        <v>0</v>
      </c>
      <c r="AG1455" s="40"/>
      <c r="AH1455" s="40"/>
      <c r="AI1455" s="40"/>
      <c r="AJ1455" s="960">
        <v>45019</v>
      </c>
      <c r="AK1455" s="124">
        <v>45022</v>
      </c>
      <c r="AL1455" s="9">
        <f>NETWORKDAYS(AJ1455,AK1455)</f>
        <v>4</v>
      </c>
      <c r="AM1455" s="9">
        <v>6</v>
      </c>
      <c r="AN1455" s="239" t="s">
        <v>1223</v>
      </c>
    </row>
    <row r="1456" spans="1:40" ht="15" customHeight="1">
      <c r="A1456" s="38">
        <v>1904</v>
      </c>
      <c r="B1456" s="34" t="s">
        <v>4860</v>
      </c>
      <c r="C1456" s="34">
        <v>30709545767</v>
      </c>
      <c r="D1456" s="34" t="s">
        <v>830</v>
      </c>
      <c r="E1456" s="34" t="s">
        <v>38</v>
      </c>
      <c r="F1456" s="34" t="s">
        <v>5352</v>
      </c>
      <c r="G1456" s="34" t="s">
        <v>5352</v>
      </c>
      <c r="H1456" s="261" t="s">
        <v>5492</v>
      </c>
      <c r="I1456" s="261" t="s">
        <v>5493</v>
      </c>
      <c r="J1456" s="262" t="s">
        <v>20</v>
      </c>
      <c r="K1456" s="262" t="s">
        <v>21</v>
      </c>
      <c r="L1456" s="262" t="s">
        <v>23</v>
      </c>
      <c r="M1456" s="263">
        <v>4.7699999999999996</v>
      </c>
      <c r="N1456" s="263">
        <v>0</v>
      </c>
      <c r="O1456" s="263">
        <v>0</v>
      </c>
      <c r="P1456" s="263">
        <v>0</v>
      </c>
      <c r="Q1456" s="264">
        <v>2486.63</v>
      </c>
      <c r="R1456" s="264">
        <f>Q1456-O1456-S1456-T1456-U1456</f>
        <v>1959.4900000000002</v>
      </c>
      <c r="S1456" s="263">
        <v>436.89</v>
      </c>
      <c r="T1456" s="263">
        <v>37.619999999999997</v>
      </c>
      <c r="U1456" s="263">
        <v>52.63</v>
      </c>
      <c r="V1456" s="264">
        <f>Q1456-P1456-W1456-X1456-Y1456</f>
        <v>1761.83</v>
      </c>
      <c r="W1456" s="348">
        <v>642.91999999999996</v>
      </c>
      <c r="X1456" s="263">
        <v>42.39</v>
      </c>
      <c r="Y1456" s="263">
        <v>39.49</v>
      </c>
      <c r="Z1456" s="249" t="s">
        <v>4509</v>
      </c>
      <c r="AA1456" s="261" t="s">
        <v>5494</v>
      </c>
      <c r="AB1456" s="34" t="str">
        <f>+_xlfn.CONCAT(MID(Z1456,24,2),"/",MID(Z1456,22,2),"/",MID(Z1456,18,4))</f>
        <v>29/04/2007</v>
      </c>
      <c r="AC1456" s="34" t="str">
        <f>+_xlfn.CONCAT(MID(AA1456,16,2),"/",MID(AA1456,14,2),"/",MID(AA1456,10,4))</f>
        <v>06/03/2023</v>
      </c>
      <c r="AD1456" s="23">
        <v>417.54</v>
      </c>
      <c r="AE1456" s="23">
        <v>417.54</v>
      </c>
      <c r="AF1456" s="823">
        <v>0</v>
      </c>
      <c r="AG1456" s="23"/>
      <c r="AH1456" s="23"/>
      <c r="AI1456" s="23"/>
      <c r="AJ1456" s="917">
        <v>45019</v>
      </c>
      <c r="AK1456" s="122">
        <v>45026</v>
      </c>
      <c r="AL1456" s="34">
        <f>NETWORKDAYS(AJ1456,AK1456)-1</f>
        <v>5</v>
      </c>
      <c r="AM1456" s="34">
        <v>6</v>
      </c>
      <c r="AN1456" s="261" t="s">
        <v>1223</v>
      </c>
    </row>
    <row r="1457" spans="1:40" ht="15" customHeight="1">
      <c r="A1457" s="635">
        <v>2051</v>
      </c>
      <c r="B1457" s="200" t="s">
        <v>5353</v>
      </c>
      <c r="C1457" s="200">
        <v>30510795039</v>
      </c>
      <c r="D1457" s="200" t="s">
        <v>3031</v>
      </c>
      <c r="E1457" s="200" t="s">
        <v>38</v>
      </c>
      <c r="F1457" s="200" t="s">
        <v>54</v>
      </c>
      <c r="G1457" s="200" t="s">
        <v>3031</v>
      </c>
      <c r="H1457" s="200" t="s">
        <v>5354</v>
      </c>
      <c r="I1457" s="200" t="s">
        <v>5355</v>
      </c>
      <c r="J1457" s="202" t="s">
        <v>20</v>
      </c>
      <c r="K1457" s="202" t="s">
        <v>21</v>
      </c>
      <c r="L1457" s="202" t="s">
        <v>22</v>
      </c>
      <c r="M1457" s="203">
        <v>0</v>
      </c>
      <c r="N1457" s="203">
        <v>0</v>
      </c>
      <c r="O1457" s="203">
        <v>0</v>
      </c>
      <c r="P1457" s="203">
        <v>0</v>
      </c>
      <c r="Q1457" s="204">
        <v>271.68</v>
      </c>
      <c r="R1457" s="204">
        <v>270.14</v>
      </c>
      <c r="S1457" s="203">
        <v>0</v>
      </c>
      <c r="T1457" s="203">
        <v>1.54</v>
      </c>
      <c r="U1457" s="203">
        <v>0</v>
      </c>
      <c r="V1457" s="204">
        <v>40.42</v>
      </c>
      <c r="W1457" s="369">
        <v>0</v>
      </c>
      <c r="X1457" s="203">
        <v>1.54</v>
      </c>
      <c r="Y1457" s="203">
        <v>0</v>
      </c>
      <c r="Z1457" s="205" t="s">
        <v>313</v>
      </c>
      <c r="AA1457" s="201" t="s">
        <v>321</v>
      </c>
      <c r="AB1457" s="206">
        <v>39325</v>
      </c>
      <c r="AC1457" s="206">
        <v>44950</v>
      </c>
      <c r="AD1457" s="201">
        <v>157.41999999999999</v>
      </c>
      <c r="AE1457" s="201">
        <v>157.41999999999999</v>
      </c>
      <c r="AF1457" s="928">
        <v>0</v>
      </c>
      <c r="AG1457" s="40"/>
      <c r="AH1457" s="40"/>
      <c r="AI1457" s="40"/>
      <c r="AJ1457" s="962">
        <v>45019</v>
      </c>
      <c r="AK1457" s="275">
        <v>45022</v>
      </c>
      <c r="AL1457" s="208">
        <f>NETWORKDAYS(AJ1457,AK1457)</f>
        <v>4</v>
      </c>
      <c r="AM1457" s="208">
        <v>6</v>
      </c>
      <c r="AN1457" s="627" t="s">
        <v>1223</v>
      </c>
    </row>
    <row r="1458" spans="1:40" ht="15" customHeight="1">
      <c r="A1458" s="37">
        <v>2358</v>
      </c>
      <c r="B1458" s="9" t="s">
        <v>5356</v>
      </c>
      <c r="C1458" s="9">
        <v>30509207727</v>
      </c>
      <c r="D1458" s="9" t="s">
        <v>5215</v>
      </c>
      <c r="E1458" s="9" t="s">
        <v>47</v>
      </c>
      <c r="F1458" s="9" t="s">
        <v>62</v>
      </c>
      <c r="G1458" s="9" t="s">
        <v>62</v>
      </c>
      <c r="H1458" s="521" t="s">
        <v>6645</v>
      </c>
      <c r="I1458" s="521" t="s">
        <v>6646</v>
      </c>
      <c r="J1458" s="9" t="s">
        <v>20</v>
      </c>
      <c r="K1458" s="523" t="s">
        <v>21</v>
      </c>
      <c r="L1458" s="523" t="s">
        <v>22</v>
      </c>
      <c r="M1458" s="524">
        <v>0</v>
      </c>
      <c r="N1458" s="524">
        <v>0</v>
      </c>
      <c r="O1458" s="524">
        <v>150.55000000000001</v>
      </c>
      <c r="P1458" s="524">
        <v>150.55000000000001</v>
      </c>
      <c r="Q1458" s="525">
        <v>4159.38</v>
      </c>
      <c r="R1458" s="663">
        <f>Q1458-O1458-S1458-T1458-U1458</f>
        <v>3321.58</v>
      </c>
      <c r="S1458" s="524">
        <v>652.75</v>
      </c>
      <c r="T1458" s="524">
        <v>19.260000000000002</v>
      </c>
      <c r="U1458" s="524">
        <v>15.24</v>
      </c>
      <c r="V1458" s="663">
        <f>Q1458-P1458-W1458-X1458-Y1458</f>
        <v>3484.15</v>
      </c>
      <c r="W1458" s="524">
        <v>490.18</v>
      </c>
      <c r="X1458" s="524">
        <v>19.260000000000002</v>
      </c>
      <c r="Y1458" s="524">
        <v>15.24</v>
      </c>
      <c r="Z1458" s="150" t="s">
        <v>2120</v>
      </c>
      <c r="AA1458" s="521" t="s">
        <v>325</v>
      </c>
      <c r="AB1458" s="124">
        <v>39279</v>
      </c>
      <c r="AC1458" s="124">
        <v>44967</v>
      </c>
      <c r="AD1458" s="18">
        <v>1605.84</v>
      </c>
      <c r="AE1458" s="18">
        <v>1605.84</v>
      </c>
      <c r="AF1458" s="68">
        <v>0</v>
      </c>
      <c r="AG1458" s="18"/>
      <c r="AH1458" s="18"/>
      <c r="AI1458" s="18"/>
      <c r="AJ1458" s="960" t="s">
        <v>2443</v>
      </c>
      <c r="AK1458" s="124"/>
      <c r="AL1458" s="9"/>
      <c r="AM1458" s="9">
        <v>6</v>
      </c>
      <c r="AN1458" s="521" t="s">
        <v>1223</v>
      </c>
    </row>
    <row r="1459" spans="1:40" ht="15" customHeight="1">
      <c r="A1459" s="215">
        <v>2365</v>
      </c>
      <c r="B1459" s="229" t="s">
        <v>5357</v>
      </c>
      <c r="C1459" s="229">
        <v>30677810706</v>
      </c>
      <c r="D1459" s="229" t="s">
        <v>5358</v>
      </c>
      <c r="E1459" s="229" t="s">
        <v>38</v>
      </c>
      <c r="F1459" s="229" t="s">
        <v>66</v>
      </c>
      <c r="G1459" s="229" t="s">
        <v>1865</v>
      </c>
      <c r="H1459" s="216" t="s">
        <v>5359</v>
      </c>
      <c r="I1459" s="216" t="s">
        <v>5360</v>
      </c>
      <c r="J1459" s="218" t="s">
        <v>20</v>
      </c>
      <c r="K1459" s="218" t="s">
        <v>21</v>
      </c>
      <c r="L1459" s="218" t="s">
        <v>22</v>
      </c>
      <c r="M1459" s="219">
        <v>0</v>
      </c>
      <c r="N1459" s="219">
        <v>0</v>
      </c>
      <c r="O1459" s="219">
        <v>0</v>
      </c>
      <c r="P1459" s="219">
        <v>58.87</v>
      </c>
      <c r="Q1459" s="221">
        <v>3797.19</v>
      </c>
      <c r="R1459" s="221">
        <v>2460.6800000000003</v>
      </c>
      <c r="S1459" s="219">
        <v>1266.1400000000001</v>
      </c>
      <c r="T1459" s="219">
        <v>17.13</v>
      </c>
      <c r="U1459" s="219">
        <v>53.24</v>
      </c>
      <c r="V1459" s="221">
        <v>2785.5800000000004</v>
      </c>
      <c r="W1459" s="219">
        <v>886.69</v>
      </c>
      <c r="X1459" s="654">
        <v>16.39</v>
      </c>
      <c r="Y1459" s="219">
        <v>49.66</v>
      </c>
      <c r="Z1459" s="655" t="s">
        <v>5361</v>
      </c>
      <c r="AA1459" s="216" t="s">
        <v>723</v>
      </c>
      <c r="AB1459" s="656">
        <v>39165</v>
      </c>
      <c r="AC1459" s="223" t="s">
        <v>520</v>
      </c>
      <c r="AD1459" s="223">
        <v>1221.5899999999999</v>
      </c>
      <c r="AE1459" s="223">
        <v>1221.5899999999999</v>
      </c>
      <c r="AF1459" s="932">
        <v>0</v>
      </c>
      <c r="AG1459" s="40"/>
      <c r="AH1459" s="40"/>
      <c r="AI1459" s="40"/>
      <c r="AJ1459" s="967">
        <v>45019</v>
      </c>
      <c r="AK1459" s="641">
        <v>45022</v>
      </c>
      <c r="AL1459" s="229">
        <f>NETWORKDAYS(AJ1459,AK1459)</f>
        <v>4</v>
      </c>
      <c r="AM1459" s="229">
        <v>6</v>
      </c>
      <c r="AN1459" s="642" t="s">
        <v>1223</v>
      </c>
    </row>
    <row r="1460" spans="1:40" ht="15" customHeight="1">
      <c r="A1460" s="37">
        <v>2846</v>
      </c>
      <c r="B1460" s="9" t="s">
        <v>5330</v>
      </c>
      <c r="C1460" s="9">
        <v>30513687156</v>
      </c>
      <c r="D1460" s="9" t="s">
        <v>5362</v>
      </c>
      <c r="E1460" s="9" t="s">
        <v>47</v>
      </c>
      <c r="F1460" s="9" t="s">
        <v>5363</v>
      </c>
      <c r="G1460" s="9" t="s">
        <v>5332</v>
      </c>
      <c r="H1460" s="239" t="s">
        <v>5495</v>
      </c>
      <c r="I1460" s="239" t="s">
        <v>5496</v>
      </c>
      <c r="J1460" s="339" t="s">
        <v>20</v>
      </c>
      <c r="K1460" s="339" t="s">
        <v>21</v>
      </c>
      <c r="L1460" s="339" t="s">
        <v>22</v>
      </c>
      <c r="M1460" s="340">
        <v>0</v>
      </c>
      <c r="N1460" s="340">
        <v>0</v>
      </c>
      <c r="O1460" s="340">
        <v>0</v>
      </c>
      <c r="P1460" s="340">
        <v>0</v>
      </c>
      <c r="Q1460" s="341">
        <v>356.46</v>
      </c>
      <c r="R1460" s="341">
        <f>Q1460-O1460-S1460-T1460-U1460</f>
        <v>324.15999999999997</v>
      </c>
      <c r="S1460" s="340">
        <v>9.76</v>
      </c>
      <c r="T1460" s="340">
        <v>4.3</v>
      </c>
      <c r="U1460" s="340">
        <v>18.239999999999998</v>
      </c>
      <c r="V1460" s="341">
        <f>Q1460-P1460-W1460-X1460-Y1460</f>
        <v>329.65999999999997</v>
      </c>
      <c r="W1460" s="340">
        <v>7.62</v>
      </c>
      <c r="X1460" s="403">
        <v>4.3</v>
      </c>
      <c r="Y1460" s="340">
        <v>14.88</v>
      </c>
      <c r="Z1460" s="83" t="s">
        <v>1459</v>
      </c>
      <c r="AA1460" s="239" t="s">
        <v>4417</v>
      </c>
      <c r="AB1460" s="11" t="str">
        <f>+_xlfn.CONCAT(MID(Z1460,24,2),"/",MID(Z1460,22,2),"/",MID(Z1460,18,4))</f>
        <v>21/06/2007</v>
      </c>
      <c r="AC1460" s="9" t="str">
        <f>+_xlfn.CONCAT(MID(AA1460,16,2),"/",MID(AA1460,14,2),"/",MID(AA1460,10,4))</f>
        <v>27/03/2023</v>
      </c>
      <c r="AD1460" s="40">
        <v>140.01</v>
      </c>
      <c r="AE1460" s="40">
        <v>140.01</v>
      </c>
      <c r="AF1460" s="920">
        <v>0</v>
      </c>
      <c r="AG1460" s="40"/>
      <c r="AH1460" s="40"/>
      <c r="AI1460" s="40"/>
      <c r="AJ1460" s="960">
        <v>45019</v>
      </c>
      <c r="AK1460" s="124">
        <v>45026</v>
      </c>
      <c r="AL1460" s="9">
        <f>NETWORKDAYS(AJ1460,AK1460)-1</f>
        <v>5</v>
      </c>
      <c r="AM1460" s="9">
        <v>6</v>
      </c>
      <c r="AN1460" s="239" t="s">
        <v>1223</v>
      </c>
    </row>
    <row r="1461" spans="1:40" ht="15" customHeight="1">
      <c r="A1461" s="37">
        <v>3294</v>
      </c>
      <c r="B1461" s="9" t="s">
        <v>5364</v>
      </c>
      <c r="C1461" s="9">
        <v>30708610956</v>
      </c>
      <c r="D1461" s="9" t="s">
        <v>3240</v>
      </c>
      <c r="E1461" s="9" t="s">
        <v>38</v>
      </c>
      <c r="F1461" s="9" t="s">
        <v>54</v>
      </c>
      <c r="G1461" s="9" t="s">
        <v>1893</v>
      </c>
      <c r="H1461" s="18" t="s">
        <v>5365</v>
      </c>
      <c r="I1461" s="18" t="s">
        <v>5366</v>
      </c>
      <c r="J1461" s="43" t="s">
        <v>20</v>
      </c>
      <c r="K1461" s="43" t="s">
        <v>21</v>
      </c>
      <c r="L1461" s="43" t="s">
        <v>22</v>
      </c>
      <c r="M1461" s="65">
        <v>0</v>
      </c>
      <c r="N1461" s="65">
        <v>0</v>
      </c>
      <c r="O1461" s="65">
        <v>0</v>
      </c>
      <c r="P1461" s="65">
        <v>0</v>
      </c>
      <c r="Q1461" s="39">
        <v>906.49</v>
      </c>
      <c r="R1461" s="39">
        <v>892.43</v>
      </c>
      <c r="S1461" s="65">
        <v>3.07</v>
      </c>
      <c r="T1461" s="65">
        <v>0.94</v>
      </c>
      <c r="U1461" s="65">
        <v>10.050000000000001</v>
      </c>
      <c r="V1461" s="39">
        <v>892.42000000000007</v>
      </c>
      <c r="W1461" s="65">
        <v>0</v>
      </c>
      <c r="X1461" s="255">
        <v>0.64</v>
      </c>
      <c r="Y1461" s="65">
        <v>13.43</v>
      </c>
      <c r="Z1461" s="67" t="s">
        <v>2521</v>
      </c>
      <c r="AA1461" s="18" t="s">
        <v>5367</v>
      </c>
      <c r="AB1461" s="24">
        <v>39325</v>
      </c>
      <c r="AC1461" s="18" t="s">
        <v>589</v>
      </c>
      <c r="AD1461" s="40">
        <v>125.4</v>
      </c>
      <c r="AE1461" s="40">
        <v>125.4</v>
      </c>
      <c r="AF1461" s="920">
        <v>0</v>
      </c>
      <c r="AG1461" s="40"/>
      <c r="AH1461" s="40"/>
      <c r="AI1461" s="40"/>
      <c r="AJ1461" s="960">
        <v>45019</v>
      </c>
      <c r="AK1461" s="124">
        <v>45022</v>
      </c>
      <c r="AL1461" s="9">
        <f>NETWORKDAYS(AJ1461,AK1461)</f>
        <v>4</v>
      </c>
      <c r="AM1461" s="9">
        <v>6</v>
      </c>
      <c r="AN1461" s="239" t="s">
        <v>1223</v>
      </c>
    </row>
    <row r="1462" spans="1:40" ht="15" customHeight="1">
      <c r="A1462" s="37">
        <v>3375</v>
      </c>
      <c r="B1462" s="9" t="s">
        <v>3092</v>
      </c>
      <c r="C1462" s="9">
        <v>20177345254</v>
      </c>
      <c r="D1462" s="9" t="s">
        <v>5208</v>
      </c>
      <c r="E1462" s="9" t="s">
        <v>339</v>
      </c>
      <c r="F1462" s="9" t="s">
        <v>344</v>
      </c>
      <c r="G1462" s="9" t="s">
        <v>3241</v>
      </c>
      <c r="H1462" s="239" t="s">
        <v>5497</v>
      </c>
      <c r="I1462" s="239" t="s">
        <v>5498</v>
      </c>
      <c r="J1462" s="339" t="s">
        <v>20</v>
      </c>
      <c r="K1462" s="339" t="s">
        <v>21</v>
      </c>
      <c r="L1462" s="339" t="s">
        <v>22</v>
      </c>
      <c r="M1462" s="340">
        <v>0</v>
      </c>
      <c r="N1462" s="340">
        <v>0</v>
      </c>
      <c r="O1462" s="340">
        <v>0</v>
      </c>
      <c r="P1462" s="340">
        <v>0</v>
      </c>
      <c r="Q1462" s="341">
        <v>222.71</v>
      </c>
      <c r="R1462" s="341">
        <f t="shared" ref="R1462:R1472" si="222">Q1462-O1462-S1462-T1462-U1462</f>
        <v>188.48000000000002</v>
      </c>
      <c r="S1462" s="340">
        <v>32.65</v>
      </c>
      <c r="T1462" s="340">
        <v>1.38</v>
      </c>
      <c r="U1462" s="340">
        <v>0.2</v>
      </c>
      <c r="V1462" s="341">
        <f t="shared" ref="V1462:V1472" si="223">Q1462-P1462-W1462-X1462-Y1462</f>
        <v>195.64000000000001</v>
      </c>
      <c r="W1462" s="340">
        <v>25.98</v>
      </c>
      <c r="X1462" s="403">
        <v>1.0900000000000001</v>
      </c>
      <c r="Y1462" s="340">
        <v>0</v>
      </c>
      <c r="Z1462" s="83" t="s">
        <v>829</v>
      </c>
      <c r="AA1462" s="239" t="s">
        <v>3398</v>
      </c>
      <c r="AB1462" s="11" t="str">
        <f t="shared" ref="AB1462:AB1472" si="224">+_xlfn.CONCAT(MID(Z1462,24,2),"/",MID(Z1462,22,2),"/",MID(Z1462,18,4))</f>
        <v>14/07/2007</v>
      </c>
      <c r="AC1462" s="9" t="str">
        <f t="shared" ref="AC1462:AC1472" si="225">+_xlfn.CONCAT(MID(AA1462,16,2),"/",MID(AA1462,14,2),"/",MID(AA1462,10,4))</f>
        <v>15/03/2023</v>
      </c>
      <c r="AD1462" s="40">
        <v>84.82</v>
      </c>
      <c r="AE1462" s="40">
        <v>84.82</v>
      </c>
      <c r="AF1462" s="920">
        <v>0</v>
      </c>
      <c r="AG1462" s="40"/>
      <c r="AH1462" s="40"/>
      <c r="AI1462" s="40"/>
      <c r="AJ1462" s="960">
        <v>45019</v>
      </c>
      <c r="AK1462" s="124">
        <v>45026</v>
      </c>
      <c r="AL1462" s="9">
        <f t="shared" ref="AL1462:AL1470" si="226">NETWORKDAYS(AJ1462,AK1462)-1</f>
        <v>5</v>
      </c>
      <c r="AM1462" s="9">
        <v>6</v>
      </c>
      <c r="AN1462" s="239" t="s">
        <v>1223</v>
      </c>
    </row>
    <row r="1463" spans="1:40" ht="15" customHeight="1">
      <c r="A1463" s="37">
        <v>3376</v>
      </c>
      <c r="B1463" s="9" t="s">
        <v>3092</v>
      </c>
      <c r="C1463" s="9">
        <v>20177345254</v>
      </c>
      <c r="D1463" s="9" t="s">
        <v>5368</v>
      </c>
      <c r="E1463" s="9" t="s">
        <v>339</v>
      </c>
      <c r="F1463" s="9" t="s">
        <v>379</v>
      </c>
      <c r="G1463" s="9" t="s">
        <v>5369</v>
      </c>
      <c r="H1463" s="239" t="s">
        <v>5499</v>
      </c>
      <c r="I1463" s="239" t="s">
        <v>5500</v>
      </c>
      <c r="J1463" s="339" t="s">
        <v>20</v>
      </c>
      <c r="K1463" s="339" t="s">
        <v>21</v>
      </c>
      <c r="L1463" s="339" t="s">
        <v>22</v>
      </c>
      <c r="M1463" s="340">
        <v>0</v>
      </c>
      <c r="N1463" s="340">
        <v>0</v>
      </c>
      <c r="O1463" s="340">
        <v>0</v>
      </c>
      <c r="P1463" s="340">
        <v>0</v>
      </c>
      <c r="Q1463" s="341">
        <v>170.21</v>
      </c>
      <c r="R1463" s="341">
        <f t="shared" si="222"/>
        <v>143.12</v>
      </c>
      <c r="S1463" s="340">
        <v>0.78</v>
      </c>
      <c r="T1463" s="340">
        <v>26.31</v>
      </c>
      <c r="U1463" s="340">
        <v>0</v>
      </c>
      <c r="V1463" s="341">
        <f t="shared" si="223"/>
        <v>143.69</v>
      </c>
      <c r="W1463" s="340">
        <v>0.21</v>
      </c>
      <c r="X1463" s="340">
        <v>26.31</v>
      </c>
      <c r="Y1463" s="340">
        <v>0</v>
      </c>
      <c r="Z1463" s="83" t="s">
        <v>2388</v>
      </c>
      <c r="AA1463" s="239" t="s">
        <v>5501</v>
      </c>
      <c r="AB1463" s="11" t="str">
        <f t="shared" si="224"/>
        <v>22/08/2007</v>
      </c>
      <c r="AC1463" s="9" t="str">
        <f t="shared" si="225"/>
        <v>25/03/2023</v>
      </c>
      <c r="AD1463" s="40">
        <v>131.76</v>
      </c>
      <c r="AE1463" s="40">
        <v>131.76</v>
      </c>
      <c r="AF1463" s="920">
        <v>0</v>
      </c>
      <c r="AG1463" s="40"/>
      <c r="AH1463" s="40"/>
      <c r="AI1463" s="40"/>
      <c r="AJ1463" s="960">
        <v>45019</v>
      </c>
      <c r="AK1463" s="124">
        <v>45026</v>
      </c>
      <c r="AL1463" s="9">
        <f t="shared" si="226"/>
        <v>5</v>
      </c>
      <c r="AM1463" s="9">
        <v>6</v>
      </c>
      <c r="AN1463" s="239" t="s">
        <v>1223</v>
      </c>
    </row>
    <row r="1464" spans="1:40" ht="15" customHeight="1">
      <c r="A1464" s="37">
        <v>3377</v>
      </c>
      <c r="B1464" s="9" t="s">
        <v>3092</v>
      </c>
      <c r="C1464" s="9">
        <v>20177345254</v>
      </c>
      <c r="D1464" s="9" t="s">
        <v>5370</v>
      </c>
      <c r="E1464" s="9" t="s">
        <v>339</v>
      </c>
      <c r="F1464" s="9" t="s">
        <v>344</v>
      </c>
      <c r="G1464" s="9" t="s">
        <v>5371</v>
      </c>
      <c r="H1464" s="239" t="s">
        <v>5502</v>
      </c>
      <c r="I1464" s="239" t="s">
        <v>5503</v>
      </c>
      <c r="J1464" s="339" t="s">
        <v>20</v>
      </c>
      <c r="K1464" s="339" t="s">
        <v>21</v>
      </c>
      <c r="L1464" s="339" t="s">
        <v>22</v>
      </c>
      <c r="M1464" s="340">
        <v>0</v>
      </c>
      <c r="N1464" s="340">
        <v>0</v>
      </c>
      <c r="O1464" s="340">
        <v>0</v>
      </c>
      <c r="P1464" s="340">
        <v>0</v>
      </c>
      <c r="Q1464" s="341">
        <v>82</v>
      </c>
      <c r="R1464" s="341">
        <f t="shared" si="222"/>
        <v>81.009999999999991</v>
      </c>
      <c r="S1464" s="340">
        <v>0.87</v>
      </c>
      <c r="T1464" s="340">
        <v>0</v>
      </c>
      <c r="U1464" s="340">
        <v>0.12</v>
      </c>
      <c r="V1464" s="341">
        <f t="shared" si="223"/>
        <v>82</v>
      </c>
      <c r="W1464" s="340">
        <v>0</v>
      </c>
      <c r="X1464" s="403">
        <v>0</v>
      </c>
      <c r="Y1464" s="340">
        <v>0</v>
      </c>
      <c r="Z1464" s="83" t="s">
        <v>829</v>
      </c>
      <c r="AA1464" s="239" t="s">
        <v>2127</v>
      </c>
      <c r="AB1464" s="11" t="str">
        <f t="shared" si="224"/>
        <v>14/07/2007</v>
      </c>
      <c r="AC1464" s="9" t="str">
        <f t="shared" si="225"/>
        <v>05/03/2023</v>
      </c>
      <c r="AD1464" s="40">
        <v>37.39</v>
      </c>
      <c r="AE1464" s="40">
        <v>37.39</v>
      </c>
      <c r="AF1464" s="920">
        <v>0</v>
      </c>
      <c r="AG1464" s="40"/>
      <c r="AH1464" s="40"/>
      <c r="AI1464" s="40"/>
      <c r="AJ1464" s="960">
        <v>45019</v>
      </c>
      <c r="AK1464" s="124">
        <v>45026</v>
      </c>
      <c r="AL1464" s="9">
        <f t="shared" si="226"/>
        <v>5</v>
      </c>
      <c r="AM1464" s="9">
        <v>6</v>
      </c>
      <c r="AN1464" s="239" t="s">
        <v>1223</v>
      </c>
    </row>
    <row r="1465" spans="1:40" ht="15" customHeight="1">
      <c r="A1465" s="37">
        <v>3379</v>
      </c>
      <c r="B1465" s="9" t="s">
        <v>3092</v>
      </c>
      <c r="C1465" s="9">
        <v>20177345254</v>
      </c>
      <c r="D1465" s="9" t="s">
        <v>5372</v>
      </c>
      <c r="E1465" s="9" t="s">
        <v>339</v>
      </c>
      <c r="F1465" s="9" t="s">
        <v>3559</v>
      </c>
      <c r="G1465" s="9" t="s">
        <v>5373</v>
      </c>
      <c r="H1465" s="239" t="s">
        <v>5504</v>
      </c>
      <c r="I1465" s="239" t="s">
        <v>5505</v>
      </c>
      <c r="J1465" s="339" t="s">
        <v>20</v>
      </c>
      <c r="K1465" s="339" t="s">
        <v>21</v>
      </c>
      <c r="L1465" s="339" t="s">
        <v>22</v>
      </c>
      <c r="M1465" s="340">
        <v>0</v>
      </c>
      <c r="N1465" s="340">
        <v>0</v>
      </c>
      <c r="O1465" s="340">
        <v>0</v>
      </c>
      <c r="P1465" s="340">
        <v>0</v>
      </c>
      <c r="Q1465" s="341">
        <v>180.11</v>
      </c>
      <c r="R1465" s="341">
        <f t="shared" si="222"/>
        <v>139.25</v>
      </c>
      <c r="S1465" s="340">
        <v>39.47</v>
      </c>
      <c r="T1465" s="340">
        <v>0.62</v>
      </c>
      <c r="U1465" s="340">
        <v>0.77</v>
      </c>
      <c r="V1465" s="341">
        <f t="shared" si="223"/>
        <v>146.91</v>
      </c>
      <c r="W1465" s="340">
        <v>31.85</v>
      </c>
      <c r="X1465" s="403">
        <v>0.57999999999999996</v>
      </c>
      <c r="Y1465" s="340">
        <v>0.77</v>
      </c>
      <c r="Z1465" s="83" t="s">
        <v>829</v>
      </c>
      <c r="AA1465" s="239" t="s">
        <v>5506</v>
      </c>
      <c r="AB1465" s="11" t="str">
        <f t="shared" si="224"/>
        <v>14/07/2007</v>
      </c>
      <c r="AC1465" s="9" t="str">
        <f t="shared" si="225"/>
        <v>25/03/2023</v>
      </c>
      <c r="AD1465" s="40">
        <v>36.11</v>
      </c>
      <c r="AE1465" s="40">
        <v>36.11</v>
      </c>
      <c r="AF1465" s="920">
        <v>0</v>
      </c>
      <c r="AG1465" s="40"/>
      <c r="AH1465" s="40"/>
      <c r="AI1465" s="40"/>
      <c r="AJ1465" s="960">
        <v>45019</v>
      </c>
      <c r="AK1465" s="124">
        <v>45026</v>
      </c>
      <c r="AL1465" s="9">
        <f t="shared" si="226"/>
        <v>5</v>
      </c>
      <c r="AM1465" s="9">
        <v>6</v>
      </c>
      <c r="AN1465" s="239" t="s">
        <v>1223</v>
      </c>
    </row>
    <row r="1466" spans="1:40" ht="15" customHeight="1">
      <c r="A1466" s="37">
        <v>3380</v>
      </c>
      <c r="B1466" s="9" t="s">
        <v>3092</v>
      </c>
      <c r="C1466" s="9">
        <v>20177345254</v>
      </c>
      <c r="D1466" s="9" t="s">
        <v>5374</v>
      </c>
      <c r="E1466" s="9" t="s">
        <v>339</v>
      </c>
      <c r="F1466" s="9" t="s">
        <v>816</v>
      </c>
      <c r="G1466" s="9" t="s">
        <v>978</v>
      </c>
      <c r="H1466" s="239" t="s">
        <v>5507</v>
      </c>
      <c r="I1466" s="239" t="s">
        <v>5508</v>
      </c>
      <c r="J1466" s="339" t="s">
        <v>20</v>
      </c>
      <c r="K1466" s="339" t="s">
        <v>21</v>
      </c>
      <c r="L1466" s="339" t="s">
        <v>22</v>
      </c>
      <c r="M1466" s="340">
        <v>0</v>
      </c>
      <c r="N1466" s="340">
        <v>0</v>
      </c>
      <c r="O1466" s="340">
        <v>0</v>
      </c>
      <c r="P1466" s="340">
        <v>0</v>
      </c>
      <c r="Q1466" s="341">
        <v>274.11</v>
      </c>
      <c r="R1466" s="341">
        <f t="shared" si="222"/>
        <v>271.24099999999999</v>
      </c>
      <c r="S1466" s="340">
        <v>0</v>
      </c>
      <c r="T1466" s="340">
        <v>0</v>
      </c>
      <c r="U1466" s="340">
        <v>2.8690000000000002</v>
      </c>
      <c r="V1466" s="341">
        <f t="shared" si="223"/>
        <v>271.24099999999999</v>
      </c>
      <c r="W1466" s="340">
        <v>0</v>
      </c>
      <c r="X1466" s="403">
        <v>0</v>
      </c>
      <c r="Y1466" s="340">
        <v>2.8690000000000002</v>
      </c>
      <c r="Z1466" s="83" t="s">
        <v>4326</v>
      </c>
      <c r="AA1466" s="239" t="s">
        <v>5509</v>
      </c>
      <c r="AB1466" s="11" t="str">
        <f t="shared" si="224"/>
        <v>23/09/2007</v>
      </c>
      <c r="AC1466" s="9" t="str">
        <f t="shared" si="225"/>
        <v>08/02/2023</v>
      </c>
      <c r="AD1466" s="40">
        <v>0</v>
      </c>
      <c r="AE1466" s="40">
        <v>0</v>
      </c>
      <c r="AF1466" s="920">
        <v>0</v>
      </c>
      <c r="AG1466" s="40"/>
      <c r="AH1466" s="40"/>
      <c r="AI1466" s="40"/>
      <c r="AJ1466" s="960">
        <v>45019</v>
      </c>
      <c r="AK1466" s="124">
        <v>45026</v>
      </c>
      <c r="AL1466" s="9">
        <f t="shared" si="226"/>
        <v>5</v>
      </c>
      <c r="AM1466" s="9">
        <v>6</v>
      </c>
      <c r="AN1466" s="239" t="s">
        <v>1223</v>
      </c>
    </row>
    <row r="1467" spans="1:40" ht="15" customHeight="1">
      <c r="A1467" s="37">
        <v>3383</v>
      </c>
      <c r="B1467" s="9" t="s">
        <v>3092</v>
      </c>
      <c r="C1467" s="9">
        <v>20177345254</v>
      </c>
      <c r="D1467" s="9" t="s">
        <v>5375</v>
      </c>
      <c r="E1467" s="9" t="s">
        <v>339</v>
      </c>
      <c r="F1467" s="9" t="s">
        <v>379</v>
      </c>
      <c r="G1467" s="9" t="s">
        <v>5369</v>
      </c>
      <c r="H1467" s="239" t="s">
        <v>5510</v>
      </c>
      <c r="I1467" s="239" t="s">
        <v>5511</v>
      </c>
      <c r="J1467" s="339" t="s">
        <v>20</v>
      </c>
      <c r="K1467" s="339" t="s">
        <v>21</v>
      </c>
      <c r="L1467" s="339" t="s">
        <v>22</v>
      </c>
      <c r="M1467" s="340">
        <v>0</v>
      </c>
      <c r="N1467" s="340">
        <v>0</v>
      </c>
      <c r="O1467" s="340">
        <v>0</v>
      </c>
      <c r="P1467" s="340">
        <v>0</v>
      </c>
      <c r="Q1467" s="341">
        <v>420.98</v>
      </c>
      <c r="R1467" s="341">
        <f t="shared" si="222"/>
        <v>405.96800000000007</v>
      </c>
      <c r="S1467" s="340">
        <v>2.5779999999999998</v>
      </c>
      <c r="T1467" s="340">
        <v>6.4619999999999997</v>
      </c>
      <c r="U1467" s="340">
        <v>5.9720000000000004</v>
      </c>
      <c r="V1467" s="341">
        <f t="shared" si="223"/>
        <v>408.54600000000005</v>
      </c>
      <c r="W1467" s="340">
        <v>0</v>
      </c>
      <c r="X1467" s="403">
        <v>6.4619999999999997</v>
      </c>
      <c r="Y1467" s="340">
        <v>5.9720000000000004</v>
      </c>
      <c r="Z1467" s="83" t="s">
        <v>2388</v>
      </c>
      <c r="AA1467" s="239" t="s">
        <v>2675</v>
      </c>
      <c r="AB1467" s="11" t="str">
        <f t="shared" si="224"/>
        <v>22/08/2007</v>
      </c>
      <c r="AC1467" s="9" t="str">
        <f t="shared" si="225"/>
        <v>28/02/2023</v>
      </c>
      <c r="AD1467" s="40">
        <v>122.97</v>
      </c>
      <c r="AE1467" s="40">
        <v>122.97</v>
      </c>
      <c r="AF1467" s="920">
        <v>0</v>
      </c>
      <c r="AG1467" s="40"/>
      <c r="AH1467" s="40"/>
      <c r="AI1467" s="40"/>
      <c r="AJ1467" s="960">
        <v>45019</v>
      </c>
      <c r="AK1467" s="124">
        <v>45026</v>
      </c>
      <c r="AL1467" s="9">
        <f t="shared" si="226"/>
        <v>5</v>
      </c>
      <c r="AM1467" s="9">
        <v>6</v>
      </c>
      <c r="AN1467" s="239" t="s">
        <v>1223</v>
      </c>
    </row>
    <row r="1468" spans="1:40" ht="15" customHeight="1">
      <c r="A1468" s="37">
        <v>3386</v>
      </c>
      <c r="B1468" s="9" t="s">
        <v>3092</v>
      </c>
      <c r="C1468" s="9">
        <v>20177345254</v>
      </c>
      <c r="D1468" s="9" t="s">
        <v>5376</v>
      </c>
      <c r="E1468" s="9" t="s">
        <v>339</v>
      </c>
      <c r="F1468" s="9" t="s">
        <v>3559</v>
      </c>
      <c r="G1468" s="9" t="s">
        <v>5373</v>
      </c>
      <c r="H1468" s="177" t="s">
        <v>5512</v>
      </c>
      <c r="I1468" s="448" t="s">
        <v>5513</v>
      </c>
      <c r="J1468" s="339" t="s">
        <v>20</v>
      </c>
      <c r="K1468" s="339" t="s">
        <v>21</v>
      </c>
      <c r="L1468" s="339" t="s">
        <v>22</v>
      </c>
      <c r="M1468" s="340">
        <v>0</v>
      </c>
      <c r="N1468" s="340">
        <v>0</v>
      </c>
      <c r="O1468" s="340">
        <v>0</v>
      </c>
      <c r="P1468" s="340">
        <v>0</v>
      </c>
      <c r="Q1468" s="182">
        <v>160.72999999999999</v>
      </c>
      <c r="R1468" s="182">
        <f t="shared" si="222"/>
        <v>145.917</v>
      </c>
      <c r="S1468" s="181">
        <v>12.86</v>
      </c>
      <c r="T1468" s="181">
        <v>0</v>
      </c>
      <c r="U1468" s="181">
        <v>1.9530000000000001</v>
      </c>
      <c r="V1468" s="182">
        <f t="shared" si="223"/>
        <v>145.917</v>
      </c>
      <c r="W1468" s="181">
        <v>12.86</v>
      </c>
      <c r="X1468" s="181">
        <v>0</v>
      </c>
      <c r="Y1468" s="181">
        <v>1.9530000000000001</v>
      </c>
      <c r="Z1468" s="487" t="s">
        <v>2225</v>
      </c>
      <c r="AA1468" s="239" t="s">
        <v>2127</v>
      </c>
      <c r="AB1468" s="11" t="str">
        <f t="shared" si="224"/>
        <v>02/10/2007</v>
      </c>
      <c r="AC1468" s="9" t="str">
        <f t="shared" si="225"/>
        <v>05/03/2023</v>
      </c>
      <c r="AD1468" s="40">
        <v>0</v>
      </c>
      <c r="AE1468" s="40">
        <v>0</v>
      </c>
      <c r="AF1468" s="920">
        <v>0</v>
      </c>
      <c r="AG1468" s="40"/>
      <c r="AH1468" s="40"/>
      <c r="AI1468" s="40"/>
      <c r="AJ1468" s="960">
        <v>45019</v>
      </c>
      <c r="AK1468" s="124">
        <v>45026</v>
      </c>
      <c r="AL1468" s="9">
        <f t="shared" si="226"/>
        <v>5</v>
      </c>
      <c r="AM1468" s="9">
        <v>6</v>
      </c>
      <c r="AN1468" s="239" t="s">
        <v>1223</v>
      </c>
    </row>
    <row r="1469" spans="1:40" ht="15" customHeight="1">
      <c r="A1469" s="37">
        <v>3387</v>
      </c>
      <c r="B1469" s="9" t="s">
        <v>3092</v>
      </c>
      <c r="C1469" s="9">
        <v>20177345254</v>
      </c>
      <c r="D1469" s="9" t="s">
        <v>5377</v>
      </c>
      <c r="E1469" s="9" t="s">
        <v>339</v>
      </c>
      <c r="F1469" s="9" t="s">
        <v>379</v>
      </c>
      <c r="G1469" s="9" t="s">
        <v>5378</v>
      </c>
      <c r="H1469" s="239" t="s">
        <v>5514</v>
      </c>
      <c r="I1469" s="239" t="s">
        <v>5515</v>
      </c>
      <c r="J1469" s="339" t="s">
        <v>20</v>
      </c>
      <c r="K1469" s="339" t="s">
        <v>21</v>
      </c>
      <c r="L1469" s="339" t="s">
        <v>22</v>
      </c>
      <c r="M1469" s="340">
        <v>0</v>
      </c>
      <c r="N1469" s="340">
        <v>0</v>
      </c>
      <c r="O1469" s="340">
        <v>0</v>
      </c>
      <c r="P1469" s="340">
        <v>0</v>
      </c>
      <c r="Q1469" s="341">
        <v>162.54</v>
      </c>
      <c r="R1469" s="341">
        <f t="shared" si="222"/>
        <v>155.238</v>
      </c>
      <c r="S1469" s="340">
        <v>0</v>
      </c>
      <c r="T1469" s="340">
        <v>0</v>
      </c>
      <c r="U1469" s="340">
        <v>7.3019999999999996</v>
      </c>
      <c r="V1469" s="341">
        <f t="shared" si="223"/>
        <v>155.238</v>
      </c>
      <c r="W1469" s="340">
        <v>0</v>
      </c>
      <c r="X1469" s="403">
        <v>0</v>
      </c>
      <c r="Y1469" s="340">
        <v>7.3019999999999996</v>
      </c>
      <c r="Z1469" s="83" t="s">
        <v>5516</v>
      </c>
      <c r="AA1469" s="239" t="s">
        <v>5517</v>
      </c>
      <c r="AB1469" s="11" t="str">
        <f t="shared" si="224"/>
        <v>23/09/2007</v>
      </c>
      <c r="AC1469" s="9" t="str">
        <f t="shared" si="225"/>
        <v>25/03/2023</v>
      </c>
      <c r="AD1469" s="40">
        <v>0</v>
      </c>
      <c r="AE1469" s="40">
        <v>0</v>
      </c>
      <c r="AF1469" s="920">
        <v>0</v>
      </c>
      <c r="AG1469" s="40"/>
      <c r="AH1469" s="40"/>
      <c r="AI1469" s="40"/>
      <c r="AJ1469" s="960">
        <v>45019</v>
      </c>
      <c r="AK1469" s="124">
        <v>45026</v>
      </c>
      <c r="AL1469" s="9">
        <f t="shared" si="226"/>
        <v>5</v>
      </c>
      <c r="AM1469" s="9">
        <v>6</v>
      </c>
      <c r="AN1469" s="239" t="s">
        <v>1223</v>
      </c>
    </row>
    <row r="1470" spans="1:40" ht="15" customHeight="1">
      <c r="A1470" s="37">
        <v>3388</v>
      </c>
      <c r="B1470" s="9" t="s">
        <v>3092</v>
      </c>
      <c r="C1470" s="9">
        <v>20177345254</v>
      </c>
      <c r="D1470" s="9" t="s">
        <v>4993</v>
      </c>
      <c r="E1470" s="9" t="s">
        <v>339</v>
      </c>
      <c r="F1470" s="9" t="s">
        <v>816</v>
      </c>
      <c r="G1470" s="9" t="s">
        <v>1646</v>
      </c>
      <c r="H1470" s="239" t="s">
        <v>5518</v>
      </c>
      <c r="I1470" s="239" t="s">
        <v>5519</v>
      </c>
      <c r="J1470" s="339" t="s">
        <v>20</v>
      </c>
      <c r="K1470" s="339" t="s">
        <v>21</v>
      </c>
      <c r="L1470" s="339" t="s">
        <v>22</v>
      </c>
      <c r="M1470" s="340">
        <v>0</v>
      </c>
      <c r="N1470" s="340">
        <v>0</v>
      </c>
      <c r="O1470" s="340">
        <v>0</v>
      </c>
      <c r="P1470" s="340">
        <v>0</v>
      </c>
      <c r="Q1470" s="341">
        <v>96.6</v>
      </c>
      <c r="R1470" s="341">
        <f t="shared" si="222"/>
        <v>95.790999999999997</v>
      </c>
      <c r="S1470" s="340">
        <v>0</v>
      </c>
      <c r="T1470" s="340">
        <v>0.80900000000000005</v>
      </c>
      <c r="U1470" s="340">
        <v>0</v>
      </c>
      <c r="V1470" s="341">
        <f t="shared" si="223"/>
        <v>95.790999999999997</v>
      </c>
      <c r="W1470" s="340">
        <v>0</v>
      </c>
      <c r="X1470" s="403">
        <v>0.80900000000000005</v>
      </c>
      <c r="Y1470" s="340">
        <v>0</v>
      </c>
      <c r="Z1470" s="83" t="s">
        <v>2032</v>
      </c>
      <c r="AA1470" s="239" t="s">
        <v>2136</v>
      </c>
      <c r="AB1470" s="11" t="str">
        <f t="shared" si="224"/>
        <v>22/08/2007</v>
      </c>
      <c r="AC1470" s="9" t="str">
        <f t="shared" si="225"/>
        <v>05/03/2023</v>
      </c>
      <c r="AD1470" s="40">
        <v>42.11</v>
      </c>
      <c r="AE1470" s="40">
        <v>42.11</v>
      </c>
      <c r="AF1470" s="920">
        <v>0</v>
      </c>
      <c r="AG1470" s="40"/>
      <c r="AH1470" s="40"/>
      <c r="AI1470" s="40"/>
      <c r="AJ1470" s="960">
        <v>45019</v>
      </c>
      <c r="AK1470" s="124">
        <v>45026</v>
      </c>
      <c r="AL1470" s="9">
        <f t="shared" si="226"/>
        <v>5</v>
      </c>
      <c r="AM1470" s="9">
        <v>6</v>
      </c>
      <c r="AN1470" s="239" t="s">
        <v>1223</v>
      </c>
    </row>
    <row r="1471" spans="1:40" ht="15" customHeight="1">
      <c r="A1471" s="37">
        <v>3389</v>
      </c>
      <c r="B1471" s="9" t="s">
        <v>3092</v>
      </c>
      <c r="C1471" s="9">
        <v>20177345254</v>
      </c>
      <c r="D1471" s="9" t="s">
        <v>5379</v>
      </c>
      <c r="E1471" s="9" t="s">
        <v>339</v>
      </c>
      <c r="F1471" s="9" t="s">
        <v>1696</v>
      </c>
      <c r="G1471" s="9" t="s">
        <v>5380</v>
      </c>
      <c r="H1471" s="239" t="s">
        <v>6339</v>
      </c>
      <c r="I1471" s="239" t="s">
        <v>6340</v>
      </c>
      <c r="J1471" s="339" t="s">
        <v>20</v>
      </c>
      <c r="K1471" s="339" t="s">
        <v>21</v>
      </c>
      <c r="L1471" s="339" t="s">
        <v>22</v>
      </c>
      <c r="M1471" s="340">
        <v>0</v>
      </c>
      <c r="N1471" s="340">
        <v>0</v>
      </c>
      <c r="O1471" s="340">
        <v>0</v>
      </c>
      <c r="P1471" s="340">
        <v>0</v>
      </c>
      <c r="Q1471" s="341">
        <v>350.31</v>
      </c>
      <c r="R1471" s="341">
        <f t="shared" si="222"/>
        <v>347.62</v>
      </c>
      <c r="S1471" s="340">
        <v>0</v>
      </c>
      <c r="T1471" s="340">
        <v>2.37</v>
      </c>
      <c r="U1471" s="340">
        <v>0.32</v>
      </c>
      <c r="V1471" s="341">
        <f t="shared" si="223"/>
        <v>347.62</v>
      </c>
      <c r="W1471" s="340">
        <v>0</v>
      </c>
      <c r="X1471" s="403">
        <v>2.37</v>
      </c>
      <c r="Y1471" s="340">
        <v>0.32</v>
      </c>
      <c r="Z1471" s="83" t="s">
        <v>829</v>
      </c>
      <c r="AA1471" s="239" t="s">
        <v>6341</v>
      </c>
      <c r="AB1471" s="11" t="str">
        <f t="shared" si="224"/>
        <v>14/07/2007</v>
      </c>
      <c r="AC1471" s="9" t="str">
        <f t="shared" si="225"/>
        <v>28/02/2023</v>
      </c>
      <c r="AD1471" s="40">
        <v>347</v>
      </c>
      <c r="AE1471" s="40">
        <v>347</v>
      </c>
      <c r="AF1471" s="920">
        <v>0</v>
      </c>
      <c r="AG1471" s="40"/>
      <c r="AH1471" s="40"/>
      <c r="AI1471" s="40"/>
      <c r="AJ1471" s="960" t="s">
        <v>2443</v>
      </c>
      <c r="AK1471" s="124"/>
      <c r="AL1471" s="9"/>
      <c r="AM1471" s="9">
        <v>6</v>
      </c>
      <c r="AN1471" s="521" t="s">
        <v>1223</v>
      </c>
    </row>
    <row r="1472" spans="1:40" ht="15" customHeight="1">
      <c r="A1472" s="37">
        <v>3390</v>
      </c>
      <c r="B1472" s="9" t="s">
        <v>3092</v>
      </c>
      <c r="C1472" s="9">
        <v>20177345254</v>
      </c>
      <c r="D1472" s="9" t="s">
        <v>5381</v>
      </c>
      <c r="E1472" s="9" t="s">
        <v>339</v>
      </c>
      <c r="F1472" s="9" t="s">
        <v>344</v>
      </c>
      <c r="G1472" s="9" t="s">
        <v>3241</v>
      </c>
      <c r="H1472" s="239" t="s">
        <v>5520</v>
      </c>
      <c r="I1472" s="239" t="s">
        <v>5521</v>
      </c>
      <c r="J1472" s="339" t="s">
        <v>20</v>
      </c>
      <c r="K1472" s="339" t="s">
        <v>21</v>
      </c>
      <c r="L1472" s="339" t="s">
        <v>22</v>
      </c>
      <c r="M1472" s="340">
        <v>0</v>
      </c>
      <c r="N1472" s="340">
        <v>0</v>
      </c>
      <c r="O1472" s="340">
        <v>0</v>
      </c>
      <c r="P1472" s="340">
        <v>0</v>
      </c>
      <c r="Q1472" s="341">
        <v>198.96</v>
      </c>
      <c r="R1472" s="341">
        <f t="shared" si="222"/>
        <v>139.56600000000003</v>
      </c>
      <c r="S1472" s="340">
        <v>56.287999999999997</v>
      </c>
      <c r="T1472" s="340">
        <v>0</v>
      </c>
      <c r="U1472" s="340">
        <v>3.1059999999999999</v>
      </c>
      <c r="V1472" s="341">
        <f t="shared" si="223"/>
        <v>143.16000000000003</v>
      </c>
      <c r="W1472" s="340">
        <v>52.694000000000003</v>
      </c>
      <c r="X1472" s="403">
        <v>0</v>
      </c>
      <c r="Y1472" s="340">
        <v>3.1059999999999999</v>
      </c>
      <c r="Z1472" s="83" t="s">
        <v>2225</v>
      </c>
      <c r="AA1472" s="239" t="s">
        <v>2127</v>
      </c>
      <c r="AB1472" s="11" t="str">
        <f t="shared" si="224"/>
        <v>02/10/2007</v>
      </c>
      <c r="AC1472" s="9" t="str">
        <f t="shared" si="225"/>
        <v>05/03/2023</v>
      </c>
      <c r="AD1472" s="40">
        <v>0</v>
      </c>
      <c r="AE1472" s="40">
        <v>0</v>
      </c>
      <c r="AF1472" s="920">
        <v>0</v>
      </c>
      <c r="AG1472" s="40"/>
      <c r="AH1472" s="40"/>
      <c r="AI1472" s="40"/>
      <c r="AJ1472" s="960">
        <v>45019</v>
      </c>
      <c r="AK1472" s="124">
        <v>45026</v>
      </c>
      <c r="AL1472" s="9">
        <f>NETWORKDAYS(AJ1472,AK1472)-1</f>
        <v>5</v>
      </c>
      <c r="AM1472" s="9">
        <v>6</v>
      </c>
      <c r="AN1472" s="239" t="s">
        <v>1223</v>
      </c>
    </row>
    <row r="1473" spans="1:40" ht="15" customHeight="1">
      <c r="A1473" s="37">
        <v>3634</v>
      </c>
      <c r="B1473" s="9" t="s">
        <v>5382</v>
      </c>
      <c r="C1473" s="9">
        <v>33630404989</v>
      </c>
      <c r="D1473" s="9" t="s">
        <v>5382</v>
      </c>
      <c r="E1473" s="9" t="s">
        <v>38</v>
      </c>
      <c r="F1473" s="9" t="s">
        <v>66</v>
      </c>
      <c r="G1473" s="9" t="s">
        <v>67</v>
      </c>
      <c r="H1473" s="239" t="s">
        <v>5522</v>
      </c>
      <c r="I1473" s="239" t="s">
        <v>5523</v>
      </c>
      <c r="J1473" s="83" t="s">
        <v>20</v>
      </c>
      <c r="K1473" s="83" t="s">
        <v>21</v>
      </c>
      <c r="L1473" s="83" t="s">
        <v>22</v>
      </c>
      <c r="M1473" s="1011">
        <v>0</v>
      </c>
      <c r="N1473" s="1011">
        <v>0</v>
      </c>
      <c r="O1473" s="1011">
        <v>0</v>
      </c>
      <c r="P1473" s="1011">
        <v>0</v>
      </c>
      <c r="Q1473" s="341">
        <v>428.92</v>
      </c>
      <c r="R1473" s="341">
        <v>401.77</v>
      </c>
      <c r="S1473" s="1007">
        <v>9.85</v>
      </c>
      <c r="T1473" s="1007">
        <v>17.3</v>
      </c>
      <c r="U1473" s="1007">
        <v>0</v>
      </c>
      <c r="V1473" s="182">
        <v>401.77</v>
      </c>
      <c r="W1473" s="1007">
        <v>9.85</v>
      </c>
      <c r="X1473" s="1011">
        <v>17.3</v>
      </c>
      <c r="Y1473" s="1011">
        <v>0</v>
      </c>
      <c r="Z1473" s="83" t="s">
        <v>4326</v>
      </c>
      <c r="AA1473" s="239" t="s">
        <v>723</v>
      </c>
      <c r="AB1473" s="11" t="s">
        <v>5451</v>
      </c>
      <c r="AC1473" s="488" t="s">
        <v>520</v>
      </c>
      <c r="AD1473" s="40">
        <v>278.91000000000003</v>
      </c>
      <c r="AE1473" s="40">
        <v>278.91000000000003</v>
      </c>
      <c r="AF1473" s="920">
        <v>0</v>
      </c>
      <c r="AG1473" s="40"/>
      <c r="AH1473" s="40"/>
      <c r="AI1473" s="40"/>
      <c r="AJ1473" s="960">
        <v>45019</v>
      </c>
      <c r="AK1473" s="124">
        <v>45026</v>
      </c>
      <c r="AL1473" s="9">
        <f>NETWORKDAYS(AJ1473,AK1473)-1</f>
        <v>5</v>
      </c>
      <c r="AM1473" s="9">
        <v>6</v>
      </c>
      <c r="AN1473" s="239" t="s">
        <v>1223</v>
      </c>
    </row>
    <row r="1474" spans="1:40" ht="15" customHeight="1">
      <c r="A1474" s="37">
        <v>3635</v>
      </c>
      <c r="B1474" s="9" t="s">
        <v>5382</v>
      </c>
      <c r="C1474" s="9">
        <v>33630404989</v>
      </c>
      <c r="D1474" s="9" t="s">
        <v>3137</v>
      </c>
      <c r="E1474" s="9" t="s">
        <v>38</v>
      </c>
      <c r="F1474" s="9" t="s">
        <v>66</v>
      </c>
      <c r="G1474" s="9" t="s">
        <v>67</v>
      </c>
      <c r="H1474" s="239" t="s">
        <v>5524</v>
      </c>
      <c r="I1474" s="239" t="s">
        <v>5525</v>
      </c>
      <c r="J1474" s="339" t="s">
        <v>20</v>
      </c>
      <c r="K1474" s="339" t="s">
        <v>21</v>
      </c>
      <c r="L1474" s="339" t="s">
        <v>22</v>
      </c>
      <c r="M1474" s="340">
        <v>0</v>
      </c>
      <c r="N1474" s="340">
        <v>0</v>
      </c>
      <c r="O1474" s="340">
        <v>0</v>
      </c>
      <c r="P1474" s="340">
        <v>0</v>
      </c>
      <c r="Q1474" s="341">
        <v>678.36</v>
      </c>
      <c r="R1474" s="341">
        <f>Q1474-O1474-S1474-T1474-U1474</f>
        <v>669.77</v>
      </c>
      <c r="S1474" s="340">
        <v>0</v>
      </c>
      <c r="T1474" s="340">
        <v>0</v>
      </c>
      <c r="U1474" s="340">
        <v>8.59</v>
      </c>
      <c r="V1474" s="341">
        <f>Q1474-P1474-W1474-X1474-Y1474</f>
        <v>669.77</v>
      </c>
      <c r="W1474" s="340">
        <v>0</v>
      </c>
      <c r="X1474" s="340">
        <v>0</v>
      </c>
      <c r="Y1474" s="340">
        <v>8.59</v>
      </c>
      <c r="Z1474" s="83" t="s">
        <v>4326</v>
      </c>
      <c r="AA1474" s="239" t="s">
        <v>723</v>
      </c>
      <c r="AB1474" s="11" t="str">
        <f>+_xlfn.CONCAT(MID(Z1474,24,2),"/",MID(Z1474,22,2),"/",MID(Z1474,18,4))</f>
        <v>23/09/2007</v>
      </c>
      <c r="AC1474" s="9" t="str">
        <f>+_xlfn.CONCAT(MID(AA1474,16,2),"/",MID(AA1474,14,2),"/",MID(AA1474,10,4))</f>
        <v>28/02/2023</v>
      </c>
      <c r="AD1474" s="40">
        <v>260.04000000000002</v>
      </c>
      <c r="AE1474" s="40">
        <v>260.04000000000002</v>
      </c>
      <c r="AF1474" s="920">
        <v>0</v>
      </c>
      <c r="AG1474" s="40"/>
      <c r="AH1474" s="40"/>
      <c r="AI1474" s="40"/>
      <c r="AJ1474" s="960">
        <v>45019</v>
      </c>
      <c r="AK1474" s="124">
        <v>45026</v>
      </c>
      <c r="AL1474" s="9">
        <f>NETWORKDAYS(AJ1474,AK1474)-1</f>
        <v>5</v>
      </c>
      <c r="AM1474" s="9">
        <v>6</v>
      </c>
      <c r="AN1474" s="239" t="s">
        <v>1223</v>
      </c>
    </row>
    <row r="1475" spans="1:40" ht="15" customHeight="1">
      <c r="A1475" s="37">
        <v>3713</v>
      </c>
      <c r="B1475" s="9" t="s">
        <v>5383</v>
      </c>
      <c r="C1475" s="9">
        <v>30708633786</v>
      </c>
      <c r="D1475" s="9" t="s">
        <v>5384</v>
      </c>
      <c r="E1475" s="9" t="s">
        <v>38</v>
      </c>
      <c r="F1475" s="9" t="s">
        <v>54</v>
      </c>
      <c r="G1475" s="9" t="s">
        <v>115</v>
      </c>
      <c r="H1475" s="239" t="s">
        <v>5526</v>
      </c>
      <c r="I1475" s="239" t="s">
        <v>5527</v>
      </c>
      <c r="J1475" s="339" t="s">
        <v>20</v>
      </c>
      <c r="K1475" s="339" t="s">
        <v>21</v>
      </c>
      <c r="L1475" s="339" t="s">
        <v>22</v>
      </c>
      <c r="M1475" s="340">
        <v>0</v>
      </c>
      <c r="N1475" s="340">
        <v>0</v>
      </c>
      <c r="O1475" s="340">
        <v>0</v>
      </c>
      <c r="P1475" s="340">
        <v>0</v>
      </c>
      <c r="Q1475" s="341">
        <v>150.5</v>
      </c>
      <c r="R1475" s="341">
        <f>Q1475-O1475-S1475-T1475-U1475</f>
        <v>144.773</v>
      </c>
      <c r="S1475" s="340">
        <v>0</v>
      </c>
      <c r="T1475" s="340">
        <v>0.13200000000000001</v>
      </c>
      <c r="U1475" s="340">
        <v>5.5949999999999998</v>
      </c>
      <c r="V1475" s="341">
        <f>Q1475-P1475-W1475-X1475-Y1475</f>
        <v>146.108</v>
      </c>
      <c r="W1475" s="340">
        <v>0</v>
      </c>
      <c r="X1475" s="340">
        <v>0.13200000000000001</v>
      </c>
      <c r="Y1475" s="340">
        <v>4.26</v>
      </c>
      <c r="Z1475" s="1" t="s">
        <v>313</v>
      </c>
      <c r="AA1475" s="83" t="s">
        <v>5412</v>
      </c>
      <c r="AB1475" s="11" t="str">
        <f>+_xlfn.CONCAT(MID(Z1475,24,2),"/",MID(Z1475,22,2),"/",MID(Z1475,18,4))</f>
        <v>31/08/2007</v>
      </c>
      <c r="AC1475" s="9" t="str">
        <f>+_xlfn.CONCAT(MID(AA1475,16,2),"/",MID(AA1475,14,2),"/",MID(AA1475,10,4))</f>
        <v>04/01/2023</v>
      </c>
      <c r="AD1475" s="40">
        <v>57.39</v>
      </c>
      <c r="AE1475" s="40">
        <v>57.39</v>
      </c>
      <c r="AF1475" s="920">
        <v>0</v>
      </c>
      <c r="AG1475" s="40"/>
      <c r="AH1475" s="40"/>
      <c r="AI1475" s="40"/>
      <c r="AJ1475" s="960">
        <v>45019</v>
      </c>
      <c r="AK1475" s="124">
        <v>45026</v>
      </c>
      <c r="AL1475" s="9">
        <f>NETWORKDAYS(AJ1475,AK1475)-1</f>
        <v>5</v>
      </c>
      <c r="AM1475" s="9">
        <v>6</v>
      </c>
      <c r="AN1475" s="239" t="s">
        <v>1223</v>
      </c>
    </row>
    <row r="1476" spans="1:40" ht="15" customHeight="1">
      <c r="A1476" s="37">
        <v>3715</v>
      </c>
      <c r="B1476" s="9" t="s">
        <v>5383</v>
      </c>
      <c r="C1476" s="9">
        <v>30708633786</v>
      </c>
      <c r="D1476" s="9" t="s">
        <v>5385</v>
      </c>
      <c r="E1476" s="9" t="s">
        <v>38</v>
      </c>
      <c r="F1476" s="9" t="s">
        <v>54</v>
      </c>
      <c r="G1476" s="9" t="s">
        <v>3315</v>
      </c>
      <c r="H1476" s="18" t="s">
        <v>5386</v>
      </c>
      <c r="I1476" s="18" t="s">
        <v>5387</v>
      </c>
      <c r="J1476" s="72" t="s">
        <v>20</v>
      </c>
      <c r="K1476" s="72" t="s">
        <v>21</v>
      </c>
      <c r="L1476" s="72" t="s">
        <v>22</v>
      </c>
      <c r="M1476" s="73">
        <v>0</v>
      </c>
      <c r="N1476" s="73">
        <v>0</v>
      </c>
      <c r="O1476" s="73">
        <v>0</v>
      </c>
      <c r="P1476" s="73">
        <v>0</v>
      </c>
      <c r="Q1476" s="74">
        <v>74.64</v>
      </c>
      <c r="R1476" s="74">
        <v>73.64</v>
      </c>
      <c r="S1476" s="73">
        <v>0</v>
      </c>
      <c r="T1476" s="73">
        <v>0</v>
      </c>
      <c r="U1476" s="73">
        <v>1</v>
      </c>
      <c r="V1476" s="74">
        <v>73.72</v>
      </c>
      <c r="W1476" s="73">
        <v>0</v>
      </c>
      <c r="X1476" s="73">
        <v>0</v>
      </c>
      <c r="Y1476" s="73">
        <v>0.92</v>
      </c>
      <c r="Z1476" s="150" t="s">
        <v>63</v>
      </c>
      <c r="AA1476" s="151" t="s">
        <v>3430</v>
      </c>
      <c r="AB1476" s="85">
        <v>39277</v>
      </c>
      <c r="AC1476" s="18" t="s">
        <v>523</v>
      </c>
      <c r="AD1476" s="40">
        <v>73.64</v>
      </c>
      <c r="AE1476" s="40">
        <v>73.64</v>
      </c>
      <c r="AF1476" s="920">
        <v>0</v>
      </c>
      <c r="AG1476" s="40"/>
      <c r="AH1476" s="40"/>
      <c r="AI1476" s="40"/>
      <c r="AJ1476" s="960">
        <v>45019</v>
      </c>
      <c r="AK1476" s="124">
        <v>45022</v>
      </c>
      <c r="AL1476" s="9">
        <f>NETWORKDAYS(AJ1476,AK1476)</f>
        <v>4</v>
      </c>
      <c r="AM1476" s="9">
        <v>6</v>
      </c>
      <c r="AN1476" s="239" t="s">
        <v>1223</v>
      </c>
    </row>
    <row r="1477" spans="1:40" ht="15" customHeight="1">
      <c r="A1477" s="37">
        <v>3725</v>
      </c>
      <c r="B1477" s="9" t="s">
        <v>5388</v>
      </c>
      <c r="C1477" s="9">
        <v>30551385856</v>
      </c>
      <c r="D1477" s="9" t="s">
        <v>5389</v>
      </c>
      <c r="E1477" s="9" t="s">
        <v>38</v>
      </c>
      <c r="F1477" s="9" t="s">
        <v>70</v>
      </c>
      <c r="G1477" s="9" t="s">
        <v>5390</v>
      </c>
      <c r="H1477" s="239" t="s">
        <v>5528</v>
      </c>
      <c r="I1477" s="239" t="s">
        <v>5529</v>
      </c>
      <c r="J1477" s="339" t="s">
        <v>20</v>
      </c>
      <c r="K1477" s="339" t="s">
        <v>21</v>
      </c>
      <c r="L1477" s="339" t="s">
        <v>22</v>
      </c>
      <c r="M1477" s="340">
        <v>0</v>
      </c>
      <c r="N1477" s="340">
        <v>0</v>
      </c>
      <c r="O1477" s="340">
        <v>0</v>
      </c>
      <c r="P1477" s="1">
        <v>78.97</v>
      </c>
      <c r="Q1477" s="341">
        <v>674.6</v>
      </c>
      <c r="R1477" s="341">
        <f>Q1477-O1477-S1477-T1477-U1477</f>
        <v>459.83700000000005</v>
      </c>
      <c r="S1477" s="340">
        <v>206.74799999999999</v>
      </c>
      <c r="T1477" s="340">
        <v>8.0150000000000006</v>
      </c>
      <c r="U1477" s="340">
        <v>0</v>
      </c>
      <c r="V1477" s="341">
        <f>Q1477-Q1478-W1477-X1477-Y1477</f>
        <v>496.14099999999996</v>
      </c>
      <c r="W1477" s="340">
        <v>126.101</v>
      </c>
      <c r="X1477" s="403">
        <v>8.0150000000000006</v>
      </c>
      <c r="Y1477" s="340">
        <v>5.5330000000000004</v>
      </c>
      <c r="Z1477" s="83" t="s">
        <v>193</v>
      </c>
      <c r="AA1477" s="239" t="s">
        <v>5530</v>
      </c>
      <c r="AB1477" s="11" t="str">
        <f>+_xlfn.CONCAT(MID(Z1477,24,2),"/",MID(Z1477,22,2),"/",MID(Z1477,18,4))</f>
        <v>14/07/2007</v>
      </c>
      <c r="AC1477" s="9" t="str">
        <f>+_xlfn.CONCAT(MID(AA1477,16,2),"/",MID(AA1477,14,2),"/",MID(AA1477,10,4))</f>
        <v>23/02/2023</v>
      </c>
      <c r="AD1477" s="40">
        <v>129.33000000000001</v>
      </c>
      <c r="AE1477" s="40">
        <v>129.33000000000001</v>
      </c>
      <c r="AF1477" s="920">
        <v>0</v>
      </c>
      <c r="AG1477" s="40"/>
      <c r="AH1477" s="40"/>
      <c r="AI1477" s="40"/>
      <c r="AJ1477" s="960">
        <v>45019</v>
      </c>
      <c r="AK1477" s="124">
        <v>45026</v>
      </c>
      <c r="AL1477" s="9">
        <f>NETWORKDAYS(AJ1477,AK1477)-1</f>
        <v>5</v>
      </c>
      <c r="AM1477" s="9">
        <v>6</v>
      </c>
      <c r="AN1477" s="239" t="s">
        <v>1223</v>
      </c>
    </row>
    <row r="1478" spans="1:40" ht="15" customHeight="1">
      <c r="A1478" s="37">
        <v>3760</v>
      </c>
      <c r="B1478" s="9" t="s">
        <v>5391</v>
      </c>
      <c r="C1478" s="9">
        <v>30709950297</v>
      </c>
      <c r="D1478" s="9" t="s">
        <v>5392</v>
      </c>
      <c r="E1478" s="9" t="s">
        <v>38</v>
      </c>
      <c r="F1478" s="9" t="s">
        <v>54</v>
      </c>
      <c r="G1478" s="9" t="s">
        <v>3031</v>
      </c>
      <c r="H1478" s="239" t="s">
        <v>5531</v>
      </c>
      <c r="I1478" s="239" t="s">
        <v>5532</v>
      </c>
      <c r="J1478" s="339" t="s">
        <v>20</v>
      </c>
      <c r="K1478" s="339" t="s">
        <v>21</v>
      </c>
      <c r="L1478" s="339" t="s">
        <v>22</v>
      </c>
      <c r="M1478" s="340">
        <v>0</v>
      </c>
      <c r="N1478" s="340">
        <v>0</v>
      </c>
      <c r="O1478" s="340">
        <v>0</v>
      </c>
      <c r="P1478" s="340">
        <v>0</v>
      </c>
      <c r="Q1478" s="340">
        <v>38.81</v>
      </c>
      <c r="R1478" s="341">
        <f>Q1478-O1478-S1478-T1478-U1478</f>
        <v>33.308</v>
      </c>
      <c r="S1478" s="340">
        <v>0</v>
      </c>
      <c r="T1478" s="340">
        <v>0</v>
      </c>
      <c r="U1478" s="340">
        <v>5.5019999999999998</v>
      </c>
      <c r="V1478" s="341">
        <f>Q1478-P1478-W1478-X1478-Y1478</f>
        <v>38.81</v>
      </c>
      <c r="W1478" s="340">
        <v>0</v>
      </c>
      <c r="X1478" s="403">
        <v>0</v>
      </c>
      <c r="Y1478" s="340">
        <v>0</v>
      </c>
      <c r="Z1478" s="83" t="s">
        <v>313</v>
      </c>
      <c r="AA1478" s="239" t="s">
        <v>3443</v>
      </c>
      <c r="AB1478" s="11" t="str">
        <f>+_xlfn.CONCAT(MID(Z1478,24,2),"/",MID(Z1478,22,2),"/",MID(Z1478,18,4))</f>
        <v>31/08/2007</v>
      </c>
      <c r="AC1478" s="9" t="str">
        <f>+_xlfn.CONCAT(MID(AA1478,16,2),"/",MID(AA1478,14,2),"/",MID(AA1478,10,4))</f>
        <v>28/02/2023</v>
      </c>
      <c r="AD1478" s="40">
        <v>18.059999999999999</v>
      </c>
      <c r="AE1478" s="40">
        <v>18.059999999999999</v>
      </c>
      <c r="AF1478" s="920">
        <v>0</v>
      </c>
      <c r="AG1478" s="40"/>
      <c r="AH1478" s="40"/>
      <c r="AI1478" s="40"/>
      <c r="AJ1478" s="960">
        <v>45019</v>
      </c>
      <c r="AK1478" s="124">
        <v>45026</v>
      </c>
      <c r="AL1478" s="9">
        <f>NETWORKDAYS(AJ1478,AK1478)-1</f>
        <v>5</v>
      </c>
      <c r="AM1478" s="9">
        <v>6</v>
      </c>
      <c r="AN1478" s="239" t="s">
        <v>1223</v>
      </c>
    </row>
    <row r="1479" spans="1:40" ht="15" customHeight="1">
      <c r="A1479" s="37">
        <v>3762</v>
      </c>
      <c r="B1479" s="9" t="s">
        <v>5391</v>
      </c>
      <c r="C1479" s="9">
        <v>30709950297</v>
      </c>
      <c r="D1479" s="9" t="s">
        <v>3031</v>
      </c>
      <c r="E1479" s="9" t="s">
        <v>38</v>
      </c>
      <c r="F1479" s="9" t="s">
        <v>54</v>
      </c>
      <c r="G1479" s="9" t="s">
        <v>3031</v>
      </c>
      <c r="H1479" s="18" t="s">
        <v>5393</v>
      </c>
      <c r="I1479" s="18" t="s">
        <v>5394</v>
      </c>
      <c r="J1479" s="43" t="s">
        <v>20</v>
      </c>
      <c r="K1479" s="43" t="s">
        <v>21</v>
      </c>
      <c r="L1479" s="43" t="s">
        <v>22</v>
      </c>
      <c r="M1479" s="65">
        <v>0</v>
      </c>
      <c r="N1479" s="65">
        <v>0</v>
      </c>
      <c r="O1479" s="65">
        <v>0</v>
      </c>
      <c r="P1479" s="65">
        <v>0</v>
      </c>
      <c r="Q1479" s="66">
        <v>178.87</v>
      </c>
      <c r="R1479" s="39">
        <v>170.27</v>
      </c>
      <c r="S1479" s="65">
        <v>0.48</v>
      </c>
      <c r="T1479" s="65">
        <v>0</v>
      </c>
      <c r="U1479" s="65">
        <v>8.1199999999999992</v>
      </c>
      <c r="V1479" s="39">
        <v>175.37</v>
      </c>
      <c r="W1479" s="65">
        <v>0</v>
      </c>
      <c r="X1479" s="65">
        <v>0</v>
      </c>
      <c r="Y1479" s="65">
        <v>3.5</v>
      </c>
      <c r="Z1479" s="53" t="s">
        <v>3365</v>
      </c>
      <c r="AA1479" s="40" t="s">
        <v>760</v>
      </c>
      <c r="AB1479" s="40" t="s">
        <v>41</v>
      </c>
      <c r="AC1479" s="40" t="s">
        <v>525</v>
      </c>
      <c r="AD1479" s="40">
        <v>170</v>
      </c>
      <c r="AE1479" s="40">
        <v>170</v>
      </c>
      <c r="AF1479" s="920">
        <v>0</v>
      </c>
      <c r="AG1479" s="40"/>
      <c r="AH1479" s="40"/>
      <c r="AI1479" s="40"/>
      <c r="AJ1479" s="960">
        <v>45019</v>
      </c>
      <c r="AK1479" s="124">
        <v>45022</v>
      </c>
      <c r="AL1479" s="9">
        <f>NETWORKDAYS(AJ1479,AK1479)</f>
        <v>4</v>
      </c>
      <c r="AM1479" s="9">
        <v>6</v>
      </c>
      <c r="AN1479" s="239" t="s">
        <v>1223</v>
      </c>
    </row>
    <row r="1480" spans="1:40" ht="15" customHeight="1">
      <c r="A1480" s="37">
        <v>3763</v>
      </c>
      <c r="B1480" s="9" t="s">
        <v>5395</v>
      </c>
      <c r="C1480" s="9">
        <v>20232520788</v>
      </c>
      <c r="D1480" s="9" t="s">
        <v>3234</v>
      </c>
      <c r="E1480" s="9" t="s">
        <v>38</v>
      </c>
      <c r="F1480" s="9" t="s">
        <v>54</v>
      </c>
      <c r="G1480" s="9" t="s">
        <v>1893</v>
      </c>
      <c r="H1480" s="239" t="s">
        <v>5533</v>
      </c>
      <c r="I1480" s="239" t="s">
        <v>5534</v>
      </c>
      <c r="J1480" s="339" t="s">
        <v>20</v>
      </c>
      <c r="K1480" s="339" t="s">
        <v>21</v>
      </c>
      <c r="L1480" s="339" t="s">
        <v>22</v>
      </c>
      <c r="M1480" s="340">
        <v>0</v>
      </c>
      <c r="N1480" s="340">
        <v>0</v>
      </c>
      <c r="O1480" s="340">
        <v>0</v>
      </c>
      <c r="P1480" s="340">
        <v>0</v>
      </c>
      <c r="Q1480" s="341">
        <v>134.69999999999999</v>
      </c>
      <c r="R1480" s="341">
        <f>Q1480-O1480-S1480-T1480-U1480</f>
        <v>134.69999999999999</v>
      </c>
      <c r="S1480" s="340">
        <v>0</v>
      </c>
      <c r="T1480" s="340">
        <v>0</v>
      </c>
      <c r="U1480" s="340">
        <v>0</v>
      </c>
      <c r="V1480" s="341">
        <f>Q1480-P1480-W1480-X1480-Y1480</f>
        <v>134.69999999999999</v>
      </c>
      <c r="W1480" s="340">
        <v>0</v>
      </c>
      <c r="X1480" s="340">
        <v>0</v>
      </c>
      <c r="Y1480" s="340">
        <v>0</v>
      </c>
      <c r="Z1480" s="83" t="s">
        <v>313</v>
      </c>
      <c r="AA1480" s="239" t="s">
        <v>3443</v>
      </c>
      <c r="AB1480" s="11" t="str">
        <f>+_xlfn.CONCAT(MID(Z1480,24,2),"/",MID(Z1480,22,2),"/",MID(Z1480,18,4))</f>
        <v>31/08/2007</v>
      </c>
      <c r="AC1480" s="9" t="str">
        <f>+_xlfn.CONCAT(MID(AA1480,16,2),"/",MID(AA1480,14,2),"/",MID(AA1480,10,4))</f>
        <v>28/02/2023</v>
      </c>
      <c r="AD1480" s="40">
        <v>133.5</v>
      </c>
      <c r="AE1480" s="40">
        <v>133.5</v>
      </c>
      <c r="AF1480" s="920">
        <v>0</v>
      </c>
      <c r="AG1480" s="40"/>
      <c r="AH1480" s="40"/>
      <c r="AI1480" s="40"/>
      <c r="AJ1480" s="960">
        <v>45019</v>
      </c>
      <c r="AK1480" s="124">
        <v>45026</v>
      </c>
      <c r="AL1480" s="9">
        <f>NETWORKDAYS(AJ1480,AK1480)-1</f>
        <v>5</v>
      </c>
      <c r="AM1480" s="9">
        <v>6</v>
      </c>
      <c r="AN1480" s="239" t="s">
        <v>1223</v>
      </c>
    </row>
    <row r="1481" spans="1:40" ht="15" customHeight="1">
      <c r="A1481" s="37">
        <v>3765</v>
      </c>
      <c r="B1481" s="9" t="s">
        <v>5395</v>
      </c>
      <c r="C1481" s="9">
        <v>20232520788</v>
      </c>
      <c r="D1481" s="9" t="s">
        <v>3323</v>
      </c>
      <c r="E1481" s="9" t="s">
        <v>38</v>
      </c>
      <c r="F1481" s="9" t="s">
        <v>54</v>
      </c>
      <c r="G1481" s="9" t="s">
        <v>3323</v>
      </c>
      <c r="H1481" s="71" t="s">
        <v>5396</v>
      </c>
      <c r="I1481" s="71" t="s">
        <v>5397</v>
      </c>
      <c r="J1481" s="72" t="s">
        <v>20</v>
      </c>
      <c r="K1481" s="72" t="s">
        <v>21</v>
      </c>
      <c r="L1481" s="72" t="s">
        <v>22</v>
      </c>
      <c r="M1481" s="73">
        <v>0</v>
      </c>
      <c r="N1481" s="73">
        <v>0</v>
      </c>
      <c r="O1481" s="73">
        <v>0</v>
      </c>
      <c r="P1481" s="73">
        <v>0</v>
      </c>
      <c r="Q1481" s="74">
        <v>63.81</v>
      </c>
      <c r="R1481" s="74">
        <v>63.06</v>
      </c>
      <c r="S1481" s="73">
        <v>0</v>
      </c>
      <c r="T1481" s="73">
        <v>0.75</v>
      </c>
      <c r="U1481" s="73">
        <v>0</v>
      </c>
      <c r="V1481" s="74">
        <v>62.96</v>
      </c>
      <c r="W1481" s="73">
        <v>0</v>
      </c>
      <c r="X1481" s="73">
        <v>0</v>
      </c>
      <c r="Y1481" s="73">
        <v>0.85</v>
      </c>
      <c r="Z1481" s="83" t="s">
        <v>63</v>
      </c>
      <c r="AA1481" s="84" t="s">
        <v>1158</v>
      </c>
      <c r="AB1481" s="71" t="s">
        <v>41</v>
      </c>
      <c r="AC1481" s="40" t="s">
        <v>530</v>
      </c>
      <c r="AD1481" s="40">
        <v>28.22</v>
      </c>
      <c r="AE1481" s="40">
        <v>28.22</v>
      </c>
      <c r="AF1481" s="920">
        <v>0</v>
      </c>
      <c r="AG1481" s="40"/>
      <c r="AH1481" s="40"/>
      <c r="AI1481" s="40"/>
      <c r="AJ1481" s="960">
        <v>45019</v>
      </c>
      <c r="AK1481" s="124">
        <v>45022</v>
      </c>
      <c r="AL1481" s="9">
        <f>NETWORKDAYS(AJ1481,AK1481)</f>
        <v>4</v>
      </c>
      <c r="AM1481" s="9">
        <v>6</v>
      </c>
      <c r="AN1481" s="239" t="s">
        <v>1223</v>
      </c>
    </row>
    <row r="1482" spans="1:40" ht="15" customHeight="1">
      <c r="A1482" s="37">
        <v>3767</v>
      </c>
      <c r="B1482" s="9" t="s">
        <v>5395</v>
      </c>
      <c r="C1482" s="9">
        <v>20232520788</v>
      </c>
      <c r="D1482" s="9" t="s">
        <v>5398</v>
      </c>
      <c r="E1482" s="9" t="s">
        <v>38</v>
      </c>
      <c r="F1482" s="9" t="s">
        <v>54</v>
      </c>
      <c r="G1482" s="9" t="s">
        <v>1893</v>
      </c>
      <c r="H1482" s="239" t="s">
        <v>5535</v>
      </c>
      <c r="I1482" s="239" t="s">
        <v>5536</v>
      </c>
      <c r="J1482" s="339" t="s">
        <v>20</v>
      </c>
      <c r="K1482" s="339" t="s">
        <v>21</v>
      </c>
      <c r="L1482" s="339" t="s">
        <v>22</v>
      </c>
      <c r="M1482" s="340">
        <v>0</v>
      </c>
      <c r="N1482" s="340">
        <v>0</v>
      </c>
      <c r="O1482" s="340">
        <v>0</v>
      </c>
      <c r="P1482" s="340">
        <v>0</v>
      </c>
      <c r="Q1482" s="341">
        <v>43.07</v>
      </c>
      <c r="R1482" s="341">
        <f>Q1482-O1482-S1482-T1482-U1482</f>
        <v>43.07</v>
      </c>
      <c r="S1482" s="340">
        <v>0</v>
      </c>
      <c r="T1482" s="340">
        <v>0</v>
      </c>
      <c r="U1482" s="340">
        <v>0</v>
      </c>
      <c r="V1482" s="341">
        <f>Q1482-P1482-W1482-X1482-Y1482</f>
        <v>43.07</v>
      </c>
      <c r="W1482" s="340">
        <v>0</v>
      </c>
      <c r="X1482" s="340">
        <v>0</v>
      </c>
      <c r="Y1482" s="340">
        <v>0</v>
      </c>
      <c r="Z1482" s="83" t="s">
        <v>313</v>
      </c>
      <c r="AA1482" s="239" t="s">
        <v>3443</v>
      </c>
      <c r="AB1482" s="11" t="str">
        <f>+_xlfn.CONCAT(MID(Z1482,24,2),"/",MID(Z1482,22,2),"/",MID(Z1482,18,4))</f>
        <v>31/08/2007</v>
      </c>
      <c r="AC1482" s="9" t="str">
        <f>+_xlfn.CONCAT(MID(AA1482,16,2),"/",MID(AA1482,14,2),"/",MID(AA1482,10,4))</f>
        <v>28/02/2023</v>
      </c>
      <c r="AD1482" s="40">
        <v>41.15</v>
      </c>
      <c r="AE1482" s="40">
        <v>41.15</v>
      </c>
      <c r="AF1482" s="920">
        <v>0</v>
      </c>
      <c r="AG1482" s="40"/>
      <c r="AH1482" s="40"/>
      <c r="AI1482" s="40"/>
      <c r="AJ1482" s="960">
        <v>45019</v>
      </c>
      <c r="AK1482" s="124">
        <v>45026</v>
      </c>
      <c r="AL1482" s="9">
        <f>NETWORKDAYS(AJ1482,AK1482)-1</f>
        <v>5</v>
      </c>
      <c r="AM1482" s="9">
        <v>6</v>
      </c>
      <c r="AN1482" s="239" t="s">
        <v>1223</v>
      </c>
    </row>
    <row r="1483" spans="1:40" ht="15" customHeight="1">
      <c r="A1483" s="11">
        <v>3875</v>
      </c>
      <c r="B1483" s="40" t="s">
        <v>5399</v>
      </c>
      <c r="C1483" s="40">
        <v>20102346026</v>
      </c>
      <c r="D1483" s="40" t="s">
        <v>3315</v>
      </c>
      <c r="E1483" s="40" t="s">
        <v>38</v>
      </c>
      <c r="F1483" s="40" t="s">
        <v>54</v>
      </c>
      <c r="G1483" s="40" t="s">
        <v>3315</v>
      </c>
      <c r="H1483" s="40" t="s">
        <v>5981</v>
      </c>
      <c r="I1483" s="40" t="s">
        <v>5982</v>
      </c>
      <c r="J1483" s="55" t="s">
        <v>20</v>
      </c>
      <c r="K1483" s="55" t="s">
        <v>21</v>
      </c>
      <c r="L1483" s="55" t="s">
        <v>22</v>
      </c>
      <c r="M1483" s="134">
        <v>0</v>
      </c>
      <c r="N1483" s="134">
        <v>0</v>
      </c>
      <c r="O1483" s="134">
        <v>0</v>
      </c>
      <c r="P1483" s="134">
        <v>0</v>
      </c>
      <c r="Q1483" s="66">
        <v>50.82</v>
      </c>
      <c r="R1483" s="63">
        <f>Q1483-O1483-S1483-T1483-U1483</f>
        <v>50.559999999999995</v>
      </c>
      <c r="S1483" s="515">
        <v>0</v>
      </c>
      <c r="T1483" s="515">
        <v>0.2</v>
      </c>
      <c r="U1483" s="515">
        <v>0.06</v>
      </c>
      <c r="V1483" s="63">
        <f>Q1483-P1483-W1483-X1483-Y1483</f>
        <v>50.559999999999995</v>
      </c>
      <c r="W1483" s="134">
        <v>0</v>
      </c>
      <c r="X1483" s="134">
        <v>0.2</v>
      </c>
      <c r="Y1483" s="134">
        <v>0.06</v>
      </c>
      <c r="Z1483" s="59" t="s">
        <v>5983</v>
      </c>
      <c r="AA1483" s="40" t="s">
        <v>3443</v>
      </c>
      <c r="AB1483" s="11" t="str">
        <f>+_xlfn.CONCAT(MID(Z1483,24,2),"/",MID(Z1483,22,2),"/",MID(Z1483,18,4))</f>
        <v>30/07/2007</v>
      </c>
      <c r="AC1483" s="11" t="str">
        <f>+_xlfn.CONCAT(MID(AA1483,16,2),"/",MID(AA1483,14,2),"/",MID(AA1483,10,4))</f>
        <v>28/02/2023</v>
      </c>
      <c r="AD1483" s="40">
        <v>50.56</v>
      </c>
      <c r="AE1483" s="40">
        <v>50.56</v>
      </c>
      <c r="AF1483" s="920">
        <v>0</v>
      </c>
      <c r="AG1483" s="40"/>
      <c r="AH1483" s="40"/>
      <c r="AI1483" s="40"/>
      <c r="AJ1483" s="960">
        <v>45019</v>
      </c>
      <c r="AK1483" s="124">
        <v>45022</v>
      </c>
      <c r="AL1483" s="9">
        <f>NETWORKDAYS(AJ1483,AK1483)</f>
        <v>4</v>
      </c>
      <c r="AM1483" s="9">
        <v>6</v>
      </c>
      <c r="AN1483" s="239" t="s">
        <v>1223</v>
      </c>
    </row>
    <row r="1484" spans="1:40" ht="15" customHeight="1">
      <c r="A1484" s="37">
        <v>3908</v>
      </c>
      <c r="B1484" s="9" t="s">
        <v>5400</v>
      </c>
      <c r="C1484" s="9">
        <v>20163721989</v>
      </c>
      <c r="D1484" s="9" t="s">
        <v>5401</v>
      </c>
      <c r="E1484" s="9" t="s">
        <v>38</v>
      </c>
      <c r="F1484" s="9" t="s">
        <v>54</v>
      </c>
      <c r="G1484" s="9" t="s">
        <v>3315</v>
      </c>
      <c r="H1484" s="239" t="s">
        <v>5537</v>
      </c>
      <c r="I1484" s="239" t="s">
        <v>5538</v>
      </c>
      <c r="J1484" s="339" t="s">
        <v>20</v>
      </c>
      <c r="K1484" s="339" t="s">
        <v>21</v>
      </c>
      <c r="L1484" s="339" t="s">
        <v>22</v>
      </c>
      <c r="M1484" s="340">
        <v>0</v>
      </c>
      <c r="N1484" s="340">
        <v>0</v>
      </c>
      <c r="O1484" s="340">
        <v>0</v>
      </c>
      <c r="P1484" s="340">
        <v>0</v>
      </c>
      <c r="Q1484" s="341">
        <v>29.55</v>
      </c>
      <c r="R1484" s="341">
        <f>Q1484-O1484-S1484-T1484-U1484</f>
        <v>28.692</v>
      </c>
      <c r="S1484" s="340">
        <v>0</v>
      </c>
      <c r="T1484" s="340">
        <v>0</v>
      </c>
      <c r="U1484" s="340">
        <v>0.85799999999999998</v>
      </c>
      <c r="V1484" s="341">
        <f>Q1484-P1484-W1484-X1484-Y1484</f>
        <v>28.692</v>
      </c>
      <c r="W1484" s="340">
        <v>0</v>
      </c>
      <c r="X1484" s="340">
        <v>0</v>
      </c>
      <c r="Y1484" s="340">
        <v>0.85799999999999998</v>
      </c>
      <c r="Z1484" s="83" t="s">
        <v>313</v>
      </c>
      <c r="AA1484" s="239" t="s">
        <v>3443</v>
      </c>
      <c r="AB1484" s="11" t="str">
        <f>+_xlfn.CONCAT(MID(Z1484,24,2),"/",MID(Z1484,22,2),"/",MID(Z1484,18,4))</f>
        <v>31/08/2007</v>
      </c>
      <c r="AC1484" s="9" t="str">
        <f>+_xlfn.CONCAT(MID(AA1484,16,2),"/",MID(AA1484,14,2),"/",MID(AA1484,10,4))</f>
        <v>28/02/2023</v>
      </c>
      <c r="AD1484" s="40">
        <v>0</v>
      </c>
      <c r="AE1484" s="40">
        <v>0</v>
      </c>
      <c r="AF1484" s="920">
        <v>0</v>
      </c>
      <c r="AG1484" s="40"/>
      <c r="AH1484" s="40"/>
      <c r="AI1484" s="40"/>
      <c r="AJ1484" s="960">
        <v>45019</v>
      </c>
      <c r="AK1484" s="124">
        <v>45026</v>
      </c>
      <c r="AL1484" s="9">
        <f>NETWORKDAYS(AJ1484,AK1484)-1</f>
        <v>5</v>
      </c>
      <c r="AM1484" s="9">
        <v>6</v>
      </c>
      <c r="AN1484" s="239" t="s">
        <v>1223</v>
      </c>
    </row>
    <row r="1485" spans="1:40" ht="15" customHeight="1">
      <c r="A1485" s="37">
        <v>4328</v>
      </c>
      <c r="B1485" s="9" t="s">
        <v>5402</v>
      </c>
      <c r="C1485" s="9">
        <v>20163722993</v>
      </c>
      <c r="D1485" s="9" t="s">
        <v>3315</v>
      </c>
      <c r="E1485" s="9" t="s">
        <v>38</v>
      </c>
      <c r="F1485" s="9" t="s">
        <v>54</v>
      </c>
      <c r="G1485" s="9" t="s">
        <v>1893</v>
      </c>
      <c r="H1485" s="40" t="s">
        <v>5403</v>
      </c>
      <c r="I1485" s="40" t="s">
        <v>5404</v>
      </c>
      <c r="J1485" s="55" t="s">
        <v>20</v>
      </c>
      <c r="K1485" s="55" t="s">
        <v>21</v>
      </c>
      <c r="L1485" s="55" t="s">
        <v>22</v>
      </c>
      <c r="M1485" s="134">
        <v>0</v>
      </c>
      <c r="N1485" s="134">
        <v>0</v>
      </c>
      <c r="O1485" s="134">
        <v>0</v>
      </c>
      <c r="P1485" s="134">
        <v>0</v>
      </c>
      <c r="Q1485" s="66">
        <v>264.69</v>
      </c>
      <c r="R1485" s="66">
        <v>263.95</v>
      </c>
      <c r="S1485" s="134">
        <v>0</v>
      </c>
      <c r="T1485" s="134">
        <v>0.74</v>
      </c>
      <c r="U1485" s="134">
        <v>0</v>
      </c>
      <c r="V1485" s="66">
        <v>260.69</v>
      </c>
      <c r="W1485" s="134">
        <v>1.77</v>
      </c>
      <c r="X1485" s="259">
        <v>0</v>
      </c>
      <c r="Y1485" s="134">
        <v>2.23</v>
      </c>
      <c r="Z1485" s="59" t="s">
        <v>63</v>
      </c>
      <c r="AA1485" s="59" t="s">
        <v>3430</v>
      </c>
      <c r="AB1485" s="40" t="s">
        <v>41</v>
      </c>
      <c r="AC1485" s="40" t="s">
        <v>523</v>
      </c>
      <c r="AD1485" s="40">
        <v>121.67</v>
      </c>
      <c r="AE1485" s="40">
        <v>121.67</v>
      </c>
      <c r="AF1485" s="920">
        <v>0</v>
      </c>
      <c r="AG1485" s="40"/>
      <c r="AH1485" s="40"/>
      <c r="AI1485" s="40"/>
      <c r="AJ1485" s="960">
        <v>45019</v>
      </c>
      <c r="AK1485" s="124">
        <v>45022</v>
      </c>
      <c r="AL1485" s="9">
        <f>NETWORKDAYS(AJ1485,AK1485)</f>
        <v>4</v>
      </c>
      <c r="AM1485" s="9">
        <v>6</v>
      </c>
      <c r="AN1485" s="239" t="s">
        <v>1223</v>
      </c>
    </row>
    <row r="1486" spans="1:40" ht="15" customHeight="1">
      <c r="A1486" s="37">
        <v>4330</v>
      </c>
      <c r="B1486" s="9" t="s">
        <v>5402</v>
      </c>
      <c r="C1486" s="9">
        <v>20163722993</v>
      </c>
      <c r="D1486" s="9" t="s">
        <v>5405</v>
      </c>
      <c r="E1486" s="9" t="s">
        <v>38</v>
      </c>
      <c r="F1486" s="9" t="s">
        <v>54</v>
      </c>
      <c r="G1486" s="9" t="s">
        <v>1893</v>
      </c>
      <c r="H1486" s="18" t="s">
        <v>5406</v>
      </c>
      <c r="I1486" s="18" t="s">
        <v>5407</v>
      </c>
      <c r="J1486" s="43" t="s">
        <v>20</v>
      </c>
      <c r="K1486" s="43" t="s">
        <v>21</v>
      </c>
      <c r="L1486" s="43" t="s">
        <v>22</v>
      </c>
      <c r="M1486" s="65">
        <v>0</v>
      </c>
      <c r="N1486" s="65">
        <v>0</v>
      </c>
      <c r="O1486" s="65">
        <v>0</v>
      </c>
      <c r="P1486" s="65">
        <v>0</v>
      </c>
      <c r="Q1486" s="39">
        <v>133.43</v>
      </c>
      <c r="R1486" s="39">
        <v>132.89000000000001</v>
      </c>
      <c r="S1486" s="65">
        <v>0</v>
      </c>
      <c r="T1486" s="65">
        <v>0.54</v>
      </c>
      <c r="U1486" s="65">
        <v>0</v>
      </c>
      <c r="V1486" s="39">
        <v>123.2</v>
      </c>
      <c r="W1486" s="65">
        <v>9.69</v>
      </c>
      <c r="X1486" s="65">
        <v>0.54</v>
      </c>
      <c r="Y1486" s="65">
        <v>0</v>
      </c>
      <c r="Z1486" s="53" t="s">
        <v>63</v>
      </c>
      <c r="AA1486" s="40" t="s">
        <v>3443</v>
      </c>
      <c r="AB1486" s="22">
        <v>39277</v>
      </c>
      <c r="AC1486" s="40" t="s">
        <v>520</v>
      </c>
      <c r="AD1486" s="40">
        <v>125.77</v>
      </c>
      <c r="AE1486" s="40">
        <v>125.77</v>
      </c>
      <c r="AF1486" s="920">
        <v>0</v>
      </c>
      <c r="AG1486" s="40"/>
      <c r="AH1486" s="40"/>
      <c r="AI1486" s="40"/>
      <c r="AJ1486" s="960">
        <v>45019</v>
      </c>
      <c r="AK1486" s="124">
        <v>45022</v>
      </c>
      <c r="AL1486" s="9">
        <f>NETWORKDAYS(AJ1486,AK1486)</f>
        <v>4</v>
      </c>
      <c r="AM1486" s="9">
        <v>6</v>
      </c>
      <c r="AN1486" s="239" t="s">
        <v>1223</v>
      </c>
    </row>
    <row r="1487" spans="1:40" ht="15" customHeight="1">
      <c r="A1487" s="37">
        <v>4331</v>
      </c>
      <c r="B1487" s="9" t="s">
        <v>5402</v>
      </c>
      <c r="C1487" s="9">
        <v>20163722993</v>
      </c>
      <c r="D1487" s="9" t="s">
        <v>5408</v>
      </c>
      <c r="E1487" s="9" t="s">
        <v>38</v>
      </c>
      <c r="F1487" s="9" t="s">
        <v>54</v>
      </c>
      <c r="G1487" s="9" t="s">
        <v>1893</v>
      </c>
      <c r="H1487" s="40" t="s">
        <v>5409</v>
      </c>
      <c r="I1487" s="40" t="s">
        <v>5410</v>
      </c>
      <c r="J1487" s="55" t="s">
        <v>20</v>
      </c>
      <c r="K1487" s="55" t="s">
        <v>21</v>
      </c>
      <c r="L1487" s="55" t="s">
        <v>22</v>
      </c>
      <c r="M1487" s="134">
        <v>0</v>
      </c>
      <c r="N1487" s="134">
        <v>0</v>
      </c>
      <c r="O1487" s="134">
        <v>0</v>
      </c>
      <c r="P1487" s="134">
        <v>0</v>
      </c>
      <c r="Q1487" s="66">
        <v>131.87</v>
      </c>
      <c r="R1487" s="66">
        <v>131.87</v>
      </c>
      <c r="S1487" s="134">
        <v>0</v>
      </c>
      <c r="T1487" s="134">
        <v>0</v>
      </c>
      <c r="U1487" s="134">
        <v>0</v>
      </c>
      <c r="V1487" s="66">
        <v>131.87</v>
      </c>
      <c r="W1487" s="134">
        <v>0</v>
      </c>
      <c r="X1487" s="259">
        <v>0</v>
      </c>
      <c r="Y1487" s="134">
        <v>0</v>
      </c>
      <c r="Z1487" s="59" t="s">
        <v>5411</v>
      </c>
      <c r="AA1487" s="59" t="s">
        <v>5412</v>
      </c>
      <c r="AB1487" s="40" t="s">
        <v>5413</v>
      </c>
      <c r="AC1487" s="40" t="s">
        <v>626</v>
      </c>
      <c r="AD1487" s="40">
        <v>102.75</v>
      </c>
      <c r="AE1487" s="40">
        <v>102.75</v>
      </c>
      <c r="AF1487" s="920">
        <v>0</v>
      </c>
      <c r="AG1487" s="40"/>
      <c r="AH1487" s="40"/>
      <c r="AI1487" s="40"/>
      <c r="AJ1487" s="960">
        <v>45019</v>
      </c>
      <c r="AK1487" s="124">
        <v>45022</v>
      </c>
      <c r="AL1487" s="9">
        <f>NETWORKDAYS(AJ1487,AK1487)</f>
        <v>4</v>
      </c>
      <c r="AM1487" s="9">
        <v>6</v>
      </c>
      <c r="AN1487" s="239" t="s">
        <v>1223</v>
      </c>
    </row>
    <row r="1488" spans="1:40" ht="15" customHeight="1">
      <c r="A1488" s="126">
        <v>4333</v>
      </c>
      <c r="B1488" s="18" t="s">
        <v>5402</v>
      </c>
      <c r="C1488" s="18">
        <v>20163722993</v>
      </c>
      <c r="D1488" s="18" t="s">
        <v>5414</v>
      </c>
      <c r="E1488" s="18" t="s">
        <v>38</v>
      </c>
      <c r="F1488" s="18" t="s">
        <v>54</v>
      </c>
      <c r="G1488" s="18" t="s">
        <v>1893</v>
      </c>
      <c r="H1488" s="40" t="s">
        <v>5415</v>
      </c>
      <c r="I1488" s="40" t="s">
        <v>5416</v>
      </c>
      <c r="J1488" s="55" t="s">
        <v>20</v>
      </c>
      <c r="K1488" s="55" t="s">
        <v>21</v>
      </c>
      <c r="L1488" s="55" t="s">
        <v>22</v>
      </c>
      <c r="M1488" s="134">
        <v>0</v>
      </c>
      <c r="N1488" s="134">
        <v>0</v>
      </c>
      <c r="O1488" s="134">
        <v>0</v>
      </c>
      <c r="P1488" s="134">
        <v>0</v>
      </c>
      <c r="Q1488" s="66">
        <v>234.86</v>
      </c>
      <c r="R1488" s="66">
        <v>229.79000000000002</v>
      </c>
      <c r="S1488" s="134">
        <v>5.07</v>
      </c>
      <c r="T1488" s="134">
        <v>0</v>
      </c>
      <c r="U1488" s="134">
        <v>0</v>
      </c>
      <c r="V1488" s="66">
        <v>127.22999999999999</v>
      </c>
      <c r="W1488" s="134">
        <v>5.07</v>
      </c>
      <c r="X1488" s="134">
        <v>0</v>
      </c>
      <c r="Y1488" s="134">
        <v>0</v>
      </c>
      <c r="Z1488" s="59" t="s">
        <v>2521</v>
      </c>
      <c r="AA1488" s="59" t="s">
        <v>5412</v>
      </c>
      <c r="AB1488" s="40" t="s">
        <v>56</v>
      </c>
      <c r="AC1488" s="40" t="s">
        <v>626</v>
      </c>
      <c r="AD1488" s="40">
        <v>201.59</v>
      </c>
      <c r="AE1488" s="40">
        <v>201.59</v>
      </c>
      <c r="AF1488" s="920">
        <v>0</v>
      </c>
      <c r="AG1488" s="40"/>
      <c r="AH1488" s="40"/>
      <c r="AI1488" s="40"/>
      <c r="AJ1488" s="960">
        <v>45019</v>
      </c>
      <c r="AK1488" s="124">
        <v>45022</v>
      </c>
      <c r="AL1488" s="9">
        <f>NETWORKDAYS(AJ1488,AK1488)</f>
        <v>4</v>
      </c>
      <c r="AM1488" s="9">
        <v>6</v>
      </c>
      <c r="AN1488" s="239" t="s">
        <v>1223</v>
      </c>
    </row>
    <row r="1489" spans="1:40" ht="15" customHeight="1">
      <c r="A1489" s="37">
        <v>4334</v>
      </c>
      <c r="B1489" s="9" t="s">
        <v>5402</v>
      </c>
      <c r="C1489" s="9">
        <v>20163722993</v>
      </c>
      <c r="D1489" s="9" t="s">
        <v>5417</v>
      </c>
      <c r="E1489" s="9" t="s">
        <v>38</v>
      </c>
      <c r="F1489" s="9" t="s">
        <v>54</v>
      </c>
      <c r="G1489" s="9" t="s">
        <v>1893</v>
      </c>
      <c r="H1489" s="40" t="s">
        <v>5418</v>
      </c>
      <c r="I1489" s="40" t="s">
        <v>5419</v>
      </c>
      <c r="J1489" s="55" t="s">
        <v>20</v>
      </c>
      <c r="K1489" s="55" t="s">
        <v>21</v>
      </c>
      <c r="L1489" s="55" t="s">
        <v>22</v>
      </c>
      <c r="M1489" s="134">
        <v>0</v>
      </c>
      <c r="N1489" s="134">
        <v>0</v>
      </c>
      <c r="O1489" s="134">
        <v>0</v>
      </c>
      <c r="P1489" s="134">
        <v>0</v>
      </c>
      <c r="Q1489" s="66">
        <v>151.5</v>
      </c>
      <c r="R1489" s="66">
        <v>151.5</v>
      </c>
      <c r="S1489" s="134">
        <v>0</v>
      </c>
      <c r="T1489" s="134">
        <v>0</v>
      </c>
      <c r="U1489" s="134">
        <v>0</v>
      </c>
      <c r="V1489" s="66">
        <f>Q1489-W1489-X1489-Y1489</f>
        <v>140.44</v>
      </c>
      <c r="W1489" s="714">
        <v>11.06</v>
      </c>
      <c r="X1489" s="134">
        <v>0</v>
      </c>
      <c r="Y1489" s="134">
        <v>0</v>
      </c>
      <c r="Z1489" s="59" t="s">
        <v>5411</v>
      </c>
      <c r="AA1489" s="59" t="s">
        <v>5412</v>
      </c>
      <c r="AB1489" s="40" t="s">
        <v>5413</v>
      </c>
      <c r="AC1489" s="40" t="s">
        <v>626</v>
      </c>
      <c r="AD1489" s="40">
        <v>92.61</v>
      </c>
      <c r="AE1489" s="40">
        <v>92.61</v>
      </c>
      <c r="AF1489" s="920">
        <v>0</v>
      </c>
      <c r="AG1489" s="40"/>
      <c r="AH1489" s="40"/>
      <c r="AI1489" s="40"/>
      <c r="AJ1489" s="960">
        <v>45019</v>
      </c>
      <c r="AK1489" s="124">
        <v>45022</v>
      </c>
      <c r="AL1489" s="9">
        <f>NETWORKDAYS(AJ1489,AK1489)</f>
        <v>4</v>
      </c>
      <c r="AM1489" s="9">
        <v>6</v>
      </c>
      <c r="AN1489" s="239" t="s">
        <v>1223</v>
      </c>
    </row>
    <row r="1490" spans="1:40" ht="15" customHeight="1">
      <c r="A1490" s="37">
        <v>4365</v>
      </c>
      <c r="B1490" s="9" t="s">
        <v>4720</v>
      </c>
      <c r="C1490" s="9">
        <v>30607413254</v>
      </c>
      <c r="D1490" s="9" t="s">
        <v>5420</v>
      </c>
      <c r="E1490" s="9" t="s">
        <v>47</v>
      </c>
      <c r="F1490" s="9" t="s">
        <v>135</v>
      </c>
      <c r="G1490" s="9" t="s">
        <v>135</v>
      </c>
      <c r="H1490" s="239" t="s">
        <v>5539</v>
      </c>
      <c r="I1490" s="239" t="s">
        <v>5540</v>
      </c>
      <c r="J1490" s="339" t="s">
        <v>20</v>
      </c>
      <c r="K1490" s="339" t="s">
        <v>21</v>
      </c>
      <c r="L1490" s="339" t="s">
        <v>22</v>
      </c>
      <c r="M1490" s="340">
        <v>0</v>
      </c>
      <c r="N1490" s="340">
        <v>0</v>
      </c>
      <c r="O1490" s="340">
        <v>0</v>
      </c>
      <c r="P1490" s="340">
        <v>0</v>
      </c>
      <c r="Q1490" s="341">
        <v>566.55999999999995</v>
      </c>
      <c r="R1490" s="341">
        <f>Q1490-O1490-S1490-T1490-U1490</f>
        <v>519.19100000000003</v>
      </c>
      <c r="S1490" s="340">
        <v>13.319000000000001</v>
      </c>
      <c r="T1490" s="340">
        <v>34.049999999999997</v>
      </c>
      <c r="U1490" s="340">
        <v>0</v>
      </c>
      <c r="V1490" s="341">
        <f>Q1490-P1490-W1490-X1490-Y1490</f>
        <v>519.19100000000003</v>
      </c>
      <c r="W1490" s="340">
        <v>13.319000000000001</v>
      </c>
      <c r="X1490" s="403">
        <v>34.049999999999997</v>
      </c>
      <c r="Y1490" s="340">
        <v>0</v>
      </c>
      <c r="Z1490" s="83" t="s">
        <v>511</v>
      </c>
      <c r="AA1490" s="239" t="s">
        <v>2194</v>
      </c>
      <c r="AB1490" s="11" t="str">
        <f>+_xlfn.CONCAT(MID(Z1490,24,2),"/",MID(Z1490,22,2),"/",MID(Z1490,18,4))</f>
        <v>29/05/2007</v>
      </c>
      <c r="AC1490" s="9" t="str">
        <f>+_xlfn.CONCAT(MID(AA1490,16,2),"/",MID(AA1490,14,2),"/",MID(AA1490,10,4))</f>
        <v>09/03/2023</v>
      </c>
      <c r="AD1490" s="40">
        <v>366.04</v>
      </c>
      <c r="AE1490" s="40">
        <v>366.04</v>
      </c>
      <c r="AF1490" s="920">
        <v>0</v>
      </c>
      <c r="AG1490" s="40"/>
      <c r="AH1490" s="40"/>
      <c r="AI1490" s="40"/>
      <c r="AJ1490" s="960">
        <v>45019</v>
      </c>
      <c r="AK1490" s="124">
        <v>45026</v>
      </c>
      <c r="AL1490" s="9">
        <f>NETWORKDAYS(AJ1490,AK1490)-1</f>
        <v>5</v>
      </c>
      <c r="AM1490" s="9">
        <v>6</v>
      </c>
      <c r="AN1490" s="239" t="s">
        <v>1223</v>
      </c>
    </row>
    <row r="1491" spans="1:40" ht="15" customHeight="1">
      <c r="A1491" s="37">
        <v>4940</v>
      </c>
      <c r="B1491" s="9" t="s">
        <v>5421</v>
      </c>
      <c r="C1491" s="9">
        <v>20065550254</v>
      </c>
      <c r="D1491" s="9" t="s">
        <v>5422</v>
      </c>
      <c r="E1491" s="9" t="s">
        <v>38</v>
      </c>
      <c r="F1491" s="9" t="s">
        <v>70</v>
      </c>
      <c r="G1491" s="9" t="s">
        <v>5065</v>
      </c>
      <c r="H1491" s="239" t="s">
        <v>5541</v>
      </c>
      <c r="I1491" s="239" t="s">
        <v>5542</v>
      </c>
      <c r="J1491" s="339" t="s">
        <v>20</v>
      </c>
      <c r="K1491" s="339" t="s">
        <v>21</v>
      </c>
      <c r="L1491" s="339" t="s">
        <v>22</v>
      </c>
      <c r="M1491" s="340">
        <v>0</v>
      </c>
      <c r="N1491" s="340">
        <v>0</v>
      </c>
      <c r="O1491" s="340">
        <v>0</v>
      </c>
      <c r="P1491" s="340">
        <v>31.145</v>
      </c>
      <c r="Q1491" s="341">
        <v>312.60000000000002</v>
      </c>
      <c r="R1491" s="341">
        <f>Q1491-O1491-S1491-T1491-U1491</f>
        <v>137.41600000000003</v>
      </c>
      <c r="S1491" s="340">
        <v>175.184</v>
      </c>
      <c r="T1491" s="340">
        <v>0</v>
      </c>
      <c r="U1491" s="340">
        <v>0</v>
      </c>
      <c r="V1491" s="341">
        <f>Q1491-P1491-W1491-X1491-Y1491</f>
        <v>128.97900000000004</v>
      </c>
      <c r="W1491" s="340">
        <v>152.476</v>
      </c>
      <c r="X1491" s="340">
        <v>0</v>
      </c>
      <c r="Y1491" s="340">
        <v>0</v>
      </c>
      <c r="Z1491" s="83" t="s">
        <v>5543</v>
      </c>
      <c r="AA1491" s="239" t="s">
        <v>4517</v>
      </c>
      <c r="AB1491" s="11" t="str">
        <f>+_xlfn.CONCAT(MID(Z1491,24,2),"/",MID(Z1491,22,2),"/",MID(Z1491,18,4))</f>
        <v>02/10/2007</v>
      </c>
      <c r="AC1491" s="9" t="str">
        <f>+_xlfn.CONCAT(MID(AA1491,16,2),"/",MID(AA1491,14,2),"/",MID(AA1491,10,4))</f>
        <v>23/02/2023</v>
      </c>
      <c r="AD1491" s="40">
        <v>137.41999999999999</v>
      </c>
      <c r="AE1491" s="40">
        <v>137.41999999999999</v>
      </c>
      <c r="AF1491" s="920">
        <v>0</v>
      </c>
      <c r="AG1491" s="40"/>
      <c r="AH1491" s="40"/>
      <c r="AI1491" s="40"/>
      <c r="AJ1491" s="960">
        <v>45019</v>
      </c>
      <c r="AK1491" s="124">
        <v>45026</v>
      </c>
      <c r="AL1491" s="9">
        <f>NETWORKDAYS(AJ1491,AK1491)-1</f>
        <v>5</v>
      </c>
      <c r="AM1491" s="9">
        <v>6</v>
      </c>
      <c r="AN1491" s="239" t="s">
        <v>1223</v>
      </c>
    </row>
    <row r="1492" spans="1:40" ht="15" customHeight="1">
      <c r="A1492" s="38">
        <v>5882</v>
      </c>
      <c r="B1492" s="34" t="s">
        <v>2857</v>
      </c>
      <c r="C1492" s="34">
        <v>30585965118</v>
      </c>
      <c r="D1492" s="34" t="s">
        <v>5423</v>
      </c>
      <c r="E1492" s="34" t="s">
        <v>338</v>
      </c>
      <c r="F1492" s="34" t="s">
        <v>3805</v>
      </c>
      <c r="G1492" s="34" t="s">
        <v>3806</v>
      </c>
      <c r="H1492" s="23" t="s">
        <v>5424</v>
      </c>
      <c r="I1492" s="23" t="s">
        <v>5425</v>
      </c>
      <c r="J1492" s="44" t="s">
        <v>20</v>
      </c>
      <c r="K1492" s="44" t="s">
        <v>21</v>
      </c>
      <c r="L1492" s="44" t="s">
        <v>23</v>
      </c>
      <c r="M1492" s="69">
        <v>16.78</v>
      </c>
      <c r="N1492" s="69">
        <v>14.1</v>
      </c>
      <c r="O1492" s="69">
        <v>226.48</v>
      </c>
      <c r="P1492" s="69">
        <v>200.18</v>
      </c>
      <c r="Q1492" s="70">
        <v>6547.89</v>
      </c>
      <c r="R1492" s="70">
        <v>3663.348</v>
      </c>
      <c r="S1492" s="69">
        <v>952.21199999999999</v>
      </c>
      <c r="T1492" s="69">
        <v>1653.18</v>
      </c>
      <c r="U1492" s="69">
        <v>52.67</v>
      </c>
      <c r="V1492" s="70">
        <v>3632.8100000000004</v>
      </c>
      <c r="W1492" s="69">
        <v>983.52</v>
      </c>
      <c r="X1492" s="69">
        <v>1669.96</v>
      </c>
      <c r="Y1492" s="69">
        <v>61.42</v>
      </c>
      <c r="Z1492" s="45" t="s">
        <v>2861</v>
      </c>
      <c r="AA1492" s="23" t="s">
        <v>5426</v>
      </c>
      <c r="AB1492" s="27">
        <v>39199</v>
      </c>
      <c r="AC1492" s="27">
        <v>44957</v>
      </c>
      <c r="AD1492" s="23">
        <v>317.89</v>
      </c>
      <c r="AE1492" s="23">
        <v>317.89</v>
      </c>
      <c r="AF1492" s="823">
        <v>0</v>
      </c>
      <c r="AG1492" s="23"/>
      <c r="AH1492" s="23"/>
      <c r="AI1492" s="23"/>
      <c r="AJ1492" s="917">
        <v>45019</v>
      </c>
      <c r="AK1492" s="122">
        <v>45022</v>
      </c>
      <c r="AL1492" s="34">
        <f>NETWORKDAYS(AJ1492,AK1492)</f>
        <v>4</v>
      </c>
      <c r="AM1492" s="34">
        <v>6</v>
      </c>
      <c r="AN1492" s="261" t="s">
        <v>1223</v>
      </c>
    </row>
    <row r="1493" spans="1:40" ht="15" customHeight="1">
      <c r="A1493" s="38">
        <v>6089</v>
      </c>
      <c r="B1493" s="34" t="s">
        <v>5427</v>
      </c>
      <c r="C1493" s="34">
        <v>33606710629</v>
      </c>
      <c r="D1493" s="34" t="s">
        <v>5428</v>
      </c>
      <c r="E1493" s="34" t="s">
        <v>47</v>
      </c>
      <c r="F1493" s="34" t="s">
        <v>110</v>
      </c>
      <c r="G1493" s="34" t="s">
        <v>5429</v>
      </c>
      <c r="H1493" s="159" t="s">
        <v>5430</v>
      </c>
      <c r="I1493" s="159" t="s">
        <v>5431</v>
      </c>
      <c r="J1493" s="44" t="s">
        <v>612</v>
      </c>
      <c r="K1493" s="44" t="s">
        <v>21</v>
      </c>
      <c r="L1493" s="44" t="s">
        <v>23</v>
      </c>
      <c r="M1493" s="69">
        <v>3.887</v>
      </c>
      <c r="N1493" s="69">
        <v>1.738</v>
      </c>
      <c r="O1493" s="69">
        <v>0</v>
      </c>
      <c r="P1493" s="69">
        <v>0</v>
      </c>
      <c r="Q1493" s="70">
        <v>3638.0619999999999</v>
      </c>
      <c r="R1493" s="70">
        <v>2950.9619999999995</v>
      </c>
      <c r="S1493" s="69">
        <v>619.84</v>
      </c>
      <c r="T1493" s="69">
        <v>22.25</v>
      </c>
      <c r="U1493" s="69">
        <v>45.01</v>
      </c>
      <c r="V1493" s="70">
        <v>3116.8379999999997</v>
      </c>
      <c r="W1493" s="69">
        <v>485.37900000000002</v>
      </c>
      <c r="X1493" s="69">
        <v>32.107999999999997</v>
      </c>
      <c r="Y1493" s="69">
        <v>3.7370000000000001</v>
      </c>
      <c r="Z1493" s="45" t="s">
        <v>1459</v>
      </c>
      <c r="AA1493" s="23" t="s">
        <v>3498</v>
      </c>
      <c r="AB1493" s="23" t="s">
        <v>1189</v>
      </c>
      <c r="AC1493" s="26">
        <v>44966</v>
      </c>
      <c r="AD1493" s="23">
        <v>2156.25</v>
      </c>
      <c r="AE1493" s="23">
        <v>2156.25</v>
      </c>
      <c r="AF1493" s="823">
        <v>0</v>
      </c>
      <c r="AG1493" s="23"/>
      <c r="AH1493" s="23"/>
      <c r="AI1493" s="23"/>
      <c r="AJ1493" s="917">
        <v>45019</v>
      </c>
      <c r="AK1493" s="122">
        <v>45022</v>
      </c>
      <c r="AL1493" s="34">
        <f>NETWORKDAYS(AJ1493,AK1493)</f>
        <v>4</v>
      </c>
      <c r="AM1493" s="34">
        <v>6</v>
      </c>
      <c r="AN1493" s="261" t="s">
        <v>1223</v>
      </c>
    </row>
    <row r="1494" spans="1:40" ht="15" customHeight="1">
      <c r="A1494" s="38">
        <v>16535</v>
      </c>
      <c r="B1494" s="34" t="s">
        <v>1798</v>
      </c>
      <c r="C1494" s="34">
        <v>20043802128</v>
      </c>
      <c r="D1494" s="34" t="s">
        <v>5432</v>
      </c>
      <c r="E1494" s="34" t="s">
        <v>38</v>
      </c>
      <c r="F1494" s="34" t="s">
        <v>1040</v>
      </c>
      <c r="G1494" s="34" t="s">
        <v>905</v>
      </c>
      <c r="H1494" s="261" t="s">
        <v>5544</v>
      </c>
      <c r="I1494" s="261" t="s">
        <v>5545</v>
      </c>
      <c r="J1494" s="262" t="s">
        <v>20</v>
      </c>
      <c r="K1494" s="324" t="s">
        <v>8232</v>
      </c>
      <c r="L1494" s="262" t="s">
        <v>23</v>
      </c>
      <c r="M1494" s="263">
        <v>0</v>
      </c>
      <c r="N1494" s="263">
        <v>0</v>
      </c>
      <c r="O1494" s="263">
        <v>0</v>
      </c>
      <c r="P1494" s="263">
        <v>0</v>
      </c>
      <c r="Q1494" s="264">
        <v>2071.9499999999998</v>
      </c>
      <c r="R1494" s="264">
        <f>Q1494-O1494-S1494-T1494-U1494</f>
        <v>1806.5159999999996</v>
      </c>
      <c r="S1494" s="263">
        <v>261.476</v>
      </c>
      <c r="T1494" s="263">
        <v>3.9580000000000002</v>
      </c>
      <c r="U1494" s="263">
        <v>0</v>
      </c>
      <c r="V1494" s="264">
        <f>Q1494-P1494-W1494-X1494-Y1494</f>
        <v>1807.2829999999997</v>
      </c>
      <c r="W1494" s="263">
        <v>260.709</v>
      </c>
      <c r="X1494" s="263">
        <v>3.9580000000000002</v>
      </c>
      <c r="Y1494" s="263">
        <v>0</v>
      </c>
      <c r="Z1494" s="249" t="s">
        <v>2032</v>
      </c>
      <c r="AA1494" s="261" t="s">
        <v>4490</v>
      </c>
      <c r="AB1494" s="34" t="str">
        <f>+_xlfn.CONCAT(MID(Z1494,24,2),"/",MID(Z1494,22,2),"/",MID(Z1494,18,4))</f>
        <v>22/08/2007</v>
      </c>
      <c r="AC1494" s="34" t="str">
        <f>+_xlfn.CONCAT(MID(AA1494,16,2),"/",MID(AA1494,14,2),"/",MID(AA1494,10,4))</f>
        <v>18/02/2023</v>
      </c>
      <c r="AD1494" s="23">
        <v>500.24</v>
      </c>
      <c r="AE1494" s="23">
        <v>500.24</v>
      </c>
      <c r="AF1494" s="823">
        <v>0</v>
      </c>
      <c r="AG1494" s="23"/>
      <c r="AH1494" s="23"/>
      <c r="AI1494" s="23"/>
      <c r="AJ1494" s="917">
        <v>45019</v>
      </c>
      <c r="AK1494" s="122">
        <v>45026</v>
      </c>
      <c r="AL1494" s="34">
        <f>NETWORKDAYS(AJ1494,AK1494)-1</f>
        <v>5</v>
      </c>
      <c r="AM1494" s="34">
        <v>6</v>
      </c>
      <c r="AN1494" s="261" t="s">
        <v>1223</v>
      </c>
    </row>
    <row r="1495" spans="1:40" ht="15" customHeight="1">
      <c r="A1495" s="37">
        <v>16683</v>
      </c>
      <c r="B1495" s="9" t="s">
        <v>5421</v>
      </c>
      <c r="C1495" s="9">
        <v>20065550254</v>
      </c>
      <c r="D1495" s="9" t="s">
        <v>5433</v>
      </c>
      <c r="E1495" s="9" t="s">
        <v>38</v>
      </c>
      <c r="F1495" s="9" t="s">
        <v>70</v>
      </c>
      <c r="G1495" s="9" t="s">
        <v>5065</v>
      </c>
      <c r="H1495" s="239" t="s">
        <v>5546</v>
      </c>
      <c r="I1495" s="239" t="s">
        <v>5547</v>
      </c>
      <c r="J1495" s="339" t="s">
        <v>20</v>
      </c>
      <c r="K1495" s="339" t="s">
        <v>21</v>
      </c>
      <c r="L1495" s="339" t="s">
        <v>22</v>
      </c>
      <c r="M1495" s="340">
        <v>0</v>
      </c>
      <c r="N1495" s="340">
        <v>0</v>
      </c>
      <c r="O1495" s="340">
        <v>0</v>
      </c>
      <c r="P1495" s="340">
        <v>0</v>
      </c>
      <c r="Q1495" s="341">
        <v>218.99</v>
      </c>
      <c r="R1495" s="341">
        <f>Q1495-O1495-S1495-T1495-U1495</f>
        <v>66.190000000000012</v>
      </c>
      <c r="S1495" s="340">
        <v>146.214</v>
      </c>
      <c r="T1495" s="340">
        <v>6.5860000000000003</v>
      </c>
      <c r="U1495" s="340">
        <v>0</v>
      </c>
      <c r="V1495" s="341">
        <f>Q1495-P1495-W1495-X1495-Y1495</f>
        <v>66.190000000000012</v>
      </c>
      <c r="W1495" s="340">
        <v>146.214</v>
      </c>
      <c r="X1495" s="403">
        <v>6.5860000000000003</v>
      </c>
      <c r="Y1495" s="340">
        <v>0</v>
      </c>
      <c r="Z1495" s="83" t="s">
        <v>193</v>
      </c>
      <c r="AA1495" s="239" t="s">
        <v>1177</v>
      </c>
      <c r="AB1495" s="11" t="str">
        <f>+_xlfn.CONCAT(MID(Z1495,24,2),"/",MID(Z1495,22,2),"/",MID(Z1495,18,4))</f>
        <v>14/07/2007</v>
      </c>
      <c r="AC1495" s="9" t="str">
        <f>+_xlfn.CONCAT(MID(AA1495,16,2),"/",MID(AA1495,14,2),"/",MID(AA1495,10,4))</f>
        <v>28/02/2023</v>
      </c>
      <c r="AD1495" s="40">
        <v>66.19</v>
      </c>
      <c r="AE1495" s="40">
        <v>66.19</v>
      </c>
      <c r="AF1495" s="920">
        <v>0</v>
      </c>
      <c r="AG1495" s="40"/>
      <c r="AH1495" s="40"/>
      <c r="AI1495" s="40"/>
      <c r="AJ1495" s="960">
        <v>45019</v>
      </c>
      <c r="AK1495" s="124">
        <v>45026</v>
      </c>
      <c r="AL1495" s="9">
        <f>NETWORKDAYS(AJ1495,AK1495)-1</f>
        <v>5</v>
      </c>
      <c r="AM1495" s="9">
        <v>6</v>
      </c>
      <c r="AN1495" s="239" t="s">
        <v>1223</v>
      </c>
    </row>
    <row r="1496" spans="1:40" ht="15" customHeight="1">
      <c r="A1496" s="37">
        <v>16684</v>
      </c>
      <c r="B1496" s="9" t="s">
        <v>5421</v>
      </c>
      <c r="C1496" s="9">
        <v>20065550254</v>
      </c>
      <c r="D1496" s="9" t="s">
        <v>5434</v>
      </c>
      <c r="E1496" s="9" t="s">
        <v>38</v>
      </c>
      <c r="F1496" s="9" t="s">
        <v>70</v>
      </c>
      <c r="G1496" s="9" t="s">
        <v>5065</v>
      </c>
      <c r="H1496" s="239" t="s">
        <v>5548</v>
      </c>
      <c r="I1496" s="239" t="s">
        <v>5549</v>
      </c>
      <c r="J1496" s="339" t="s">
        <v>20</v>
      </c>
      <c r="K1496" s="339" t="s">
        <v>21</v>
      </c>
      <c r="L1496" s="339" t="s">
        <v>22</v>
      </c>
      <c r="M1496" s="340">
        <v>0</v>
      </c>
      <c r="N1496" s="340">
        <v>0</v>
      </c>
      <c r="O1496" s="340">
        <v>0</v>
      </c>
      <c r="P1496" s="340">
        <v>0</v>
      </c>
      <c r="Q1496" s="341">
        <v>164.48</v>
      </c>
      <c r="R1496" s="341">
        <f>Q1496-O1496-S1496-T1496-U1496</f>
        <v>48.106999999999985</v>
      </c>
      <c r="S1496" s="340">
        <v>116.373</v>
      </c>
      <c r="T1496" s="340">
        <v>0</v>
      </c>
      <c r="U1496" s="340">
        <v>0</v>
      </c>
      <c r="V1496" s="341">
        <f>Q1496-P1496-W1496-X1496-Y1496</f>
        <v>44.434999999999988</v>
      </c>
      <c r="W1496" s="340">
        <v>120.045</v>
      </c>
      <c r="X1496" s="403">
        <v>0</v>
      </c>
      <c r="Y1496" s="340">
        <v>0</v>
      </c>
      <c r="Z1496" s="83" t="s">
        <v>193</v>
      </c>
      <c r="AA1496" s="239" t="s">
        <v>1177</v>
      </c>
      <c r="AB1496" s="11" t="str">
        <f>+_xlfn.CONCAT(MID(Z1496,24,2),"/",MID(Z1496,22,2),"/",MID(Z1496,18,4))</f>
        <v>14/07/2007</v>
      </c>
      <c r="AC1496" s="9" t="str">
        <f>+_xlfn.CONCAT(MID(AA1496,16,2),"/",MID(AA1496,14,2),"/",MID(AA1496,10,4))</f>
        <v>28/02/2023</v>
      </c>
      <c r="AD1496" s="40">
        <v>48.11</v>
      </c>
      <c r="AE1496" s="40">
        <v>48.11</v>
      </c>
      <c r="AF1496" s="920">
        <v>0</v>
      </c>
      <c r="AG1496" s="40"/>
      <c r="AH1496" s="40"/>
      <c r="AI1496" s="40"/>
      <c r="AJ1496" s="960">
        <v>45019</v>
      </c>
      <c r="AK1496" s="124">
        <v>45026</v>
      </c>
      <c r="AL1496" s="9">
        <f>NETWORKDAYS(AJ1496,AK1496)-1</f>
        <v>5</v>
      </c>
      <c r="AM1496" s="9">
        <v>6</v>
      </c>
      <c r="AN1496" s="239" t="s">
        <v>1223</v>
      </c>
    </row>
    <row r="1497" spans="1:40" ht="15" customHeight="1">
      <c r="A1497" s="37">
        <v>16685</v>
      </c>
      <c r="B1497" s="9" t="s">
        <v>5421</v>
      </c>
      <c r="C1497" s="9">
        <v>20065550254</v>
      </c>
      <c r="D1497" s="9" t="s">
        <v>5435</v>
      </c>
      <c r="E1497" s="9" t="s">
        <v>38</v>
      </c>
      <c r="F1497" s="9" t="s">
        <v>70</v>
      </c>
      <c r="G1497" s="9" t="s">
        <v>5065</v>
      </c>
      <c r="H1497" s="239" t="s">
        <v>5550</v>
      </c>
      <c r="I1497" s="239" t="s">
        <v>5551</v>
      </c>
      <c r="J1497" s="339" t="s">
        <v>20</v>
      </c>
      <c r="K1497" s="339" t="s">
        <v>21</v>
      </c>
      <c r="L1497" s="339" t="s">
        <v>22</v>
      </c>
      <c r="M1497" s="340">
        <v>0</v>
      </c>
      <c r="N1497" s="340">
        <v>0</v>
      </c>
      <c r="O1497" s="340">
        <v>0</v>
      </c>
      <c r="P1497" s="340">
        <v>0</v>
      </c>
      <c r="Q1497" s="341">
        <v>71.599999999999994</v>
      </c>
      <c r="R1497" s="341">
        <f>Q1497-O1497-S1497-T1497-U1497</f>
        <v>29.415999999999997</v>
      </c>
      <c r="S1497" s="340">
        <v>41.585999999999999</v>
      </c>
      <c r="T1497" s="340">
        <v>0.59799999999999998</v>
      </c>
      <c r="U1497" s="340">
        <v>0</v>
      </c>
      <c r="V1497" s="341">
        <f>Q1497-P1497-W1497-X1497-Y1497</f>
        <v>33.508999999999993</v>
      </c>
      <c r="W1497" s="340">
        <v>37.493000000000002</v>
      </c>
      <c r="X1497" s="340">
        <v>0.59799999999999998</v>
      </c>
      <c r="Y1497" s="340">
        <v>0</v>
      </c>
      <c r="Z1497" s="83" t="s">
        <v>193</v>
      </c>
      <c r="AA1497" s="239" t="s">
        <v>1177</v>
      </c>
      <c r="AB1497" s="11" t="str">
        <f>+_xlfn.CONCAT(MID(Z1497,24,2),"/",MID(Z1497,22,2),"/",MID(Z1497,18,4))</f>
        <v>14/07/2007</v>
      </c>
      <c r="AC1497" s="9" t="str">
        <f>+_xlfn.CONCAT(MID(AA1497,16,2),"/",MID(AA1497,14,2),"/",MID(AA1497,10,4))</f>
        <v>28/02/2023</v>
      </c>
      <c r="AD1497" s="40">
        <v>29.42</v>
      </c>
      <c r="AE1497" s="40">
        <v>29.42</v>
      </c>
      <c r="AF1497" s="920">
        <v>0</v>
      </c>
      <c r="AG1497" s="40"/>
      <c r="AH1497" s="40"/>
      <c r="AI1497" s="40"/>
      <c r="AJ1497" s="960">
        <v>45019</v>
      </c>
      <c r="AK1497" s="124">
        <v>45026</v>
      </c>
      <c r="AL1497" s="9">
        <f>NETWORKDAYS(AJ1497,AK1497)-1</f>
        <v>5</v>
      </c>
      <c r="AM1497" s="9">
        <v>6</v>
      </c>
      <c r="AN1497" s="239" t="s">
        <v>1223</v>
      </c>
    </row>
    <row r="1498" spans="1:40" ht="15" customHeight="1">
      <c r="A1498" s="4" t="s">
        <v>0</v>
      </c>
      <c r="B1498" s="4" t="s">
        <v>1</v>
      </c>
      <c r="C1498" s="4" t="s">
        <v>2</v>
      </c>
      <c r="D1498" s="4" t="s">
        <v>3</v>
      </c>
      <c r="E1498" s="4" t="s">
        <v>4</v>
      </c>
      <c r="F1498" s="4" t="s">
        <v>5</v>
      </c>
      <c r="G1498" s="4" t="s">
        <v>6</v>
      </c>
      <c r="H1498" s="4" t="s">
        <v>7</v>
      </c>
      <c r="I1498" s="4" t="s">
        <v>8</v>
      </c>
      <c r="J1498" s="3" t="s">
        <v>9</v>
      </c>
      <c r="K1498" s="4" t="s">
        <v>8230</v>
      </c>
      <c r="L1498" s="4" t="s">
        <v>10</v>
      </c>
      <c r="M1498" s="4" t="s">
        <v>11</v>
      </c>
      <c r="N1498" s="4" t="s">
        <v>12</v>
      </c>
      <c r="O1498" s="4" t="s">
        <v>28</v>
      </c>
      <c r="P1498" s="4" t="s">
        <v>13</v>
      </c>
      <c r="Q1498" s="4" t="s">
        <v>14</v>
      </c>
      <c r="R1498" s="4" t="s">
        <v>27</v>
      </c>
      <c r="S1498" s="4" t="s">
        <v>29</v>
      </c>
      <c r="T1498" s="4" t="s">
        <v>30</v>
      </c>
      <c r="U1498" s="4" t="s">
        <v>31</v>
      </c>
      <c r="V1498" s="4" t="s">
        <v>15</v>
      </c>
      <c r="W1498" s="4" t="s">
        <v>16</v>
      </c>
      <c r="X1498" s="4" t="s">
        <v>17</v>
      </c>
      <c r="Y1498" s="4" t="s">
        <v>18</v>
      </c>
      <c r="Z1498" s="4" t="s">
        <v>324</v>
      </c>
      <c r="AA1498" s="4" t="s">
        <v>32</v>
      </c>
      <c r="AB1498" s="276" t="s">
        <v>19</v>
      </c>
      <c r="AC1498" s="277" t="s">
        <v>33</v>
      </c>
      <c r="AD1498" s="4" t="s">
        <v>34</v>
      </c>
      <c r="AE1498" s="4" t="s">
        <v>35</v>
      </c>
      <c r="AF1498" s="923" t="s">
        <v>36</v>
      </c>
      <c r="AG1498" s="970"/>
      <c r="AH1498" s="970"/>
      <c r="AI1498" s="970"/>
      <c r="AJ1498" s="956" t="s">
        <v>24</v>
      </c>
      <c r="AK1498" s="3" t="s">
        <v>25</v>
      </c>
      <c r="AL1498" s="3" t="s">
        <v>8056</v>
      </c>
      <c r="AM1498" s="3" t="s">
        <v>26</v>
      </c>
      <c r="AN1498" s="3" t="s">
        <v>502</v>
      </c>
    </row>
    <row r="1499" spans="1:40" ht="15" customHeight="1">
      <c r="A1499" s="106">
        <v>51</v>
      </c>
      <c r="B1499" s="106" t="s">
        <v>6001</v>
      </c>
      <c r="C1499" s="106">
        <v>30682713018</v>
      </c>
      <c r="D1499" s="106" t="s">
        <v>4747</v>
      </c>
      <c r="E1499" s="529" t="s">
        <v>47</v>
      </c>
      <c r="F1499" s="529" t="s">
        <v>1603</v>
      </c>
      <c r="G1499" s="95" t="s">
        <v>1603</v>
      </c>
      <c r="H1499" s="177" t="s">
        <v>6253</v>
      </c>
      <c r="I1499" s="95" t="s">
        <v>6254</v>
      </c>
      <c r="J1499" s="169" t="s">
        <v>20</v>
      </c>
      <c r="K1499" s="169" t="s">
        <v>21</v>
      </c>
      <c r="L1499" s="95" t="s">
        <v>22</v>
      </c>
      <c r="M1499" s="95">
        <v>0</v>
      </c>
      <c r="N1499" s="95">
        <v>0</v>
      </c>
      <c r="O1499" s="95">
        <v>0</v>
      </c>
      <c r="P1499" s="95">
        <v>0</v>
      </c>
      <c r="Q1499" s="95">
        <v>2525.66</v>
      </c>
      <c r="R1499" s="92">
        <f t="shared" ref="R1499:R1521" si="227">Q1499-O1499-S1499-T1499-U1499</f>
        <v>2479.7999999999997</v>
      </c>
      <c r="S1499" s="95">
        <v>26.01</v>
      </c>
      <c r="T1499" s="95">
        <v>12.04</v>
      </c>
      <c r="U1499" s="95">
        <v>7.81</v>
      </c>
      <c r="V1499" s="92">
        <f t="shared" ref="V1499:V1521" si="228">Q1499-P1499-W1499-X1499-Y1499</f>
        <v>2487.1200000000003</v>
      </c>
      <c r="W1499" s="95">
        <v>23.93</v>
      </c>
      <c r="X1499" s="95">
        <v>11.72</v>
      </c>
      <c r="Y1499" s="95">
        <v>2.89</v>
      </c>
      <c r="Z1499" s="95" t="s">
        <v>163</v>
      </c>
      <c r="AA1499" s="95" t="s">
        <v>4559</v>
      </c>
      <c r="AB1499" s="457">
        <v>39284</v>
      </c>
      <c r="AC1499" s="458">
        <v>45000</v>
      </c>
      <c r="AD1499" s="71">
        <f>AE1499-AF1499</f>
        <v>572.66999999999996</v>
      </c>
      <c r="AE1499" s="71">
        <v>572.66999999999996</v>
      </c>
      <c r="AF1499" s="938">
        <v>0</v>
      </c>
      <c r="AG1499" s="71"/>
      <c r="AH1499" s="71"/>
      <c r="AI1499" s="71"/>
      <c r="AJ1499" s="960">
        <v>45028</v>
      </c>
      <c r="AK1499" s="124">
        <v>45030</v>
      </c>
      <c r="AL1499" s="9">
        <v>2</v>
      </c>
      <c r="AM1499" s="9">
        <v>7</v>
      </c>
      <c r="AN1499" s="521" t="s">
        <v>1223</v>
      </c>
    </row>
    <row r="1500" spans="1:40" ht="15" customHeight="1">
      <c r="A1500" s="106">
        <v>56</v>
      </c>
      <c r="B1500" s="106" t="s">
        <v>6001</v>
      </c>
      <c r="C1500" s="106">
        <v>30682713018</v>
      </c>
      <c r="D1500" s="106" t="s">
        <v>3123</v>
      </c>
      <c r="E1500" s="95" t="s">
        <v>38</v>
      </c>
      <c r="F1500" s="95" t="s">
        <v>232</v>
      </c>
      <c r="G1500" s="95" t="s">
        <v>2946</v>
      </c>
      <c r="H1500" s="177" t="s">
        <v>6517</v>
      </c>
      <c r="I1500" s="169" t="s">
        <v>6518</v>
      </c>
      <c r="J1500" s="169" t="s">
        <v>20</v>
      </c>
      <c r="K1500" s="169" t="s">
        <v>21</v>
      </c>
      <c r="L1500" s="95" t="s">
        <v>22</v>
      </c>
      <c r="M1500" s="93">
        <v>0</v>
      </c>
      <c r="N1500" s="93">
        <v>0</v>
      </c>
      <c r="O1500" s="93">
        <v>65.89</v>
      </c>
      <c r="P1500" s="93">
        <v>663.81</v>
      </c>
      <c r="Q1500" s="92">
        <v>9771.0300000000007</v>
      </c>
      <c r="R1500" s="92">
        <f t="shared" si="227"/>
        <v>3501.8400000000015</v>
      </c>
      <c r="S1500" s="95">
        <v>6151.9</v>
      </c>
      <c r="T1500" s="95">
        <v>46.51</v>
      </c>
      <c r="U1500" s="95">
        <v>4.8899999999999997</v>
      </c>
      <c r="V1500" s="92">
        <f t="shared" si="228"/>
        <v>3533.7600000000007</v>
      </c>
      <c r="W1500" s="93">
        <v>5522.06</v>
      </c>
      <c r="X1500" s="95">
        <v>46.51</v>
      </c>
      <c r="Y1500" s="93">
        <v>4.8899999999999997</v>
      </c>
      <c r="Z1500" s="174" t="s">
        <v>855</v>
      </c>
      <c r="AA1500" s="95" t="s">
        <v>6519</v>
      </c>
      <c r="AB1500" s="542">
        <v>39324</v>
      </c>
      <c r="AC1500" s="459">
        <v>45017</v>
      </c>
      <c r="AD1500" s="71">
        <v>525.96</v>
      </c>
      <c r="AE1500" s="71">
        <v>525.96</v>
      </c>
      <c r="AF1500" s="938">
        <v>0</v>
      </c>
      <c r="AG1500" s="71"/>
      <c r="AH1500" s="71"/>
      <c r="AI1500" s="71"/>
      <c r="AJ1500" s="960" t="s">
        <v>2443</v>
      </c>
      <c r="AK1500" s="124">
        <v>45034</v>
      </c>
      <c r="AL1500" s="9"/>
      <c r="AM1500" s="9">
        <v>7</v>
      </c>
      <c r="AN1500" s="521" t="s">
        <v>1223</v>
      </c>
    </row>
    <row r="1501" spans="1:40" ht="15" customHeight="1">
      <c r="A1501" s="106">
        <v>59</v>
      </c>
      <c r="B1501" s="106" t="s">
        <v>6001</v>
      </c>
      <c r="C1501" s="106">
        <v>30682713018</v>
      </c>
      <c r="D1501" s="106" t="s">
        <v>6002</v>
      </c>
      <c r="E1501" s="95" t="s">
        <v>47</v>
      </c>
      <c r="F1501" s="95" t="s">
        <v>1603</v>
      </c>
      <c r="G1501" s="95" t="s">
        <v>1603</v>
      </c>
      <c r="H1501" s="177" t="s">
        <v>6255</v>
      </c>
      <c r="I1501" s="169" t="s">
        <v>6256</v>
      </c>
      <c r="J1501" s="169" t="s">
        <v>20</v>
      </c>
      <c r="K1501" s="169" t="s">
        <v>21</v>
      </c>
      <c r="L1501" s="95" t="s">
        <v>22</v>
      </c>
      <c r="M1501" s="95">
        <v>0</v>
      </c>
      <c r="N1501" s="95">
        <v>0</v>
      </c>
      <c r="O1501" s="95">
        <v>0</v>
      </c>
      <c r="P1501" s="95">
        <v>0</v>
      </c>
      <c r="Q1501" s="95">
        <v>2689.99</v>
      </c>
      <c r="R1501" s="92">
        <f t="shared" si="227"/>
        <v>2087.8900000000003</v>
      </c>
      <c r="S1501" s="95">
        <v>565.45000000000005</v>
      </c>
      <c r="T1501" s="95">
        <v>28.45</v>
      </c>
      <c r="U1501" s="95">
        <v>8.1999999999999993</v>
      </c>
      <c r="V1501" s="92">
        <f t="shared" si="228"/>
        <v>2241.6699999999996</v>
      </c>
      <c r="W1501" s="95">
        <v>421.27</v>
      </c>
      <c r="X1501" s="95">
        <v>27.05</v>
      </c>
      <c r="Y1501" s="95">
        <v>0</v>
      </c>
      <c r="Z1501" s="95" t="s">
        <v>1314</v>
      </c>
      <c r="AA1501" s="95" t="s">
        <v>711</v>
      </c>
      <c r="AB1501" s="457">
        <v>39325</v>
      </c>
      <c r="AC1501" s="458">
        <v>44995</v>
      </c>
      <c r="AD1501" s="71">
        <f t="shared" ref="AD1501:AD1507" si="229">AE1501-AF1501</f>
        <v>879</v>
      </c>
      <c r="AE1501" s="71">
        <v>879</v>
      </c>
      <c r="AF1501" s="938">
        <v>0</v>
      </c>
      <c r="AG1501" s="71"/>
      <c r="AH1501" s="71"/>
      <c r="AI1501" s="71"/>
      <c r="AJ1501" s="960">
        <v>45028</v>
      </c>
      <c r="AK1501" s="124">
        <v>45030</v>
      </c>
      <c r="AL1501" s="9">
        <v>2</v>
      </c>
      <c r="AM1501" s="9">
        <v>7</v>
      </c>
      <c r="AN1501" s="521" t="s">
        <v>1223</v>
      </c>
    </row>
    <row r="1502" spans="1:40" ht="15" customHeight="1">
      <c r="A1502" s="460">
        <v>60</v>
      </c>
      <c r="B1502" s="460" t="s">
        <v>6001</v>
      </c>
      <c r="C1502" s="460">
        <v>30682713018</v>
      </c>
      <c r="D1502" s="460" t="s">
        <v>6003</v>
      </c>
      <c r="E1502" s="530" t="s">
        <v>38</v>
      </c>
      <c r="F1502" s="530" t="s">
        <v>87</v>
      </c>
      <c r="G1502" s="324" t="s">
        <v>5181</v>
      </c>
      <c r="H1502" s="331" t="s">
        <v>6257</v>
      </c>
      <c r="I1502" s="324" t="s">
        <v>6258</v>
      </c>
      <c r="J1502" s="325" t="s">
        <v>20</v>
      </c>
      <c r="K1502" s="325" t="s">
        <v>21</v>
      </c>
      <c r="L1502" s="324" t="s">
        <v>23</v>
      </c>
      <c r="M1502" s="324">
        <v>0</v>
      </c>
      <c r="N1502" s="324">
        <v>27.43</v>
      </c>
      <c r="O1502" s="324">
        <v>0</v>
      </c>
      <c r="P1502" s="324">
        <v>0</v>
      </c>
      <c r="Q1502" s="324">
        <v>1602.73</v>
      </c>
      <c r="R1502" s="90">
        <f t="shared" si="227"/>
        <v>1273.1300000000001</v>
      </c>
      <c r="S1502" s="324">
        <v>312.83999999999997</v>
      </c>
      <c r="T1502" s="531">
        <v>8.82</v>
      </c>
      <c r="U1502" s="1030">
        <v>7.94</v>
      </c>
      <c r="V1502" s="327">
        <f t="shared" si="228"/>
        <v>1289.5999999999999</v>
      </c>
      <c r="W1502" s="324">
        <v>297.85000000000002</v>
      </c>
      <c r="X1502" s="324">
        <v>8.64</v>
      </c>
      <c r="Y1502" s="324">
        <v>6.64</v>
      </c>
      <c r="Z1502" s="324" t="s">
        <v>1451</v>
      </c>
      <c r="AA1502" s="324" t="s">
        <v>2687</v>
      </c>
      <c r="AB1502" s="465">
        <v>39222</v>
      </c>
      <c r="AC1502" s="466">
        <v>44987</v>
      </c>
      <c r="AD1502" s="251">
        <f t="shared" si="229"/>
        <v>505.08000000000004</v>
      </c>
      <c r="AE1502" s="251">
        <v>602.73</v>
      </c>
      <c r="AF1502" s="939">
        <v>97.65</v>
      </c>
      <c r="AG1502" s="251"/>
      <c r="AH1502" s="251"/>
      <c r="AI1502" s="251"/>
      <c r="AJ1502" s="917">
        <v>45028</v>
      </c>
      <c r="AK1502" s="122">
        <v>45030</v>
      </c>
      <c r="AL1502" s="34">
        <v>2</v>
      </c>
      <c r="AM1502" s="34">
        <v>7</v>
      </c>
      <c r="AN1502" s="261" t="s">
        <v>1223</v>
      </c>
    </row>
    <row r="1503" spans="1:40" ht="15" customHeight="1">
      <c r="A1503" s="106">
        <v>61</v>
      </c>
      <c r="B1503" s="106" t="s">
        <v>6001</v>
      </c>
      <c r="C1503" s="106">
        <v>30682713018</v>
      </c>
      <c r="D1503" s="106" t="s">
        <v>1579</v>
      </c>
      <c r="E1503" s="95" t="s">
        <v>38</v>
      </c>
      <c r="F1503" s="95" t="s">
        <v>70</v>
      </c>
      <c r="G1503" s="95" t="s">
        <v>6004</v>
      </c>
      <c r="H1503" s="177" t="s">
        <v>6259</v>
      </c>
      <c r="I1503" s="95" t="s">
        <v>6260</v>
      </c>
      <c r="J1503" s="169" t="s">
        <v>20</v>
      </c>
      <c r="K1503" s="169" t="s">
        <v>21</v>
      </c>
      <c r="L1503" s="95" t="s">
        <v>22</v>
      </c>
      <c r="M1503" s="93">
        <v>0</v>
      </c>
      <c r="N1503" s="93">
        <v>0</v>
      </c>
      <c r="O1503" s="93">
        <v>0</v>
      </c>
      <c r="P1503" s="93">
        <v>0</v>
      </c>
      <c r="Q1503" s="92">
        <v>830.05</v>
      </c>
      <c r="R1503" s="92">
        <f t="shared" si="227"/>
        <v>598.66</v>
      </c>
      <c r="S1503" s="95">
        <v>231.39</v>
      </c>
      <c r="T1503" s="95">
        <v>0</v>
      </c>
      <c r="U1503" s="95">
        <v>0</v>
      </c>
      <c r="V1503" s="92">
        <f t="shared" si="228"/>
        <v>662.07999999999993</v>
      </c>
      <c r="W1503" s="93">
        <v>167.97</v>
      </c>
      <c r="X1503" s="93">
        <v>0</v>
      </c>
      <c r="Y1503" s="93">
        <v>0</v>
      </c>
      <c r="Z1503" s="174" t="s">
        <v>1496</v>
      </c>
      <c r="AA1503" s="95" t="s">
        <v>2193</v>
      </c>
      <c r="AB1503" s="457">
        <v>39316</v>
      </c>
      <c r="AC1503" s="458">
        <v>45000</v>
      </c>
      <c r="AD1503" s="71">
        <f t="shared" si="229"/>
        <v>321.91000000000003</v>
      </c>
      <c r="AE1503" s="71">
        <v>321.91000000000003</v>
      </c>
      <c r="AF1503" s="938">
        <v>0</v>
      </c>
      <c r="AG1503" s="71"/>
      <c r="AH1503" s="71"/>
      <c r="AI1503" s="71"/>
      <c r="AJ1503" s="960">
        <v>45028</v>
      </c>
      <c r="AK1503" s="124">
        <v>45030</v>
      </c>
      <c r="AL1503" s="9">
        <v>2</v>
      </c>
      <c r="AM1503" s="9">
        <v>7</v>
      </c>
      <c r="AN1503" s="521" t="s">
        <v>1223</v>
      </c>
    </row>
    <row r="1504" spans="1:40" ht="15" customHeight="1">
      <c r="A1504" s="106">
        <v>194</v>
      </c>
      <c r="B1504" s="106" t="s">
        <v>6005</v>
      </c>
      <c r="C1504" s="106">
        <v>30597783589</v>
      </c>
      <c r="D1504" s="106" t="s">
        <v>6006</v>
      </c>
      <c r="E1504" s="95" t="s">
        <v>47</v>
      </c>
      <c r="F1504" s="95" t="s">
        <v>1184</v>
      </c>
      <c r="G1504" s="95" t="s">
        <v>6007</v>
      </c>
      <c r="H1504" s="177" t="s">
        <v>6261</v>
      </c>
      <c r="I1504" s="95" t="s">
        <v>6262</v>
      </c>
      <c r="J1504" s="169" t="s">
        <v>20</v>
      </c>
      <c r="K1504" s="169" t="s">
        <v>21</v>
      </c>
      <c r="L1504" s="95" t="s">
        <v>22</v>
      </c>
      <c r="M1504" s="95">
        <v>0</v>
      </c>
      <c r="N1504" s="95">
        <v>0</v>
      </c>
      <c r="O1504" s="95">
        <v>0</v>
      </c>
      <c r="P1504" s="95">
        <v>0</v>
      </c>
      <c r="Q1504" s="95">
        <v>840.33</v>
      </c>
      <c r="R1504" s="92">
        <f t="shared" si="227"/>
        <v>738</v>
      </c>
      <c r="S1504" s="95">
        <v>33.130000000000003</v>
      </c>
      <c r="T1504" s="95">
        <v>16.72</v>
      </c>
      <c r="U1504" s="95">
        <v>52.48</v>
      </c>
      <c r="V1504" s="92">
        <f t="shared" si="228"/>
        <v>785.56000000000006</v>
      </c>
      <c r="W1504" s="95">
        <v>0</v>
      </c>
      <c r="X1504" s="95">
        <v>13.34</v>
      </c>
      <c r="Y1504" s="95">
        <v>41.43</v>
      </c>
      <c r="Z1504" s="95" t="s">
        <v>1515</v>
      </c>
      <c r="AA1504" s="95" t="s">
        <v>6171</v>
      </c>
      <c r="AB1504" s="457">
        <v>39325</v>
      </c>
      <c r="AC1504" s="458">
        <v>44990</v>
      </c>
      <c r="AD1504" s="71">
        <f t="shared" si="229"/>
        <v>271.52999999999997</v>
      </c>
      <c r="AE1504" s="71">
        <v>271.52999999999997</v>
      </c>
      <c r="AF1504" s="938">
        <v>0</v>
      </c>
      <c r="AG1504" s="71"/>
      <c r="AH1504" s="71"/>
      <c r="AI1504" s="71"/>
      <c r="AJ1504" s="960">
        <v>45028</v>
      </c>
      <c r="AK1504" s="124">
        <v>45030</v>
      </c>
      <c r="AL1504" s="9">
        <v>2</v>
      </c>
      <c r="AM1504" s="9">
        <v>7</v>
      </c>
      <c r="AN1504" s="521" t="s">
        <v>1223</v>
      </c>
    </row>
    <row r="1505" spans="1:40" ht="15" customHeight="1">
      <c r="A1505" s="106">
        <v>447</v>
      </c>
      <c r="B1505" s="106" t="s">
        <v>6008</v>
      </c>
      <c r="C1505" s="106">
        <v>30509285302</v>
      </c>
      <c r="D1505" s="106" t="s">
        <v>6009</v>
      </c>
      <c r="E1505" s="529" t="s">
        <v>38</v>
      </c>
      <c r="F1505" s="529" t="s">
        <v>390</v>
      </c>
      <c r="G1505" s="95" t="s">
        <v>1592</v>
      </c>
      <c r="H1505" s="177" t="s">
        <v>6263</v>
      </c>
      <c r="I1505" s="95" t="s">
        <v>6264</v>
      </c>
      <c r="J1505" s="169" t="s">
        <v>20</v>
      </c>
      <c r="K1505" s="169" t="s">
        <v>21</v>
      </c>
      <c r="L1505" s="95" t="s">
        <v>22</v>
      </c>
      <c r="M1505" s="95">
        <v>0</v>
      </c>
      <c r="N1505" s="95">
        <v>0</v>
      </c>
      <c r="O1505" s="95">
        <v>11.55</v>
      </c>
      <c r="P1505" s="95">
        <v>12.12</v>
      </c>
      <c r="Q1505" s="95">
        <v>3994.84</v>
      </c>
      <c r="R1505" s="92">
        <f t="shared" si="227"/>
        <v>2557.69</v>
      </c>
      <c r="S1505" s="95">
        <v>1344.3</v>
      </c>
      <c r="T1505" s="95">
        <v>48.93</v>
      </c>
      <c r="U1505" s="95">
        <v>32.369999999999997</v>
      </c>
      <c r="V1505" s="92">
        <f t="shared" si="228"/>
        <v>3204.4800000000005</v>
      </c>
      <c r="W1505" s="95">
        <v>714.5</v>
      </c>
      <c r="X1505" s="95">
        <v>47.54</v>
      </c>
      <c r="Y1505" s="95">
        <v>16.2</v>
      </c>
      <c r="Z1505" s="95" t="s">
        <v>2120</v>
      </c>
      <c r="AA1505" s="95" t="s">
        <v>6172</v>
      </c>
      <c r="AB1505" s="457">
        <v>39279</v>
      </c>
      <c r="AC1505" s="458">
        <v>45007</v>
      </c>
      <c r="AD1505" s="71">
        <f t="shared" si="229"/>
        <v>861.81</v>
      </c>
      <c r="AE1505" s="71">
        <v>861.81</v>
      </c>
      <c r="AF1505" s="938">
        <v>0</v>
      </c>
      <c r="AG1505" s="71"/>
      <c r="AH1505" s="71"/>
      <c r="AI1505" s="71"/>
      <c r="AJ1505" s="960">
        <v>45028</v>
      </c>
      <c r="AK1505" s="124">
        <v>45030</v>
      </c>
      <c r="AL1505" s="9">
        <v>2</v>
      </c>
      <c r="AM1505" s="9">
        <v>7</v>
      </c>
      <c r="AN1505" s="521" t="s">
        <v>1223</v>
      </c>
    </row>
    <row r="1506" spans="1:40" ht="15" customHeight="1">
      <c r="A1506" s="37">
        <v>461</v>
      </c>
      <c r="B1506" s="9" t="s">
        <v>6010</v>
      </c>
      <c r="C1506" s="9">
        <v>30698507655</v>
      </c>
      <c r="D1506" s="9" t="s">
        <v>1592</v>
      </c>
      <c r="E1506" s="18" t="s">
        <v>38</v>
      </c>
      <c r="F1506" s="18" t="s">
        <v>1754</v>
      </c>
      <c r="G1506" s="18" t="s">
        <v>1755</v>
      </c>
      <c r="H1506" s="177" t="s">
        <v>6265</v>
      </c>
      <c r="I1506" s="169" t="s">
        <v>6266</v>
      </c>
      <c r="J1506" s="169" t="s">
        <v>20</v>
      </c>
      <c r="K1506" s="169" t="s">
        <v>21</v>
      </c>
      <c r="L1506" s="95" t="s">
        <v>22</v>
      </c>
      <c r="M1506" s="93">
        <v>0</v>
      </c>
      <c r="N1506" s="93">
        <v>0</v>
      </c>
      <c r="O1506" s="93">
        <v>0</v>
      </c>
      <c r="P1506" s="93">
        <v>0</v>
      </c>
      <c r="Q1506" s="92">
        <v>1176.69</v>
      </c>
      <c r="R1506" s="92">
        <f t="shared" si="227"/>
        <v>1139.27</v>
      </c>
      <c r="S1506" s="95">
        <v>2.99</v>
      </c>
      <c r="T1506" s="95">
        <v>9.9499999999999993</v>
      </c>
      <c r="U1506" s="95">
        <v>24.48</v>
      </c>
      <c r="V1506" s="92">
        <f t="shared" si="228"/>
        <v>1159.8599999999999</v>
      </c>
      <c r="W1506" s="93">
        <v>0</v>
      </c>
      <c r="X1506" s="93">
        <v>9.9499999999999993</v>
      </c>
      <c r="Y1506" s="93">
        <v>6.88</v>
      </c>
      <c r="Z1506" s="174" t="s">
        <v>313</v>
      </c>
      <c r="AA1506" s="95" t="s">
        <v>714</v>
      </c>
      <c r="AB1506" s="457">
        <v>39325</v>
      </c>
      <c r="AC1506" s="458">
        <v>44995</v>
      </c>
      <c r="AD1506" s="71">
        <f t="shared" si="229"/>
        <v>849.54</v>
      </c>
      <c r="AE1506" s="71">
        <v>849.54</v>
      </c>
      <c r="AF1506" s="938">
        <v>0</v>
      </c>
      <c r="AG1506" s="71"/>
      <c r="AH1506" s="71"/>
      <c r="AI1506" s="71"/>
      <c r="AJ1506" s="960">
        <v>45028</v>
      </c>
      <c r="AK1506" s="124">
        <v>45033</v>
      </c>
      <c r="AL1506" s="9">
        <f t="shared" ref="AL1506:AL1512" si="230">NETWORKDAYS(AJ1506,AK1506)</f>
        <v>4</v>
      </c>
      <c r="AM1506" s="9">
        <v>7</v>
      </c>
      <c r="AN1506" s="521" t="s">
        <v>1223</v>
      </c>
    </row>
    <row r="1507" spans="1:40" ht="15" customHeight="1">
      <c r="A1507" s="37">
        <v>481</v>
      </c>
      <c r="B1507" s="9" t="s">
        <v>6010</v>
      </c>
      <c r="C1507" s="9">
        <v>30698507655</v>
      </c>
      <c r="D1507" s="9" t="s">
        <v>1755</v>
      </c>
      <c r="E1507" s="18" t="s">
        <v>47</v>
      </c>
      <c r="F1507" s="18" t="s">
        <v>2953</v>
      </c>
      <c r="G1507" s="18" t="s">
        <v>2953</v>
      </c>
      <c r="H1507" s="177" t="s">
        <v>6267</v>
      </c>
      <c r="I1507" s="95" t="s">
        <v>6268</v>
      </c>
      <c r="J1507" s="169" t="s">
        <v>20</v>
      </c>
      <c r="K1507" s="169" t="s">
        <v>21</v>
      </c>
      <c r="L1507" s="95" t="s">
        <v>22</v>
      </c>
      <c r="M1507" s="95">
        <v>0</v>
      </c>
      <c r="N1507" s="95">
        <v>0</v>
      </c>
      <c r="O1507" s="95">
        <v>0</v>
      </c>
      <c r="P1507" s="95">
        <v>0</v>
      </c>
      <c r="Q1507" s="95">
        <v>649.25</v>
      </c>
      <c r="R1507" s="92">
        <f t="shared" si="227"/>
        <v>627.6</v>
      </c>
      <c r="S1507" s="95">
        <v>5.42</v>
      </c>
      <c r="T1507" s="95">
        <v>0</v>
      </c>
      <c r="U1507" s="95">
        <v>16.23</v>
      </c>
      <c r="V1507" s="92">
        <f t="shared" si="228"/>
        <v>643.03000000000009</v>
      </c>
      <c r="W1507" s="95">
        <v>3.67</v>
      </c>
      <c r="X1507" s="543">
        <v>0</v>
      </c>
      <c r="Y1507" s="95">
        <v>2.5499999999999998</v>
      </c>
      <c r="Z1507" s="95" t="s">
        <v>313</v>
      </c>
      <c r="AA1507" s="95" t="s">
        <v>6269</v>
      </c>
      <c r="AB1507" s="457">
        <v>39325</v>
      </c>
      <c r="AC1507" s="458">
        <v>44985</v>
      </c>
      <c r="AD1507" s="71">
        <f t="shared" si="229"/>
        <v>627.53</v>
      </c>
      <c r="AE1507" s="71">
        <v>627.53</v>
      </c>
      <c r="AF1507" s="938">
        <v>0</v>
      </c>
      <c r="AG1507" s="71"/>
      <c r="AH1507" s="71"/>
      <c r="AI1507" s="71"/>
      <c r="AJ1507" s="960">
        <v>45028</v>
      </c>
      <c r="AK1507" s="124">
        <v>45033</v>
      </c>
      <c r="AL1507" s="9">
        <f t="shared" si="230"/>
        <v>4</v>
      </c>
      <c r="AM1507" s="9">
        <v>7</v>
      </c>
      <c r="AN1507" s="521" t="s">
        <v>1223</v>
      </c>
    </row>
    <row r="1508" spans="1:40" ht="15" customHeight="1">
      <c r="A1508" s="37">
        <v>502</v>
      </c>
      <c r="B1508" s="9" t="s">
        <v>6001</v>
      </c>
      <c r="C1508" s="9">
        <v>30682713018</v>
      </c>
      <c r="D1508" s="9" t="s">
        <v>125</v>
      </c>
      <c r="E1508" s="520" t="s">
        <v>42</v>
      </c>
      <c r="F1508" s="520" t="s">
        <v>911</v>
      </c>
      <c r="G1508" s="482" t="s">
        <v>3791</v>
      </c>
      <c r="H1508" s="177" t="s">
        <v>6270</v>
      </c>
      <c r="I1508" s="95" t="s">
        <v>6271</v>
      </c>
      <c r="J1508" s="169" t="s">
        <v>20</v>
      </c>
      <c r="K1508" s="169" t="s">
        <v>21</v>
      </c>
      <c r="L1508" s="95" t="s">
        <v>22</v>
      </c>
      <c r="M1508" s="95">
        <v>0</v>
      </c>
      <c r="N1508" s="95">
        <v>0</v>
      </c>
      <c r="O1508" s="95">
        <v>2141.42</v>
      </c>
      <c r="P1508" s="95">
        <v>1715.03</v>
      </c>
      <c r="Q1508" s="95">
        <v>27951.02</v>
      </c>
      <c r="R1508" s="92">
        <f t="shared" si="227"/>
        <v>22683.939999999995</v>
      </c>
      <c r="S1508" s="95">
        <v>2308.77</v>
      </c>
      <c r="T1508" s="95">
        <v>386.49</v>
      </c>
      <c r="U1508" s="95">
        <v>430.4</v>
      </c>
      <c r="V1508" s="92">
        <f t="shared" si="228"/>
        <v>19206.919999999998</v>
      </c>
      <c r="W1508" s="95">
        <v>6307.63</v>
      </c>
      <c r="X1508" s="95">
        <v>291.04000000000002</v>
      </c>
      <c r="Y1508" s="95">
        <v>430.4</v>
      </c>
      <c r="Z1508" s="95" t="s">
        <v>1459</v>
      </c>
      <c r="AA1508" s="95" t="s">
        <v>6272</v>
      </c>
      <c r="AB1508" s="11" t="str">
        <f>+_xlfn.CONCAT(MID(Z1508,24,2),"/",MID(Z1508,22,2),"/",MID(Z1508,18,4))</f>
        <v>21/06/2007</v>
      </c>
      <c r="AC1508" s="9" t="str">
        <f>+_xlfn.CONCAT(MID(AA1508,16,2),"/",MID(AA1508,14,2),"/",MID(AA1508,10,4))</f>
        <v>27/03/2023</v>
      </c>
      <c r="AD1508" s="18">
        <v>5207.24</v>
      </c>
      <c r="AE1508" s="18">
        <v>5207.24</v>
      </c>
      <c r="AF1508" s="68">
        <v>0</v>
      </c>
      <c r="AG1508" s="18"/>
      <c r="AH1508" s="18"/>
      <c r="AI1508" s="18"/>
      <c r="AJ1508" s="960">
        <v>45028</v>
      </c>
      <c r="AK1508" s="124">
        <v>45033</v>
      </c>
      <c r="AL1508" s="9">
        <f t="shared" si="230"/>
        <v>4</v>
      </c>
      <c r="AM1508" s="9">
        <v>7</v>
      </c>
      <c r="AN1508" s="521" t="s">
        <v>1223</v>
      </c>
    </row>
    <row r="1509" spans="1:40" ht="15" customHeight="1">
      <c r="A1509" s="37">
        <v>1031</v>
      </c>
      <c r="B1509" s="9" t="s">
        <v>6011</v>
      </c>
      <c r="C1509" s="9">
        <v>30707655905</v>
      </c>
      <c r="D1509" s="9" t="s">
        <v>147</v>
      </c>
      <c r="E1509" s="18" t="s">
        <v>47</v>
      </c>
      <c r="F1509" s="18" t="s">
        <v>71</v>
      </c>
      <c r="G1509" s="18" t="s">
        <v>2100</v>
      </c>
      <c r="H1509" s="177" t="s">
        <v>6273</v>
      </c>
      <c r="I1509" s="169" t="s">
        <v>6274</v>
      </c>
      <c r="J1509" s="169" t="s">
        <v>20</v>
      </c>
      <c r="K1509" s="169" t="s">
        <v>21</v>
      </c>
      <c r="L1509" s="95" t="s">
        <v>22</v>
      </c>
      <c r="M1509" s="93">
        <v>0</v>
      </c>
      <c r="N1509" s="93">
        <v>0</v>
      </c>
      <c r="O1509" s="93">
        <v>0</v>
      </c>
      <c r="P1509" s="93">
        <v>0</v>
      </c>
      <c r="Q1509" s="92">
        <v>295.95999999999998</v>
      </c>
      <c r="R1509" s="92">
        <f t="shared" si="227"/>
        <v>288.70999999999998</v>
      </c>
      <c r="S1509" s="95">
        <v>2.0099999999999998</v>
      </c>
      <c r="T1509" s="95">
        <v>1.47</v>
      </c>
      <c r="U1509" s="95">
        <v>3.77</v>
      </c>
      <c r="V1509" s="92">
        <f t="shared" si="228"/>
        <v>291.31</v>
      </c>
      <c r="W1509" s="93">
        <v>2.1800000000000002</v>
      </c>
      <c r="X1509" s="93">
        <v>1.32</v>
      </c>
      <c r="Y1509" s="93">
        <v>1.1499999999999999</v>
      </c>
      <c r="Z1509" s="174" t="s">
        <v>2729</v>
      </c>
      <c r="AA1509" s="95" t="s">
        <v>6275</v>
      </c>
      <c r="AB1509" s="457">
        <v>39325</v>
      </c>
      <c r="AC1509" s="458">
        <v>44990</v>
      </c>
      <c r="AD1509" s="71">
        <f>AE1509-AF1509</f>
        <v>96.99</v>
      </c>
      <c r="AE1509" s="71">
        <v>96.99</v>
      </c>
      <c r="AF1509" s="938">
        <v>0</v>
      </c>
      <c r="AG1509" s="71"/>
      <c r="AH1509" s="71"/>
      <c r="AI1509" s="71"/>
      <c r="AJ1509" s="960">
        <v>45028</v>
      </c>
      <c r="AK1509" s="124">
        <v>45033</v>
      </c>
      <c r="AL1509" s="9">
        <f t="shared" si="230"/>
        <v>4</v>
      </c>
      <c r="AM1509" s="9">
        <v>7</v>
      </c>
      <c r="AN1509" s="521" t="s">
        <v>1223</v>
      </c>
    </row>
    <row r="1510" spans="1:40" ht="15" customHeight="1">
      <c r="A1510" s="37">
        <v>1571</v>
      </c>
      <c r="B1510" s="9" t="s">
        <v>6012</v>
      </c>
      <c r="C1510" s="9">
        <v>30644492563</v>
      </c>
      <c r="D1510" s="9" t="s">
        <v>6013</v>
      </c>
      <c r="E1510" s="18" t="s">
        <v>47</v>
      </c>
      <c r="F1510" s="18" t="s">
        <v>6014</v>
      </c>
      <c r="G1510" s="18" t="s">
        <v>6014</v>
      </c>
      <c r="H1510" s="177" t="s">
        <v>6276</v>
      </c>
      <c r="I1510" s="95" t="s">
        <v>6277</v>
      </c>
      <c r="J1510" s="169" t="s">
        <v>20</v>
      </c>
      <c r="K1510" s="169" t="s">
        <v>21</v>
      </c>
      <c r="L1510" s="95" t="s">
        <v>22</v>
      </c>
      <c r="M1510" s="95">
        <v>0</v>
      </c>
      <c r="N1510" s="95">
        <v>0</v>
      </c>
      <c r="O1510" s="95">
        <v>0</v>
      </c>
      <c r="P1510" s="95">
        <v>0</v>
      </c>
      <c r="Q1510" s="95">
        <v>2026.21</v>
      </c>
      <c r="R1510" s="92">
        <f t="shared" si="227"/>
        <v>1887.8999999999999</v>
      </c>
      <c r="S1510" s="95">
        <v>115.66</v>
      </c>
      <c r="T1510" s="95">
        <v>17.73</v>
      </c>
      <c r="U1510" s="95">
        <v>4.92</v>
      </c>
      <c r="V1510" s="92">
        <f t="shared" si="228"/>
        <v>1969.3500000000001</v>
      </c>
      <c r="W1510" s="95">
        <v>42.3</v>
      </c>
      <c r="X1510" s="543">
        <v>14.56</v>
      </c>
      <c r="Y1510" s="95">
        <v>0</v>
      </c>
      <c r="Z1510" s="95" t="s">
        <v>4422</v>
      </c>
      <c r="AA1510" s="95" t="s">
        <v>5465</v>
      </c>
      <c r="AB1510" s="457">
        <v>39325</v>
      </c>
      <c r="AC1510" s="458">
        <v>45012</v>
      </c>
      <c r="AD1510" s="71">
        <f>AE1510-AF1510</f>
        <v>787.42</v>
      </c>
      <c r="AE1510" s="544">
        <v>787.42</v>
      </c>
      <c r="AF1510" s="938">
        <v>0</v>
      </c>
      <c r="AG1510" s="71"/>
      <c r="AH1510" s="71"/>
      <c r="AI1510" s="71"/>
      <c r="AJ1510" s="960">
        <v>45028</v>
      </c>
      <c r="AK1510" s="124">
        <v>45033</v>
      </c>
      <c r="AL1510" s="9">
        <f t="shared" si="230"/>
        <v>4</v>
      </c>
      <c r="AM1510" s="9">
        <v>7</v>
      </c>
      <c r="AN1510" s="521" t="s">
        <v>1223</v>
      </c>
    </row>
    <row r="1511" spans="1:40" ht="15" customHeight="1">
      <c r="A1511" s="37">
        <v>1731</v>
      </c>
      <c r="B1511" s="9" t="s">
        <v>6001</v>
      </c>
      <c r="C1511" s="9">
        <v>30682713018</v>
      </c>
      <c r="D1511" s="9" t="s">
        <v>6015</v>
      </c>
      <c r="E1511" s="520" t="s">
        <v>38</v>
      </c>
      <c r="F1511" s="520" t="s">
        <v>1754</v>
      </c>
      <c r="G1511" s="482" t="s">
        <v>6016</v>
      </c>
      <c r="H1511" s="177" t="s">
        <v>6278</v>
      </c>
      <c r="I1511" s="95" t="s">
        <v>6279</v>
      </c>
      <c r="J1511" s="169" t="s">
        <v>20</v>
      </c>
      <c r="K1511" s="169" t="s">
        <v>21</v>
      </c>
      <c r="L1511" s="95" t="s">
        <v>22</v>
      </c>
      <c r="M1511" s="95">
        <v>0</v>
      </c>
      <c r="N1511" s="95">
        <v>0</v>
      </c>
      <c r="O1511" s="95">
        <v>0</v>
      </c>
      <c r="P1511" s="95">
        <v>0</v>
      </c>
      <c r="Q1511" s="95">
        <v>1153.57</v>
      </c>
      <c r="R1511" s="92">
        <f t="shared" si="227"/>
        <v>630.92999999999995</v>
      </c>
      <c r="S1511" s="95">
        <v>472.54</v>
      </c>
      <c r="T1511" s="95">
        <v>30.95</v>
      </c>
      <c r="U1511" s="95">
        <v>19.149999999999999</v>
      </c>
      <c r="V1511" s="92">
        <f t="shared" si="228"/>
        <v>786.64</v>
      </c>
      <c r="W1511" s="95">
        <v>335.54</v>
      </c>
      <c r="X1511" s="95">
        <v>17.39</v>
      </c>
      <c r="Y1511" s="95">
        <v>14</v>
      </c>
      <c r="Z1511" s="95" t="s">
        <v>4509</v>
      </c>
      <c r="AA1511" s="95" t="s">
        <v>6280</v>
      </c>
      <c r="AB1511" s="457">
        <v>39201</v>
      </c>
      <c r="AC1511" s="458">
        <v>45029</v>
      </c>
      <c r="AD1511" s="71">
        <f>AE1511-AF1511</f>
        <v>247.82</v>
      </c>
      <c r="AE1511" s="71">
        <v>247.82</v>
      </c>
      <c r="AF1511" s="938">
        <v>0</v>
      </c>
      <c r="AG1511" s="71"/>
      <c r="AH1511" s="71"/>
      <c r="AI1511" s="71"/>
      <c r="AJ1511" s="960">
        <v>45028</v>
      </c>
      <c r="AK1511" s="124">
        <v>45033</v>
      </c>
      <c r="AL1511" s="9">
        <f t="shared" si="230"/>
        <v>4</v>
      </c>
      <c r="AM1511" s="9">
        <v>7</v>
      </c>
      <c r="AN1511" s="521" t="s">
        <v>1223</v>
      </c>
    </row>
    <row r="1512" spans="1:40" ht="15" customHeight="1">
      <c r="A1512" s="37">
        <v>2569</v>
      </c>
      <c r="B1512" s="9" t="s">
        <v>6010</v>
      </c>
      <c r="C1512" s="9">
        <v>30698507655</v>
      </c>
      <c r="D1512" s="9" t="s">
        <v>6017</v>
      </c>
      <c r="E1512" s="18" t="s">
        <v>38</v>
      </c>
      <c r="F1512" s="18" t="s">
        <v>66</v>
      </c>
      <c r="G1512" s="18" t="s">
        <v>66</v>
      </c>
      <c r="H1512" s="177" t="s">
        <v>6281</v>
      </c>
      <c r="I1512" s="169" t="s">
        <v>6266</v>
      </c>
      <c r="J1512" s="169" t="s">
        <v>20</v>
      </c>
      <c r="K1512" s="169" t="s">
        <v>21</v>
      </c>
      <c r="L1512" s="95" t="s">
        <v>22</v>
      </c>
      <c r="M1512" s="93">
        <v>0</v>
      </c>
      <c r="N1512" s="93">
        <v>0</v>
      </c>
      <c r="O1512" s="93">
        <v>0</v>
      </c>
      <c r="P1512" s="93">
        <v>0</v>
      </c>
      <c r="Q1512" s="92">
        <v>1183.24</v>
      </c>
      <c r="R1512" s="92">
        <f t="shared" si="227"/>
        <v>1148.33</v>
      </c>
      <c r="S1512" s="95">
        <v>4.99</v>
      </c>
      <c r="T1512" s="95">
        <v>11.77</v>
      </c>
      <c r="U1512" s="95">
        <v>18.149999999999999</v>
      </c>
      <c r="V1512" s="92">
        <f t="shared" si="228"/>
        <v>1165.72</v>
      </c>
      <c r="W1512" s="93">
        <v>0</v>
      </c>
      <c r="X1512" s="93">
        <v>11.77</v>
      </c>
      <c r="Y1512" s="93">
        <v>5.75</v>
      </c>
      <c r="Z1512" s="174" t="s">
        <v>313</v>
      </c>
      <c r="AA1512" s="95" t="s">
        <v>714</v>
      </c>
      <c r="AB1512" s="457">
        <v>39325</v>
      </c>
      <c r="AC1512" s="458">
        <v>44995</v>
      </c>
      <c r="AD1512" s="71">
        <f>AE1512-AF1512</f>
        <v>850.65</v>
      </c>
      <c r="AE1512" s="71">
        <v>850.65</v>
      </c>
      <c r="AF1512" s="938">
        <v>0</v>
      </c>
      <c r="AG1512" s="71"/>
      <c r="AH1512" s="71"/>
      <c r="AI1512" s="71"/>
      <c r="AJ1512" s="960">
        <v>45028</v>
      </c>
      <c r="AK1512" s="124">
        <v>45033</v>
      </c>
      <c r="AL1512" s="9">
        <f t="shared" si="230"/>
        <v>4</v>
      </c>
      <c r="AM1512" s="9">
        <v>7</v>
      </c>
      <c r="AN1512" s="521" t="s">
        <v>1223</v>
      </c>
    </row>
    <row r="1513" spans="1:40" ht="15" customHeight="1">
      <c r="A1513" s="37">
        <v>6806</v>
      </c>
      <c r="B1513" s="9" t="s">
        <v>6001</v>
      </c>
      <c r="C1513" s="9">
        <v>30682713018</v>
      </c>
      <c r="D1513" s="9" t="s">
        <v>4195</v>
      </c>
      <c r="E1513" s="18" t="s">
        <v>38</v>
      </c>
      <c r="F1513" s="18" t="s">
        <v>87</v>
      </c>
      <c r="G1513" s="18" t="s">
        <v>900</v>
      </c>
      <c r="H1513" s="239" t="s">
        <v>6173</v>
      </c>
      <c r="I1513" s="18" t="s">
        <v>6174</v>
      </c>
      <c r="J1513" s="43" t="s">
        <v>20</v>
      </c>
      <c r="K1513" s="43" t="s">
        <v>21</v>
      </c>
      <c r="L1513" s="18" t="s">
        <v>22</v>
      </c>
      <c r="M1513" s="18">
        <v>0</v>
      </c>
      <c r="N1513" s="18">
        <v>0</v>
      </c>
      <c r="O1513" s="18">
        <v>0</v>
      </c>
      <c r="P1513" s="18">
        <v>0</v>
      </c>
      <c r="Q1513" s="18">
        <v>157.22</v>
      </c>
      <c r="R1513" s="39">
        <f t="shared" si="227"/>
        <v>157.22</v>
      </c>
      <c r="S1513" s="482">
        <v>0</v>
      </c>
      <c r="T1513" s="482">
        <v>0</v>
      </c>
      <c r="U1513" s="482">
        <v>0</v>
      </c>
      <c r="V1513" s="39">
        <f t="shared" si="228"/>
        <v>157.22</v>
      </c>
      <c r="W1513" s="18">
        <v>0</v>
      </c>
      <c r="X1513" s="100">
        <v>0</v>
      </c>
      <c r="Y1513" s="18">
        <v>0</v>
      </c>
      <c r="Z1513" s="18" t="s">
        <v>282</v>
      </c>
      <c r="AA1513" s="18" t="s">
        <v>6175</v>
      </c>
      <c r="AB1513" s="11" t="str">
        <f t="shared" ref="AB1513:AB1521" si="231">+_xlfn.CONCAT(MID(Z1513,24,2),"/",MID(Z1513,22,2),"/",MID(Z1513,18,4))</f>
        <v>21/07/2007</v>
      </c>
      <c r="AC1513" s="9" t="str">
        <f>+_xlfn.CONCAT(MID(AA1513,16,2),"/",MID(AA1513,14,2),"/",MID(AA1513,10,4))</f>
        <v>09/04/2023</v>
      </c>
      <c r="AD1513" s="18">
        <v>75.72</v>
      </c>
      <c r="AE1513" s="18">
        <v>75.72</v>
      </c>
      <c r="AF1513" s="68">
        <v>0</v>
      </c>
      <c r="AG1513" s="18"/>
      <c r="AH1513" s="18"/>
      <c r="AI1513" s="18"/>
      <c r="AJ1513" s="960">
        <v>45028</v>
      </c>
      <c r="AK1513" s="124">
        <v>45030</v>
      </c>
      <c r="AL1513" s="9">
        <v>2</v>
      </c>
      <c r="AM1513" s="9">
        <v>7</v>
      </c>
      <c r="AN1513" s="521" t="s">
        <v>1223</v>
      </c>
    </row>
    <row r="1514" spans="1:40" ht="15" customHeight="1">
      <c r="A1514" s="37">
        <v>6807</v>
      </c>
      <c r="B1514" s="9" t="s">
        <v>6001</v>
      </c>
      <c r="C1514" s="9">
        <v>30682713018</v>
      </c>
      <c r="D1514" s="9" t="s">
        <v>4000</v>
      </c>
      <c r="E1514" s="520" t="s">
        <v>38</v>
      </c>
      <c r="F1514" s="520" t="s">
        <v>87</v>
      </c>
      <c r="G1514" s="482" t="s">
        <v>900</v>
      </c>
      <c r="H1514" s="239" t="s">
        <v>6176</v>
      </c>
      <c r="I1514" s="482" t="s">
        <v>6177</v>
      </c>
      <c r="J1514" s="43" t="s">
        <v>20</v>
      </c>
      <c r="K1514" s="43" t="s">
        <v>21</v>
      </c>
      <c r="L1514" s="18" t="s">
        <v>22</v>
      </c>
      <c r="M1514" s="482">
        <v>0</v>
      </c>
      <c r="N1514" s="482">
        <v>0</v>
      </c>
      <c r="O1514" s="482">
        <v>0</v>
      </c>
      <c r="P1514" s="482">
        <v>0</v>
      </c>
      <c r="Q1514" s="482">
        <v>231.37</v>
      </c>
      <c r="R1514" s="39">
        <f t="shared" si="227"/>
        <v>199.71</v>
      </c>
      <c r="S1514" s="482">
        <v>30.63</v>
      </c>
      <c r="T1514" s="482">
        <v>0.46</v>
      </c>
      <c r="U1514" s="482">
        <v>0.56999999999999995</v>
      </c>
      <c r="V1514" s="39">
        <f t="shared" si="228"/>
        <v>221.77</v>
      </c>
      <c r="W1514" s="482">
        <v>9.14</v>
      </c>
      <c r="X1514" s="482">
        <v>0.46</v>
      </c>
      <c r="Y1514" s="482">
        <v>0</v>
      </c>
      <c r="Z1514" s="482" t="s">
        <v>967</v>
      </c>
      <c r="AA1514" s="482" t="s">
        <v>6066</v>
      </c>
      <c r="AB1514" s="11" t="str">
        <f t="shared" si="231"/>
        <v>14/07/2007</v>
      </c>
      <c r="AC1514" s="9" t="str">
        <f>+_xlfn.CONCAT(MID(AA1514,16,2),"/",MID(AA1514,14,2),"/",MID(AA1514,10,4))</f>
        <v>09/04/2023</v>
      </c>
      <c r="AD1514" s="18">
        <v>196.46</v>
      </c>
      <c r="AE1514" s="18">
        <v>196.46</v>
      </c>
      <c r="AF1514" s="68">
        <v>0</v>
      </c>
      <c r="AG1514" s="18"/>
      <c r="AH1514" s="18"/>
      <c r="AI1514" s="18"/>
      <c r="AJ1514" s="960">
        <v>45028</v>
      </c>
      <c r="AK1514" s="124">
        <v>45030</v>
      </c>
      <c r="AL1514" s="9">
        <v>2</v>
      </c>
      <c r="AM1514" s="9">
        <v>7</v>
      </c>
      <c r="AN1514" s="521" t="s">
        <v>1223</v>
      </c>
    </row>
    <row r="1515" spans="1:40" ht="15" customHeight="1">
      <c r="A1515" s="37">
        <v>6808</v>
      </c>
      <c r="B1515" s="9" t="s">
        <v>6001</v>
      </c>
      <c r="C1515" s="9">
        <v>30682713018</v>
      </c>
      <c r="D1515" s="9" t="s">
        <v>2864</v>
      </c>
      <c r="E1515" s="18" t="s">
        <v>38</v>
      </c>
      <c r="F1515" s="18" t="s">
        <v>87</v>
      </c>
      <c r="G1515" s="18" t="s">
        <v>5181</v>
      </c>
      <c r="H1515" s="177" t="s">
        <v>6282</v>
      </c>
      <c r="I1515" s="169" t="s">
        <v>6283</v>
      </c>
      <c r="J1515" s="169" t="s">
        <v>20</v>
      </c>
      <c r="K1515" s="169" t="s">
        <v>21</v>
      </c>
      <c r="L1515" s="95" t="s">
        <v>22</v>
      </c>
      <c r="M1515" s="93">
        <v>0</v>
      </c>
      <c r="N1515" s="93">
        <v>0</v>
      </c>
      <c r="O1515" s="93">
        <v>0</v>
      </c>
      <c r="P1515" s="93">
        <v>0</v>
      </c>
      <c r="Q1515" s="92">
        <v>553.04999999999995</v>
      </c>
      <c r="R1515" s="92">
        <f t="shared" si="227"/>
        <v>520.87</v>
      </c>
      <c r="S1515" s="95">
        <v>12.9</v>
      </c>
      <c r="T1515" s="95">
        <v>16.54</v>
      </c>
      <c r="U1515" s="95">
        <v>2.74</v>
      </c>
      <c r="V1515" s="92">
        <f t="shared" si="228"/>
        <v>531.6099999999999</v>
      </c>
      <c r="W1515" s="93">
        <v>9.33</v>
      </c>
      <c r="X1515" s="93">
        <v>12.11</v>
      </c>
      <c r="Y1515" s="93">
        <v>0</v>
      </c>
      <c r="Z1515" s="174" t="s">
        <v>967</v>
      </c>
      <c r="AA1515" s="95" t="s">
        <v>6284</v>
      </c>
      <c r="AB1515" s="11" t="str">
        <f t="shared" si="231"/>
        <v>14/07/2007</v>
      </c>
      <c r="AC1515" s="9" t="str">
        <f>+_xlfn.CONCAT(MID(AA1515,16,2),"/",MID(AA1515,14,2),"/",MID(AA1515,10,4))</f>
        <v>09/04/2023</v>
      </c>
      <c r="AD1515" s="18">
        <v>520.87</v>
      </c>
      <c r="AE1515" s="18">
        <v>520.87</v>
      </c>
      <c r="AF1515" s="68">
        <v>0</v>
      </c>
      <c r="AG1515" s="18"/>
      <c r="AH1515" s="18"/>
      <c r="AI1515" s="18"/>
      <c r="AJ1515" s="960">
        <v>45028</v>
      </c>
      <c r="AK1515" s="124">
        <v>45033</v>
      </c>
      <c r="AL1515" s="9">
        <f t="shared" ref="AL1515:AL1525" si="232">NETWORKDAYS(AJ1515,AK1515)</f>
        <v>4</v>
      </c>
      <c r="AM1515" s="9">
        <v>7</v>
      </c>
      <c r="AN1515" s="521" t="s">
        <v>1223</v>
      </c>
    </row>
    <row r="1516" spans="1:40" ht="15" customHeight="1">
      <c r="A1516" s="37">
        <v>6809</v>
      </c>
      <c r="B1516" s="9" t="s">
        <v>6001</v>
      </c>
      <c r="C1516" s="9">
        <v>30682713018</v>
      </c>
      <c r="D1516" s="9" t="s">
        <v>3964</v>
      </c>
      <c r="E1516" s="18" t="s">
        <v>47</v>
      </c>
      <c r="F1516" s="18" t="s">
        <v>3602</v>
      </c>
      <c r="G1516" s="18" t="s">
        <v>3602</v>
      </c>
      <c r="H1516" s="177" t="s">
        <v>6285</v>
      </c>
      <c r="I1516" s="95" t="s">
        <v>6286</v>
      </c>
      <c r="J1516" s="169" t="s">
        <v>20</v>
      </c>
      <c r="K1516" s="169" t="s">
        <v>21</v>
      </c>
      <c r="L1516" s="95" t="s">
        <v>22</v>
      </c>
      <c r="M1516" s="95">
        <v>0</v>
      </c>
      <c r="N1516" s="95">
        <v>0</v>
      </c>
      <c r="O1516" s="95">
        <v>0</v>
      </c>
      <c r="P1516" s="95">
        <v>0</v>
      </c>
      <c r="Q1516" s="95">
        <v>157.91</v>
      </c>
      <c r="R1516" s="92">
        <f t="shared" si="227"/>
        <v>155.74999999999997</v>
      </c>
      <c r="S1516" s="95">
        <v>0</v>
      </c>
      <c r="T1516" s="95">
        <v>0.86</v>
      </c>
      <c r="U1516" s="95">
        <v>1.3</v>
      </c>
      <c r="V1516" s="92">
        <f t="shared" si="228"/>
        <v>153.65999999999997</v>
      </c>
      <c r="W1516" s="95">
        <v>2.09</v>
      </c>
      <c r="X1516" s="95">
        <v>0.86</v>
      </c>
      <c r="Y1516" s="95">
        <v>1.3</v>
      </c>
      <c r="Z1516" s="95" t="s">
        <v>6287</v>
      </c>
      <c r="AA1516" s="95" t="s">
        <v>6288</v>
      </c>
      <c r="AB1516" s="11" t="str">
        <f t="shared" si="231"/>
        <v>14/07/2007</v>
      </c>
      <c r="AC1516" s="9" t="str">
        <f>+_xlfn.CONCAT(MID(AA1516,16,2),"/",MID(AA1516,14,2),"/",MID(AA1516,10,4))</f>
        <v>09/04/2023</v>
      </c>
      <c r="AD1516" s="18">
        <v>151.36000000000001</v>
      </c>
      <c r="AE1516" s="18">
        <v>151.36000000000001</v>
      </c>
      <c r="AF1516" s="68">
        <v>0</v>
      </c>
      <c r="AG1516" s="18"/>
      <c r="AH1516" s="18"/>
      <c r="AI1516" s="18"/>
      <c r="AJ1516" s="960">
        <v>45028</v>
      </c>
      <c r="AK1516" s="124">
        <v>45033</v>
      </c>
      <c r="AL1516" s="9">
        <f t="shared" si="232"/>
        <v>4</v>
      </c>
      <c r="AM1516" s="9">
        <v>7</v>
      </c>
      <c r="AN1516" s="521" t="s">
        <v>1223</v>
      </c>
    </row>
    <row r="1517" spans="1:40" ht="15" customHeight="1">
      <c r="A1517" s="38">
        <v>6814</v>
      </c>
      <c r="B1517" s="34" t="s">
        <v>6001</v>
      </c>
      <c r="C1517" s="34">
        <v>30682713018</v>
      </c>
      <c r="D1517" s="34" t="s">
        <v>6018</v>
      </c>
      <c r="E1517" s="535" t="s">
        <v>47</v>
      </c>
      <c r="F1517" s="535" t="s">
        <v>3602</v>
      </c>
      <c r="G1517" s="536" t="s">
        <v>3602</v>
      </c>
      <c r="H1517" s="87" t="s">
        <v>6289</v>
      </c>
      <c r="I1517" s="87" t="s">
        <v>6290</v>
      </c>
      <c r="J1517" s="166" t="s">
        <v>20</v>
      </c>
      <c r="K1517" s="166" t="s">
        <v>8232</v>
      </c>
      <c r="L1517" s="87" t="s">
        <v>23</v>
      </c>
      <c r="M1517" s="87">
        <v>0</v>
      </c>
      <c r="N1517" s="87">
        <v>0</v>
      </c>
      <c r="O1517" s="87">
        <v>0</v>
      </c>
      <c r="P1517" s="87">
        <v>0</v>
      </c>
      <c r="Q1517" s="87">
        <v>997.84</v>
      </c>
      <c r="R1517" s="90">
        <f t="shared" si="227"/>
        <v>997.84</v>
      </c>
      <c r="S1517" s="87">
        <v>0</v>
      </c>
      <c r="T1517" s="87">
        <v>0</v>
      </c>
      <c r="U1517" s="87">
        <v>0</v>
      </c>
      <c r="V1517" s="90">
        <f t="shared" si="228"/>
        <v>997.84</v>
      </c>
      <c r="W1517" s="87">
        <v>0</v>
      </c>
      <c r="X1517" s="87">
        <v>0</v>
      </c>
      <c r="Y1517" s="87">
        <v>0</v>
      </c>
      <c r="Z1517" s="87" t="s">
        <v>4600</v>
      </c>
      <c r="AA1517" s="87" t="s">
        <v>6291</v>
      </c>
      <c r="AB1517" s="34" t="str">
        <f t="shared" si="231"/>
        <v>29/04/2007</v>
      </c>
      <c r="AC1517" s="26">
        <v>45025</v>
      </c>
      <c r="AD1517" s="23">
        <v>391.22</v>
      </c>
      <c r="AE1517" s="23">
        <v>391.22</v>
      </c>
      <c r="AF1517" s="823">
        <v>0</v>
      </c>
      <c r="AG1517" s="23"/>
      <c r="AH1517" s="23"/>
      <c r="AI1517" s="23"/>
      <c r="AJ1517" s="917">
        <v>45028</v>
      </c>
      <c r="AK1517" s="122">
        <v>45033</v>
      </c>
      <c r="AL1517" s="34">
        <f t="shared" si="232"/>
        <v>4</v>
      </c>
      <c r="AM1517" s="34">
        <v>7</v>
      </c>
      <c r="AN1517" s="261" t="s">
        <v>1223</v>
      </c>
    </row>
    <row r="1518" spans="1:40" ht="15" customHeight="1">
      <c r="A1518" s="38">
        <v>6815</v>
      </c>
      <c r="B1518" s="34" t="s">
        <v>6001</v>
      </c>
      <c r="C1518" s="34">
        <v>30682713018</v>
      </c>
      <c r="D1518" s="34" t="s">
        <v>5234</v>
      </c>
      <c r="E1518" s="23" t="s">
        <v>38</v>
      </c>
      <c r="F1518" s="23" t="s">
        <v>87</v>
      </c>
      <c r="G1518" s="23" t="s">
        <v>5181</v>
      </c>
      <c r="H1518" s="87" t="s">
        <v>6292</v>
      </c>
      <c r="I1518" s="166" t="s">
        <v>6293</v>
      </c>
      <c r="J1518" s="166" t="s">
        <v>20</v>
      </c>
      <c r="K1518" s="166" t="s">
        <v>8232</v>
      </c>
      <c r="L1518" s="87" t="s">
        <v>23</v>
      </c>
      <c r="M1518" s="89">
        <v>0</v>
      </c>
      <c r="N1518" s="89">
        <v>0</v>
      </c>
      <c r="O1518" s="89">
        <v>0</v>
      </c>
      <c r="P1518" s="89">
        <v>0</v>
      </c>
      <c r="Q1518" s="90">
        <v>1451.21</v>
      </c>
      <c r="R1518" s="90">
        <f t="shared" si="227"/>
        <v>1451.21</v>
      </c>
      <c r="S1518" s="87">
        <v>0</v>
      </c>
      <c r="T1518" s="87">
        <v>0</v>
      </c>
      <c r="U1518" s="87">
        <v>0</v>
      </c>
      <c r="V1518" s="90">
        <f t="shared" si="228"/>
        <v>1442.22</v>
      </c>
      <c r="W1518" s="89">
        <v>8.99</v>
      </c>
      <c r="X1518" s="89">
        <v>0</v>
      </c>
      <c r="Y1518" s="89">
        <v>0</v>
      </c>
      <c r="Z1518" s="167" t="s">
        <v>4600</v>
      </c>
      <c r="AA1518" s="87" t="s">
        <v>6291</v>
      </c>
      <c r="AB1518" s="34" t="str">
        <f t="shared" si="231"/>
        <v>29/04/2007</v>
      </c>
      <c r="AC1518" s="26">
        <v>45025</v>
      </c>
      <c r="AD1518" s="23">
        <v>602.14</v>
      </c>
      <c r="AE1518" s="23">
        <v>602.14</v>
      </c>
      <c r="AF1518" s="823">
        <v>0</v>
      </c>
      <c r="AG1518" s="23"/>
      <c r="AH1518" s="23"/>
      <c r="AI1518" s="23"/>
      <c r="AJ1518" s="917">
        <v>45028</v>
      </c>
      <c r="AK1518" s="122">
        <v>45033</v>
      </c>
      <c r="AL1518" s="34">
        <f t="shared" si="232"/>
        <v>4</v>
      </c>
      <c r="AM1518" s="34">
        <v>7</v>
      </c>
      <c r="AN1518" s="261" t="s">
        <v>1223</v>
      </c>
    </row>
    <row r="1519" spans="1:40" ht="15" customHeight="1">
      <c r="A1519" s="37">
        <v>7040</v>
      </c>
      <c r="B1519" s="9" t="s">
        <v>6001</v>
      </c>
      <c r="C1519" s="9">
        <v>30682713018</v>
      </c>
      <c r="D1519" s="9" t="s">
        <v>6019</v>
      </c>
      <c r="E1519" s="18" t="s">
        <v>47</v>
      </c>
      <c r="F1519" s="18" t="s">
        <v>6020</v>
      </c>
      <c r="G1519" s="18" t="s">
        <v>6020</v>
      </c>
      <c r="H1519" s="177" t="s">
        <v>6294</v>
      </c>
      <c r="I1519" s="95" t="s">
        <v>6295</v>
      </c>
      <c r="J1519" s="169" t="s">
        <v>20</v>
      </c>
      <c r="K1519" s="169" t="s">
        <v>21</v>
      </c>
      <c r="L1519" s="95" t="s">
        <v>22</v>
      </c>
      <c r="M1519" s="95">
        <v>0</v>
      </c>
      <c r="N1519" s="95">
        <v>0</v>
      </c>
      <c r="O1519" s="95">
        <v>0</v>
      </c>
      <c r="P1519" s="95">
        <v>0</v>
      </c>
      <c r="Q1519" s="95">
        <v>1342.8</v>
      </c>
      <c r="R1519" s="92">
        <f t="shared" si="227"/>
        <v>1182.1999999999998</v>
      </c>
      <c r="S1519" s="95">
        <v>150.71</v>
      </c>
      <c r="T1519" s="95">
        <v>0</v>
      </c>
      <c r="U1519" s="95">
        <v>9.89</v>
      </c>
      <c r="V1519" s="92">
        <f t="shared" si="228"/>
        <v>1239.5999999999999</v>
      </c>
      <c r="W1519" s="95">
        <v>93.31</v>
      </c>
      <c r="X1519" s="543">
        <v>0</v>
      </c>
      <c r="Y1519" s="95">
        <v>9.89</v>
      </c>
      <c r="Z1519" s="95" t="s">
        <v>6296</v>
      </c>
      <c r="AA1519" s="95" t="s">
        <v>6288</v>
      </c>
      <c r="AB1519" s="11" t="str">
        <f t="shared" si="231"/>
        <v>21/07/2007</v>
      </c>
      <c r="AC1519" s="9" t="str">
        <f>+_xlfn.CONCAT(MID(AA1519,16,2),"/",MID(AA1519,14,2),"/",MID(AA1519,10,4))</f>
        <v>09/04/2023</v>
      </c>
      <c r="AD1519" s="18">
        <v>913.22</v>
      </c>
      <c r="AE1519" s="18">
        <v>913.22</v>
      </c>
      <c r="AF1519" s="68">
        <v>0</v>
      </c>
      <c r="AG1519" s="18"/>
      <c r="AH1519" s="18"/>
      <c r="AI1519" s="18"/>
      <c r="AJ1519" s="960">
        <v>45028</v>
      </c>
      <c r="AK1519" s="124">
        <v>45033</v>
      </c>
      <c r="AL1519" s="9">
        <f t="shared" si="232"/>
        <v>4</v>
      </c>
      <c r="AM1519" s="9">
        <v>7</v>
      </c>
      <c r="AN1519" s="521" t="s">
        <v>1223</v>
      </c>
    </row>
    <row r="1520" spans="1:40" ht="15" customHeight="1">
      <c r="A1520" s="37">
        <v>7054</v>
      </c>
      <c r="B1520" s="9" t="s">
        <v>6001</v>
      </c>
      <c r="C1520" s="9">
        <v>30682713018</v>
      </c>
      <c r="D1520" s="9" t="s">
        <v>6021</v>
      </c>
      <c r="E1520" s="520" t="s">
        <v>338</v>
      </c>
      <c r="F1520" s="520" t="s">
        <v>343</v>
      </c>
      <c r="G1520" s="482" t="s">
        <v>354</v>
      </c>
      <c r="H1520" s="177" t="s">
        <v>6297</v>
      </c>
      <c r="I1520" s="95" t="s">
        <v>6298</v>
      </c>
      <c r="J1520" s="169" t="s">
        <v>20</v>
      </c>
      <c r="K1520" s="169" t="s">
        <v>21</v>
      </c>
      <c r="L1520" s="95" t="s">
        <v>22</v>
      </c>
      <c r="M1520" s="95">
        <v>0</v>
      </c>
      <c r="N1520" s="95">
        <v>0</v>
      </c>
      <c r="O1520" s="95">
        <v>0</v>
      </c>
      <c r="P1520" s="95">
        <v>0</v>
      </c>
      <c r="Q1520" s="95">
        <v>3853.81</v>
      </c>
      <c r="R1520" s="92">
        <f t="shared" si="227"/>
        <v>3293.1899999999996</v>
      </c>
      <c r="S1520" s="95">
        <v>546.84</v>
      </c>
      <c r="T1520" s="95">
        <v>13.78</v>
      </c>
      <c r="U1520" s="95">
        <v>0</v>
      </c>
      <c r="V1520" s="92">
        <f t="shared" si="228"/>
        <v>3558.3199999999997</v>
      </c>
      <c r="W1520" s="95">
        <v>284.02999999999997</v>
      </c>
      <c r="X1520" s="95">
        <v>11.46</v>
      </c>
      <c r="Y1520" s="95">
        <v>0</v>
      </c>
      <c r="Z1520" s="95" t="s">
        <v>3370</v>
      </c>
      <c r="AA1520" s="95" t="s">
        <v>6299</v>
      </c>
      <c r="AB1520" s="11" t="str">
        <f t="shared" si="231"/>
        <v>30/06/2007</v>
      </c>
      <c r="AC1520" s="9" t="str">
        <f>+_xlfn.CONCAT(MID(AA1520,16,2),"/",MID(AA1520,14,2),"/",MID(AA1520,10,4))</f>
        <v>01/04/2023</v>
      </c>
      <c r="AD1520" s="18">
        <v>1003.23</v>
      </c>
      <c r="AE1520" s="18">
        <v>1003.23</v>
      </c>
      <c r="AF1520" s="68">
        <v>0</v>
      </c>
      <c r="AG1520" s="18"/>
      <c r="AH1520" s="18"/>
      <c r="AI1520" s="18"/>
      <c r="AJ1520" s="960">
        <v>45028</v>
      </c>
      <c r="AK1520" s="124">
        <v>45033</v>
      </c>
      <c r="AL1520" s="9">
        <f t="shared" si="232"/>
        <v>4</v>
      </c>
      <c r="AM1520" s="9">
        <v>7</v>
      </c>
      <c r="AN1520" s="521" t="s">
        <v>1223</v>
      </c>
    </row>
    <row r="1521" spans="1:40" ht="15" customHeight="1">
      <c r="A1521" s="37">
        <v>7988</v>
      </c>
      <c r="B1521" s="9" t="s">
        <v>6022</v>
      </c>
      <c r="C1521" s="9">
        <v>30716457377</v>
      </c>
      <c r="D1521" s="9" t="s">
        <v>6023</v>
      </c>
      <c r="E1521" s="18" t="s">
        <v>338</v>
      </c>
      <c r="F1521" s="18" t="s">
        <v>343</v>
      </c>
      <c r="G1521" s="18" t="s">
        <v>354</v>
      </c>
      <c r="H1521" s="177" t="s">
        <v>6300</v>
      </c>
      <c r="I1521" s="169" t="s">
        <v>6301</v>
      </c>
      <c r="J1521" s="169" t="s">
        <v>20</v>
      </c>
      <c r="K1521" s="169" t="s">
        <v>21</v>
      </c>
      <c r="L1521" s="95" t="s">
        <v>22</v>
      </c>
      <c r="M1521" s="93">
        <v>0</v>
      </c>
      <c r="N1521" s="93">
        <v>0</v>
      </c>
      <c r="O1521" s="93">
        <v>0</v>
      </c>
      <c r="P1521" s="93">
        <v>0</v>
      </c>
      <c r="Q1521" s="92">
        <v>70.98</v>
      </c>
      <c r="R1521" s="92">
        <f t="shared" si="227"/>
        <v>70.22</v>
      </c>
      <c r="S1521" s="95">
        <v>0</v>
      </c>
      <c r="T1521" s="95">
        <v>0.76</v>
      </c>
      <c r="U1521" s="95">
        <v>0</v>
      </c>
      <c r="V1521" s="92">
        <f t="shared" si="228"/>
        <v>70.22</v>
      </c>
      <c r="W1521" s="93">
        <v>0</v>
      </c>
      <c r="X1521" s="95">
        <v>0.76</v>
      </c>
      <c r="Y1521" s="93">
        <v>0</v>
      </c>
      <c r="Z1521" s="174" t="s">
        <v>2684</v>
      </c>
      <c r="AA1521" s="95" t="s">
        <v>6302</v>
      </c>
      <c r="AB1521" s="11" t="str">
        <f t="shared" si="231"/>
        <v>23/06/2007</v>
      </c>
      <c r="AC1521" s="9" t="str">
        <f>+_xlfn.CONCAT(MID(AA1521,16,2),"/",MID(AA1521,14,2),"/",MID(AA1521,10,4))</f>
        <v>13/04/2023</v>
      </c>
      <c r="AD1521" s="18">
        <v>69.62</v>
      </c>
      <c r="AE1521" s="18">
        <v>69.62</v>
      </c>
      <c r="AF1521" s="68">
        <v>0</v>
      </c>
      <c r="AG1521" s="18"/>
      <c r="AH1521" s="18"/>
      <c r="AI1521" s="18"/>
      <c r="AJ1521" s="960">
        <v>45028</v>
      </c>
      <c r="AK1521" s="124">
        <v>45033</v>
      </c>
      <c r="AL1521" s="9">
        <f t="shared" si="232"/>
        <v>4</v>
      </c>
      <c r="AM1521" s="9">
        <v>7</v>
      </c>
      <c r="AN1521" s="521" t="s">
        <v>1223</v>
      </c>
    </row>
    <row r="1522" spans="1:40" ht="15" customHeight="1">
      <c r="A1522" s="37">
        <v>7994</v>
      </c>
      <c r="B1522" s="9" t="s">
        <v>6022</v>
      </c>
      <c r="C1522" s="9">
        <v>30716457377</v>
      </c>
      <c r="D1522" s="9" t="s">
        <v>6024</v>
      </c>
      <c r="E1522" s="18" t="s">
        <v>9380</v>
      </c>
      <c r="F1522" s="18" t="s">
        <v>9378</v>
      </c>
      <c r="G1522" s="18" t="s">
        <v>9381</v>
      </c>
      <c r="H1522" s="177" t="s">
        <v>6303</v>
      </c>
      <c r="I1522" s="95" t="s">
        <v>6304</v>
      </c>
      <c r="J1522" s="174" t="s">
        <v>20</v>
      </c>
      <c r="K1522" s="174" t="s">
        <v>21</v>
      </c>
      <c r="L1522" s="95" t="s">
        <v>22</v>
      </c>
      <c r="M1522" s="95">
        <v>0</v>
      </c>
      <c r="N1522" s="95">
        <v>0</v>
      </c>
      <c r="O1522" s="95">
        <v>0</v>
      </c>
      <c r="P1522" s="95">
        <v>0</v>
      </c>
      <c r="Q1522" s="95">
        <v>193.99</v>
      </c>
      <c r="R1522" s="92">
        <v>189.69000000000003</v>
      </c>
      <c r="S1522" s="95">
        <v>0</v>
      </c>
      <c r="T1522" s="95">
        <v>1.29</v>
      </c>
      <c r="U1522" s="95">
        <v>3.01</v>
      </c>
      <c r="V1522" s="92">
        <v>189.69000000000003</v>
      </c>
      <c r="W1522" s="95">
        <v>0</v>
      </c>
      <c r="X1522" s="95">
        <v>1.29</v>
      </c>
      <c r="Y1522" s="95">
        <v>3.01</v>
      </c>
      <c r="Z1522" s="95" t="s">
        <v>2684</v>
      </c>
      <c r="AA1522" s="95" t="s">
        <v>6302</v>
      </c>
      <c r="AB1522" s="11" t="s">
        <v>838</v>
      </c>
      <c r="AC1522" s="9" t="s">
        <v>9370</v>
      </c>
      <c r="AD1522" s="18">
        <v>180.49</v>
      </c>
      <c r="AE1522" s="18">
        <v>180.49</v>
      </c>
      <c r="AF1522" s="68">
        <v>0</v>
      </c>
      <c r="AG1522" s="18"/>
      <c r="AH1522" s="18"/>
      <c r="AI1522" s="18"/>
      <c r="AJ1522" s="960">
        <v>45028</v>
      </c>
      <c r="AK1522" s="124">
        <v>45033</v>
      </c>
      <c r="AL1522" s="9">
        <f t="shared" si="232"/>
        <v>4</v>
      </c>
      <c r="AM1522" s="9">
        <v>7</v>
      </c>
      <c r="AN1522" s="521" t="s">
        <v>1223</v>
      </c>
    </row>
    <row r="1523" spans="1:40" ht="15" customHeight="1">
      <c r="A1523" s="37">
        <v>7996</v>
      </c>
      <c r="B1523" s="9" t="s">
        <v>6022</v>
      </c>
      <c r="C1523" s="9">
        <v>30716457377</v>
      </c>
      <c r="D1523" s="9" t="s">
        <v>6025</v>
      </c>
      <c r="E1523" s="520" t="s">
        <v>47</v>
      </c>
      <c r="F1523" s="520" t="s">
        <v>66</v>
      </c>
      <c r="G1523" s="482" t="s">
        <v>4097</v>
      </c>
      <c r="H1523" s="177" t="s">
        <v>6305</v>
      </c>
      <c r="I1523" s="95" t="s">
        <v>6306</v>
      </c>
      <c r="J1523" s="169" t="s">
        <v>20</v>
      </c>
      <c r="K1523" s="169" t="s">
        <v>21</v>
      </c>
      <c r="L1523" s="95" t="s">
        <v>22</v>
      </c>
      <c r="M1523" s="95">
        <v>0</v>
      </c>
      <c r="N1523" s="95">
        <v>0</v>
      </c>
      <c r="O1523" s="95">
        <v>0</v>
      </c>
      <c r="P1523" s="95">
        <v>0</v>
      </c>
      <c r="Q1523" s="95">
        <v>100.4</v>
      </c>
      <c r="R1523" s="92">
        <f>Q1523-O1523-S1523-T1523-U1523</f>
        <v>93.52000000000001</v>
      </c>
      <c r="S1523" s="95">
        <v>0</v>
      </c>
      <c r="T1523" s="95">
        <v>5.27</v>
      </c>
      <c r="U1523" s="95">
        <v>1.61</v>
      </c>
      <c r="V1523" s="92">
        <f>Q1523-P1523-W1523-X1523-Y1523</f>
        <v>93.29</v>
      </c>
      <c r="W1523" s="95">
        <v>3.25</v>
      </c>
      <c r="X1523" s="95">
        <v>3.86</v>
      </c>
      <c r="Y1523" s="95">
        <v>0</v>
      </c>
      <c r="Z1523" s="95" t="s">
        <v>6287</v>
      </c>
      <c r="AA1523" s="95" t="s">
        <v>6066</v>
      </c>
      <c r="AB1523" s="11" t="str">
        <f>+_xlfn.CONCAT(MID(Z1523,24,2),"/",MID(Z1523,22,2),"/",MID(Z1523,18,4))</f>
        <v>14/07/2007</v>
      </c>
      <c r="AC1523" s="9" t="str">
        <f>+_xlfn.CONCAT(MID(AA1523,16,2),"/",MID(AA1523,14,2),"/",MID(AA1523,10,4))</f>
        <v>09/04/2023</v>
      </c>
      <c r="AD1523" s="18">
        <v>92.51</v>
      </c>
      <c r="AE1523" s="18">
        <v>92.51</v>
      </c>
      <c r="AF1523" s="68">
        <v>0</v>
      </c>
      <c r="AG1523" s="18"/>
      <c r="AH1523" s="18"/>
      <c r="AI1523" s="18"/>
      <c r="AJ1523" s="960">
        <v>45028</v>
      </c>
      <c r="AK1523" s="124">
        <v>45033</v>
      </c>
      <c r="AL1523" s="9">
        <f t="shared" si="232"/>
        <v>4</v>
      </c>
      <c r="AM1523" s="9">
        <v>7</v>
      </c>
      <c r="AN1523" s="521" t="s">
        <v>1223</v>
      </c>
    </row>
    <row r="1524" spans="1:40" ht="15" customHeight="1">
      <c r="A1524" s="37">
        <v>8185</v>
      </c>
      <c r="B1524" s="9" t="s">
        <v>6001</v>
      </c>
      <c r="C1524" s="9">
        <v>30682713018</v>
      </c>
      <c r="D1524" s="9" t="s">
        <v>6026</v>
      </c>
      <c r="E1524" s="18" t="s">
        <v>38</v>
      </c>
      <c r="F1524" s="18" t="s">
        <v>45</v>
      </c>
      <c r="G1524" s="18" t="s">
        <v>45</v>
      </c>
      <c r="H1524" s="177" t="s">
        <v>6307</v>
      </c>
      <c r="I1524" s="169" t="s">
        <v>6308</v>
      </c>
      <c r="J1524" s="169" t="s">
        <v>20</v>
      </c>
      <c r="K1524" s="169" t="s">
        <v>21</v>
      </c>
      <c r="L1524" s="95" t="s">
        <v>22</v>
      </c>
      <c r="M1524" s="93">
        <v>0</v>
      </c>
      <c r="N1524" s="93">
        <v>0</v>
      </c>
      <c r="O1524" s="93">
        <v>0</v>
      </c>
      <c r="P1524" s="93">
        <v>0</v>
      </c>
      <c r="Q1524" s="92">
        <v>934.04</v>
      </c>
      <c r="R1524" s="92">
        <f>Q1524-O1524-S1524-T1524-U1524</f>
        <v>799.76</v>
      </c>
      <c r="S1524" s="95">
        <v>114.67</v>
      </c>
      <c r="T1524" s="95">
        <v>13.12</v>
      </c>
      <c r="U1524" s="95">
        <v>6.49</v>
      </c>
      <c r="V1524" s="92">
        <f>Q1524-P1524-W1524-X1524-Y1524</f>
        <v>808.67</v>
      </c>
      <c r="W1524" s="93">
        <v>105.76</v>
      </c>
      <c r="X1524" s="95">
        <v>13.12</v>
      </c>
      <c r="Y1524" s="95">
        <v>6.49</v>
      </c>
      <c r="Z1524" s="174" t="s">
        <v>967</v>
      </c>
      <c r="AA1524" s="95" t="s">
        <v>6288</v>
      </c>
      <c r="AB1524" s="11" t="str">
        <f>+_xlfn.CONCAT(MID(Z1524,24,2),"/",MID(Z1524,22,2),"/",MID(Z1524,18,4))</f>
        <v>14/07/2007</v>
      </c>
      <c r="AC1524" s="9" t="str">
        <f>+_xlfn.CONCAT(MID(AA1524,16,2),"/",MID(AA1524,14,2),"/",MID(AA1524,10,4))</f>
        <v>09/04/2023</v>
      </c>
      <c r="AD1524" s="18">
        <v>773.05</v>
      </c>
      <c r="AE1524" s="18">
        <v>773.05</v>
      </c>
      <c r="AF1524" s="68">
        <v>0</v>
      </c>
      <c r="AG1524" s="18"/>
      <c r="AH1524" s="18"/>
      <c r="AI1524" s="18"/>
      <c r="AJ1524" s="960">
        <v>45028</v>
      </c>
      <c r="AK1524" s="124">
        <v>45033</v>
      </c>
      <c r="AL1524" s="9">
        <f t="shared" si="232"/>
        <v>4</v>
      </c>
      <c r="AM1524" s="9">
        <v>7</v>
      </c>
      <c r="AN1524" s="521" t="s">
        <v>1223</v>
      </c>
    </row>
    <row r="1525" spans="1:40" ht="15" customHeight="1">
      <c r="A1525" s="37">
        <v>8725</v>
      </c>
      <c r="B1525" s="9" t="s">
        <v>4709</v>
      </c>
      <c r="C1525" s="9">
        <v>30707062079</v>
      </c>
      <c r="D1525" s="9" t="s">
        <v>6027</v>
      </c>
      <c r="E1525" s="18" t="s">
        <v>38</v>
      </c>
      <c r="F1525" s="18" t="s">
        <v>60</v>
      </c>
      <c r="G1525" s="18" t="s">
        <v>231</v>
      </c>
      <c r="H1525" s="95" t="s">
        <v>6028</v>
      </c>
      <c r="I1525" s="95" t="s">
        <v>6029</v>
      </c>
      <c r="J1525" s="169" t="s">
        <v>20</v>
      </c>
      <c r="K1525" s="169" t="s">
        <v>21</v>
      </c>
      <c r="L1525" s="95" t="s">
        <v>22</v>
      </c>
      <c r="M1525" s="95">
        <v>0</v>
      </c>
      <c r="N1525" s="95">
        <v>0</v>
      </c>
      <c r="O1525" s="95">
        <v>0</v>
      </c>
      <c r="P1525" s="95">
        <v>0</v>
      </c>
      <c r="Q1525" s="95">
        <v>609.89</v>
      </c>
      <c r="R1525" s="92">
        <f>Q1525-O1525-S1525-T1525-U1525</f>
        <v>593.41</v>
      </c>
      <c r="S1525" s="95">
        <v>0</v>
      </c>
      <c r="T1525" s="543">
        <v>9.35</v>
      </c>
      <c r="U1525" s="95">
        <v>7.13</v>
      </c>
      <c r="V1525" s="92">
        <f>Q1525-P1525-W1525-X1525-Y1525</f>
        <v>594.14</v>
      </c>
      <c r="W1525" s="95">
        <v>0</v>
      </c>
      <c r="X1525" s="543">
        <v>8.6199999999999992</v>
      </c>
      <c r="Y1525" s="95">
        <v>7.13</v>
      </c>
      <c r="Z1525" s="95" t="s">
        <v>64</v>
      </c>
      <c r="AA1525" s="95" t="s">
        <v>5920</v>
      </c>
      <c r="AB1525" s="22">
        <v>39325</v>
      </c>
      <c r="AC1525" s="9" t="str">
        <f>+_xlfn.CONCAT(MID(AA1525,16,2),"/",MID(AA1525,14,2),"/",MID(AA1525,10,4))</f>
        <v>09/04/2023</v>
      </c>
      <c r="AD1525" s="18">
        <v>411.24</v>
      </c>
      <c r="AE1525" s="18">
        <v>411.24</v>
      </c>
      <c r="AF1525" s="68">
        <v>0</v>
      </c>
      <c r="AG1525" s="18"/>
      <c r="AH1525" s="18"/>
      <c r="AI1525" s="18"/>
      <c r="AJ1525" s="960">
        <v>45028</v>
      </c>
      <c r="AK1525" s="124">
        <v>45033</v>
      </c>
      <c r="AL1525" s="9">
        <f t="shared" si="232"/>
        <v>4</v>
      </c>
      <c r="AM1525" s="9">
        <v>7</v>
      </c>
      <c r="AN1525" s="521" t="s">
        <v>503</v>
      </c>
    </row>
    <row r="1526" spans="1:40" ht="15" customHeight="1">
      <c r="A1526" s="37">
        <v>10337</v>
      </c>
      <c r="B1526" s="9" t="s">
        <v>6030</v>
      </c>
      <c r="C1526" s="9">
        <v>30709749842</v>
      </c>
      <c r="D1526" s="9" t="s">
        <v>6031</v>
      </c>
      <c r="E1526" s="520" t="s">
        <v>38</v>
      </c>
      <c r="F1526" s="520" t="s">
        <v>60</v>
      </c>
      <c r="G1526" s="482" t="s">
        <v>231</v>
      </c>
      <c r="H1526" s="47" t="s">
        <v>6032</v>
      </c>
      <c r="I1526" s="60" t="s">
        <v>6033</v>
      </c>
      <c r="J1526" s="43" t="s">
        <v>20</v>
      </c>
      <c r="K1526" s="43" t="s">
        <v>21</v>
      </c>
      <c r="L1526" s="48" t="s">
        <v>22</v>
      </c>
      <c r="M1526" s="49">
        <v>0</v>
      </c>
      <c r="N1526" s="49">
        <v>0</v>
      </c>
      <c r="O1526" s="49">
        <v>0</v>
      </c>
      <c r="P1526" s="49">
        <v>0</v>
      </c>
      <c r="Q1526" s="50">
        <v>170</v>
      </c>
      <c r="R1526" s="51">
        <v>158.33000000000001</v>
      </c>
      <c r="S1526" s="49">
        <v>0</v>
      </c>
      <c r="T1526" s="49">
        <v>0</v>
      </c>
      <c r="U1526" s="49">
        <v>11.67</v>
      </c>
      <c r="V1526" s="51">
        <v>161.66</v>
      </c>
      <c r="W1526" s="49">
        <v>0</v>
      </c>
      <c r="X1526" s="49">
        <v>0</v>
      </c>
      <c r="Y1526" s="52">
        <v>8.34</v>
      </c>
      <c r="Z1526" s="53" t="s">
        <v>6034</v>
      </c>
      <c r="AA1526" s="40" t="s">
        <v>318</v>
      </c>
      <c r="AB1526" s="24">
        <v>39325</v>
      </c>
      <c r="AC1526" s="40" t="s">
        <v>523</v>
      </c>
      <c r="AD1526" s="18">
        <v>131.96</v>
      </c>
      <c r="AE1526" s="18">
        <v>131.96</v>
      </c>
      <c r="AF1526" s="68">
        <v>0</v>
      </c>
      <c r="AG1526" s="18"/>
      <c r="AH1526" s="18"/>
      <c r="AI1526" s="18"/>
      <c r="AJ1526" s="960">
        <v>45028</v>
      </c>
      <c r="AK1526" s="124">
        <v>45029</v>
      </c>
      <c r="AL1526" s="9">
        <v>1</v>
      </c>
      <c r="AM1526" s="9">
        <v>7</v>
      </c>
      <c r="AN1526" s="521" t="s">
        <v>503</v>
      </c>
    </row>
    <row r="1527" spans="1:40" ht="15" customHeight="1">
      <c r="A1527" s="37">
        <v>10338</v>
      </c>
      <c r="B1527" s="9" t="s">
        <v>6030</v>
      </c>
      <c r="C1527" s="9">
        <v>30709749842</v>
      </c>
      <c r="D1527" s="9" t="s">
        <v>6035</v>
      </c>
      <c r="E1527" s="18" t="s">
        <v>38</v>
      </c>
      <c r="F1527" s="18" t="s">
        <v>60</v>
      </c>
      <c r="G1527" s="18" t="s">
        <v>231</v>
      </c>
      <c r="H1527" s="47" t="s">
        <v>6036</v>
      </c>
      <c r="I1527" s="60" t="s">
        <v>6037</v>
      </c>
      <c r="J1527" s="43" t="s">
        <v>20</v>
      </c>
      <c r="K1527" s="43" t="s">
        <v>21</v>
      </c>
      <c r="L1527" s="48" t="s">
        <v>22</v>
      </c>
      <c r="M1527" s="49">
        <v>0</v>
      </c>
      <c r="N1527" s="49">
        <v>0</v>
      </c>
      <c r="O1527" s="49">
        <v>0</v>
      </c>
      <c r="P1527" s="49">
        <v>0</v>
      </c>
      <c r="Q1527" s="50">
        <v>84.6</v>
      </c>
      <c r="R1527" s="51">
        <v>77.16</v>
      </c>
      <c r="S1527" s="49">
        <v>2.2999999999999998</v>
      </c>
      <c r="T1527" s="49">
        <v>0</v>
      </c>
      <c r="U1527" s="49">
        <v>5.14</v>
      </c>
      <c r="V1527" s="51">
        <v>80.08</v>
      </c>
      <c r="W1527" s="49">
        <v>0</v>
      </c>
      <c r="X1527" s="49">
        <v>0</v>
      </c>
      <c r="Y1527" s="52">
        <v>4.5199999999999996</v>
      </c>
      <c r="Z1527" s="53" t="s">
        <v>4318</v>
      </c>
      <c r="AA1527" s="40" t="s">
        <v>6038</v>
      </c>
      <c r="AB1527" s="24">
        <v>39316</v>
      </c>
      <c r="AC1527" s="40" t="s">
        <v>524</v>
      </c>
      <c r="AD1527" s="18">
        <v>0</v>
      </c>
      <c r="AE1527" s="18">
        <v>0</v>
      </c>
      <c r="AF1527" s="68">
        <v>0</v>
      </c>
      <c r="AG1527" s="18"/>
      <c r="AH1527" s="18"/>
      <c r="AI1527" s="18"/>
      <c r="AJ1527" s="960">
        <v>45028</v>
      </c>
      <c r="AK1527" s="124">
        <v>45029</v>
      </c>
      <c r="AL1527" s="9">
        <v>1</v>
      </c>
      <c r="AM1527" s="9">
        <v>7</v>
      </c>
      <c r="AN1527" s="521" t="s">
        <v>503</v>
      </c>
    </row>
    <row r="1528" spans="1:40" ht="15" customHeight="1">
      <c r="A1528" s="37">
        <v>11038</v>
      </c>
      <c r="B1528" s="9" t="s">
        <v>6039</v>
      </c>
      <c r="C1528" s="9">
        <v>30708508094</v>
      </c>
      <c r="D1528" s="9" t="s">
        <v>3663</v>
      </c>
      <c r="E1528" s="18" t="s">
        <v>38</v>
      </c>
      <c r="F1528" s="18" t="s">
        <v>393</v>
      </c>
      <c r="G1528" s="18" t="s">
        <v>435</v>
      </c>
      <c r="H1528" s="47" t="s">
        <v>6041</v>
      </c>
      <c r="I1528" s="60" t="s">
        <v>6042</v>
      </c>
      <c r="J1528" s="43" t="s">
        <v>20</v>
      </c>
      <c r="K1528" s="43" t="s">
        <v>21</v>
      </c>
      <c r="L1528" s="48" t="s">
        <v>22</v>
      </c>
      <c r="M1528" s="49">
        <v>0</v>
      </c>
      <c r="N1528" s="49">
        <v>0.68</v>
      </c>
      <c r="O1528" s="49">
        <v>0</v>
      </c>
      <c r="P1528" s="49">
        <v>0</v>
      </c>
      <c r="Q1528" s="50">
        <v>289.75</v>
      </c>
      <c r="R1528" s="51">
        <v>247.5</v>
      </c>
      <c r="S1528" s="49">
        <v>15.32</v>
      </c>
      <c r="T1528" s="49">
        <v>26.93</v>
      </c>
      <c r="U1528" s="49">
        <v>0</v>
      </c>
      <c r="V1528" s="51">
        <v>258.52</v>
      </c>
      <c r="W1528" s="49">
        <v>5.56</v>
      </c>
      <c r="X1528" s="49">
        <v>24.63</v>
      </c>
      <c r="Y1528" s="52">
        <v>1.04</v>
      </c>
      <c r="Z1528" s="53" t="s">
        <v>6043</v>
      </c>
      <c r="AA1528" s="40" t="s">
        <v>4921</v>
      </c>
      <c r="AB1528" s="24">
        <v>39220</v>
      </c>
      <c r="AC1528" s="40" t="s">
        <v>525</v>
      </c>
      <c r="AD1528" s="18">
        <v>157.52000000000001</v>
      </c>
      <c r="AE1528" s="18">
        <v>157.52000000000001</v>
      </c>
      <c r="AF1528" s="68">
        <v>0</v>
      </c>
      <c r="AG1528" s="18"/>
      <c r="AH1528" s="18"/>
      <c r="AI1528" s="18"/>
      <c r="AJ1528" s="960">
        <v>45028</v>
      </c>
      <c r="AK1528" s="124">
        <v>45029</v>
      </c>
      <c r="AL1528" s="9">
        <v>1</v>
      </c>
      <c r="AM1528" s="9">
        <v>7</v>
      </c>
      <c r="AN1528" s="521" t="s">
        <v>503</v>
      </c>
    </row>
    <row r="1529" spans="1:40" ht="15" customHeight="1">
      <c r="A1529" s="37">
        <v>13936</v>
      </c>
      <c r="B1529" s="9" t="s">
        <v>6044</v>
      </c>
      <c r="C1529" s="9">
        <v>30688956427</v>
      </c>
      <c r="D1529" s="9" t="s">
        <v>6045</v>
      </c>
      <c r="E1529" s="520" t="s">
        <v>47</v>
      </c>
      <c r="F1529" s="520" t="s">
        <v>6040</v>
      </c>
      <c r="G1529" s="482" t="s">
        <v>6040</v>
      </c>
      <c r="H1529" s="95" t="s">
        <v>6046</v>
      </c>
      <c r="I1529" s="95" t="s">
        <v>6047</v>
      </c>
      <c r="J1529" s="169" t="s">
        <v>20</v>
      </c>
      <c r="K1529" s="169" t="s">
        <v>21</v>
      </c>
      <c r="L1529" s="95" t="s">
        <v>22</v>
      </c>
      <c r="M1529" s="95">
        <v>0</v>
      </c>
      <c r="N1529" s="95">
        <v>0</v>
      </c>
      <c r="O1529" s="95">
        <v>0</v>
      </c>
      <c r="P1529" s="95">
        <v>0</v>
      </c>
      <c r="Q1529" s="95">
        <v>2210.1799999999998</v>
      </c>
      <c r="R1529" s="92">
        <f>Q1529-O1529-S1529-T1529-U1529</f>
        <v>1683.5299999999997</v>
      </c>
      <c r="S1529" s="95">
        <v>437.4</v>
      </c>
      <c r="T1529" s="95">
        <v>14.37</v>
      </c>
      <c r="U1529" s="95">
        <v>74.88</v>
      </c>
      <c r="V1529" s="92">
        <f>Q1529-P1529-W1529-X1529-Y1529</f>
        <v>1548.5419999999999</v>
      </c>
      <c r="W1529" s="95">
        <v>622.6</v>
      </c>
      <c r="X1529" s="95">
        <v>12.72</v>
      </c>
      <c r="Y1529" s="95">
        <v>26.318000000000001</v>
      </c>
      <c r="Z1529" s="95" t="s">
        <v>2143</v>
      </c>
      <c r="AA1529" s="95" t="s">
        <v>6272</v>
      </c>
      <c r="AB1529" s="22">
        <v>39279</v>
      </c>
      <c r="AC1529" s="9" t="str">
        <f>+_xlfn.CONCAT(MID(AA1529,16,2),"/",MID(AA1529,14,2),"/",MID(AA1529,10,4))</f>
        <v>27/03/2023</v>
      </c>
      <c r="AD1529" s="18">
        <v>556.83000000000004</v>
      </c>
      <c r="AE1529" s="18">
        <v>556.83000000000004</v>
      </c>
      <c r="AF1529" s="68">
        <v>0</v>
      </c>
      <c r="AG1529" s="18"/>
      <c r="AH1529" s="18"/>
      <c r="AI1529" s="18"/>
      <c r="AJ1529" s="960">
        <v>45028</v>
      </c>
      <c r="AK1529" s="124">
        <v>45033</v>
      </c>
      <c r="AL1529" s="9">
        <f t="shared" ref="AL1529:AL1538" si="233">NETWORKDAYS(AJ1529,AK1529)</f>
        <v>4</v>
      </c>
      <c r="AM1529" s="9">
        <v>7</v>
      </c>
      <c r="AN1529" s="521" t="s">
        <v>503</v>
      </c>
    </row>
    <row r="1530" spans="1:40" ht="15" customHeight="1">
      <c r="A1530" s="38">
        <v>13937</v>
      </c>
      <c r="B1530" s="34" t="s">
        <v>6044</v>
      </c>
      <c r="C1530" s="34">
        <v>30688956427</v>
      </c>
      <c r="D1530" s="34" t="s">
        <v>1343</v>
      </c>
      <c r="E1530" s="23" t="s">
        <v>47</v>
      </c>
      <c r="F1530" s="23" t="s">
        <v>6040</v>
      </c>
      <c r="G1530" s="23" t="s">
        <v>6040</v>
      </c>
      <c r="H1530" s="87" t="s">
        <v>6048</v>
      </c>
      <c r="I1530" s="87" t="s">
        <v>6049</v>
      </c>
      <c r="J1530" s="166" t="s">
        <v>20</v>
      </c>
      <c r="K1530" s="166" t="s">
        <v>21</v>
      </c>
      <c r="L1530" s="87" t="s">
        <v>23</v>
      </c>
      <c r="M1530" s="89">
        <v>0</v>
      </c>
      <c r="N1530" s="89">
        <v>17.13</v>
      </c>
      <c r="O1530" s="89">
        <v>0</v>
      </c>
      <c r="P1530" s="89">
        <v>0</v>
      </c>
      <c r="Q1530" s="90">
        <v>927.81</v>
      </c>
      <c r="R1530" s="90">
        <f>Q1530-O1530-S1530-T1530-U1530</f>
        <v>716.84999999999991</v>
      </c>
      <c r="S1530" s="87">
        <v>176.88</v>
      </c>
      <c r="T1530" s="89">
        <v>27.61</v>
      </c>
      <c r="U1530" s="89">
        <v>6.47</v>
      </c>
      <c r="V1530" s="90">
        <f>Q1530-P1530-W1530-X1530-Y1530</f>
        <v>651.26999999999987</v>
      </c>
      <c r="W1530" s="89">
        <v>242.46</v>
      </c>
      <c r="X1530" s="89">
        <v>27.61</v>
      </c>
      <c r="Y1530" s="89">
        <v>6.47</v>
      </c>
      <c r="Z1530" s="167" t="s">
        <v>2143</v>
      </c>
      <c r="AA1530" s="87" t="s">
        <v>6272</v>
      </c>
      <c r="AB1530" s="27">
        <v>39279</v>
      </c>
      <c r="AC1530" s="34" t="str">
        <f>+_xlfn.CONCAT(MID(AA1530,16,2),"/",MID(AA1530,14,2),"/",MID(AA1530,10,4))</f>
        <v>27/03/2023</v>
      </c>
      <c r="AD1530" s="23">
        <v>415.06</v>
      </c>
      <c r="AE1530" s="23">
        <v>415.06</v>
      </c>
      <c r="AF1530" s="823">
        <v>0</v>
      </c>
      <c r="AG1530" s="23"/>
      <c r="AH1530" s="23"/>
      <c r="AI1530" s="23"/>
      <c r="AJ1530" s="917">
        <v>45028</v>
      </c>
      <c r="AK1530" s="122">
        <v>45033</v>
      </c>
      <c r="AL1530" s="34">
        <f t="shared" si="233"/>
        <v>4</v>
      </c>
      <c r="AM1530" s="34">
        <v>7</v>
      </c>
      <c r="AN1530" s="261" t="s">
        <v>503</v>
      </c>
    </row>
    <row r="1531" spans="1:40" ht="15" customHeight="1">
      <c r="A1531" s="559">
        <v>14360</v>
      </c>
      <c r="B1531" s="560" t="s">
        <v>6001</v>
      </c>
      <c r="C1531" s="560">
        <v>30682713018</v>
      </c>
      <c r="D1531" s="560" t="s">
        <v>6050</v>
      </c>
      <c r="E1531" s="561" t="s">
        <v>38</v>
      </c>
      <c r="F1531" s="561" t="s">
        <v>87</v>
      </c>
      <c r="G1531" s="561" t="s">
        <v>5181</v>
      </c>
      <c r="H1531" s="562" t="s">
        <v>6309</v>
      </c>
      <c r="I1531" s="562" t="s">
        <v>6310</v>
      </c>
      <c r="J1531" s="563" t="s">
        <v>789</v>
      </c>
      <c r="K1531" s="563" t="s">
        <v>8234</v>
      </c>
      <c r="L1531" s="562" t="s">
        <v>23</v>
      </c>
      <c r="M1531" s="562"/>
      <c r="N1531" s="562"/>
      <c r="O1531" s="562"/>
      <c r="P1531" s="562"/>
      <c r="Q1531" s="562">
        <v>942.3</v>
      </c>
      <c r="R1531" s="564"/>
      <c r="S1531" s="562"/>
      <c r="T1531" s="562"/>
      <c r="U1531" s="562"/>
      <c r="V1531" s="564"/>
      <c r="W1531" s="562"/>
      <c r="X1531" s="565"/>
      <c r="Y1531" s="562"/>
      <c r="Z1531" s="562"/>
      <c r="AA1531" s="562" t="s">
        <v>2825</v>
      </c>
      <c r="AB1531" s="560"/>
      <c r="AC1531" s="560"/>
      <c r="AD1531" s="163">
        <v>0</v>
      </c>
      <c r="AE1531" s="163">
        <v>284.82</v>
      </c>
      <c r="AF1531" s="927">
        <v>284.82</v>
      </c>
      <c r="AG1531" s="163"/>
      <c r="AH1531" s="163"/>
      <c r="AI1531" s="163"/>
      <c r="AJ1531" s="961">
        <v>45028</v>
      </c>
      <c r="AK1531" s="165">
        <v>45033</v>
      </c>
      <c r="AL1531" s="164">
        <f t="shared" si="233"/>
        <v>4</v>
      </c>
      <c r="AM1531" s="164">
        <v>7</v>
      </c>
      <c r="AN1531" s="422" t="s">
        <v>1223</v>
      </c>
    </row>
    <row r="1532" spans="1:40" ht="15" customHeight="1">
      <c r="A1532" s="37">
        <v>14688</v>
      </c>
      <c r="B1532" s="9" t="s">
        <v>6001</v>
      </c>
      <c r="C1532" s="9">
        <v>30682713018</v>
      </c>
      <c r="D1532" s="9" t="s">
        <v>4022</v>
      </c>
      <c r="E1532" s="520" t="s">
        <v>38</v>
      </c>
      <c r="F1532" s="520" t="s">
        <v>66</v>
      </c>
      <c r="G1532" s="482" t="s">
        <v>4097</v>
      </c>
      <c r="H1532" s="239" t="s">
        <v>6311</v>
      </c>
      <c r="I1532" s="71" t="s">
        <v>6312</v>
      </c>
      <c r="J1532" s="72" t="s">
        <v>20</v>
      </c>
      <c r="K1532" s="72" t="s">
        <v>21</v>
      </c>
      <c r="L1532" s="71" t="s">
        <v>22</v>
      </c>
      <c r="M1532" s="71">
        <v>0</v>
      </c>
      <c r="N1532" s="71">
        <v>0</v>
      </c>
      <c r="O1532" s="71">
        <v>31.99</v>
      </c>
      <c r="P1532" s="71">
        <v>44.99</v>
      </c>
      <c r="Q1532" s="71">
        <v>428.59</v>
      </c>
      <c r="R1532" s="74">
        <f t="shared" ref="R1532:R1544" si="234">Q1532-O1532-S1532-T1532-U1532</f>
        <v>275.69999999999993</v>
      </c>
      <c r="S1532" s="71">
        <v>120.9</v>
      </c>
      <c r="T1532" s="71">
        <v>0</v>
      </c>
      <c r="U1532" s="71">
        <v>0</v>
      </c>
      <c r="V1532" s="74">
        <f t="shared" ref="V1532:V1544" si="235">Q1532-P1532-W1532-X1532-Y1532</f>
        <v>270.22999999999996</v>
      </c>
      <c r="W1532" s="71">
        <v>113.37</v>
      </c>
      <c r="X1532" s="71">
        <v>0</v>
      </c>
      <c r="Y1532" s="71">
        <v>0</v>
      </c>
      <c r="Z1532" s="71" t="s">
        <v>1496</v>
      </c>
      <c r="AA1532" s="71" t="s">
        <v>5920</v>
      </c>
      <c r="AB1532" s="11" t="str">
        <f>+_xlfn.CONCAT(MID(Z1532,24,2),"/",MID(Z1532,22,2),"/",MID(Z1532,18,4))</f>
        <v>22/08/2007</v>
      </c>
      <c r="AC1532" s="9" t="str">
        <f>+_xlfn.CONCAT(MID(AA1532,16,2),"/",MID(AA1532,14,2),"/",MID(AA1532,10,4))</f>
        <v>09/04/2023</v>
      </c>
      <c r="AD1532" s="18">
        <v>256.55</v>
      </c>
      <c r="AE1532" s="18">
        <v>256.55</v>
      </c>
      <c r="AF1532" s="68">
        <v>0</v>
      </c>
      <c r="AG1532" s="18"/>
      <c r="AH1532" s="18"/>
      <c r="AI1532" s="18"/>
      <c r="AJ1532" s="960">
        <v>45028</v>
      </c>
      <c r="AK1532" s="124">
        <v>45033</v>
      </c>
      <c r="AL1532" s="9">
        <f t="shared" si="233"/>
        <v>4</v>
      </c>
      <c r="AM1532" s="9">
        <v>7</v>
      </c>
      <c r="AN1532" s="521" t="s">
        <v>1223</v>
      </c>
    </row>
    <row r="1533" spans="1:40" ht="15" customHeight="1">
      <c r="A1533" s="37">
        <v>15100</v>
      </c>
      <c r="B1533" s="9" t="s">
        <v>6001</v>
      </c>
      <c r="C1533" s="9">
        <v>30682713018</v>
      </c>
      <c r="D1533" s="9" t="s">
        <v>6051</v>
      </c>
      <c r="E1533" s="18" t="s">
        <v>38</v>
      </c>
      <c r="F1533" s="18" t="s">
        <v>87</v>
      </c>
      <c r="G1533" s="18" t="s">
        <v>5181</v>
      </c>
      <c r="H1533" s="239" t="s">
        <v>6313</v>
      </c>
      <c r="I1533" s="72" t="s">
        <v>6314</v>
      </c>
      <c r="J1533" s="72" t="s">
        <v>20</v>
      </c>
      <c r="K1533" s="72" t="s">
        <v>21</v>
      </c>
      <c r="L1533" s="71" t="s">
        <v>22</v>
      </c>
      <c r="M1533" s="73">
        <v>0</v>
      </c>
      <c r="N1533" s="73">
        <v>0</v>
      </c>
      <c r="O1533" s="73">
        <v>0</v>
      </c>
      <c r="P1533" s="71">
        <v>6.85</v>
      </c>
      <c r="Q1533" s="74">
        <v>516.58000000000004</v>
      </c>
      <c r="R1533" s="74">
        <f t="shared" si="234"/>
        <v>443.62000000000006</v>
      </c>
      <c r="S1533" s="71">
        <v>58.64</v>
      </c>
      <c r="T1533" s="71">
        <v>3.05</v>
      </c>
      <c r="U1533" s="71">
        <v>11.27</v>
      </c>
      <c r="V1533" s="74">
        <f t="shared" si="235"/>
        <v>461.09</v>
      </c>
      <c r="W1533" s="73">
        <v>45.59</v>
      </c>
      <c r="X1533" s="71">
        <v>3.05</v>
      </c>
      <c r="Y1533" s="73">
        <v>0</v>
      </c>
      <c r="Z1533" s="238" t="s">
        <v>1496</v>
      </c>
      <c r="AA1533" s="71" t="s">
        <v>5920</v>
      </c>
      <c r="AB1533" s="11" t="str">
        <f>+_xlfn.CONCAT(MID(Z1533,24,2),"/",MID(Z1533,22,2),"/",MID(Z1533,18,4))</f>
        <v>22/08/2007</v>
      </c>
      <c r="AC1533" s="9" t="str">
        <f>+_xlfn.CONCAT(MID(AA1533,16,2),"/",MID(AA1533,14,2),"/",MID(AA1533,10,4))</f>
        <v>09/04/2023</v>
      </c>
      <c r="AD1533" s="18">
        <v>423.04</v>
      </c>
      <c r="AE1533" s="18">
        <v>423.04</v>
      </c>
      <c r="AF1533" s="68">
        <v>0</v>
      </c>
      <c r="AG1533" s="18"/>
      <c r="AH1533" s="18"/>
      <c r="AI1533" s="18"/>
      <c r="AJ1533" s="960">
        <v>45028</v>
      </c>
      <c r="AK1533" s="124">
        <v>45033</v>
      </c>
      <c r="AL1533" s="9">
        <f t="shared" si="233"/>
        <v>4</v>
      </c>
      <c r="AM1533" s="9">
        <v>7</v>
      </c>
      <c r="AN1533" s="521" t="s">
        <v>1223</v>
      </c>
    </row>
    <row r="1534" spans="1:40" ht="15" customHeight="1">
      <c r="A1534" s="37">
        <v>16329</v>
      </c>
      <c r="B1534" s="9" t="s">
        <v>6052</v>
      </c>
      <c r="C1534" s="9">
        <v>30715303708</v>
      </c>
      <c r="D1534" s="9" t="s">
        <v>6053</v>
      </c>
      <c r="E1534" s="18" t="s">
        <v>38</v>
      </c>
      <c r="F1534" s="18" t="s">
        <v>232</v>
      </c>
      <c r="G1534" s="18" t="s">
        <v>39</v>
      </c>
      <c r="H1534" s="239" t="s">
        <v>6315</v>
      </c>
      <c r="I1534" s="71" t="s">
        <v>6316</v>
      </c>
      <c r="J1534" s="72" t="s">
        <v>20</v>
      </c>
      <c r="K1534" s="72" t="s">
        <v>21</v>
      </c>
      <c r="L1534" s="71" t="s">
        <v>22</v>
      </c>
      <c r="M1534" s="71">
        <v>0</v>
      </c>
      <c r="N1534" s="71">
        <v>0</v>
      </c>
      <c r="O1534" s="71">
        <v>0</v>
      </c>
      <c r="P1534" s="71">
        <v>0</v>
      </c>
      <c r="Q1534" s="71">
        <v>410.69</v>
      </c>
      <c r="R1534" s="74">
        <f t="shared" si="234"/>
        <v>406.22</v>
      </c>
      <c r="S1534" s="71">
        <v>2.9</v>
      </c>
      <c r="T1534" s="71">
        <v>1.57</v>
      </c>
      <c r="U1534" s="71">
        <v>0</v>
      </c>
      <c r="V1534" s="74">
        <f t="shared" si="235"/>
        <v>409.12</v>
      </c>
      <c r="W1534" s="71">
        <v>0</v>
      </c>
      <c r="X1534" s="71">
        <v>1.57</v>
      </c>
      <c r="Y1534" s="71">
        <v>0</v>
      </c>
      <c r="Z1534" s="71" t="s">
        <v>2222</v>
      </c>
      <c r="AA1534" s="71" t="s">
        <v>5920</v>
      </c>
      <c r="AB1534" s="11" t="str">
        <f>+_xlfn.CONCAT(MID(Z1534,24,2),"/",MID(Z1534,22,2),"/",MID(Z1534,18,4))</f>
        <v>02/10/2007</v>
      </c>
      <c r="AC1534" s="9" t="str">
        <f>+_xlfn.CONCAT(MID(AA1534,16,2),"/",MID(AA1534,14,2),"/",MID(AA1534,10,4))</f>
        <v>09/04/2023</v>
      </c>
      <c r="AD1534" s="18">
        <v>208.97</v>
      </c>
      <c r="AE1534" s="18">
        <v>208.97</v>
      </c>
      <c r="AF1534" s="68">
        <v>0</v>
      </c>
      <c r="AG1534" s="18"/>
      <c r="AH1534" s="18"/>
      <c r="AI1534" s="18"/>
      <c r="AJ1534" s="960">
        <v>45028</v>
      </c>
      <c r="AK1534" s="124">
        <v>45033</v>
      </c>
      <c r="AL1534" s="9">
        <f t="shared" si="233"/>
        <v>4</v>
      </c>
      <c r="AM1534" s="9">
        <v>7</v>
      </c>
      <c r="AN1534" s="521" t="s">
        <v>1223</v>
      </c>
    </row>
    <row r="1535" spans="1:40" ht="15" customHeight="1">
      <c r="A1535" s="37">
        <v>16332</v>
      </c>
      <c r="B1535" s="9" t="s">
        <v>6054</v>
      </c>
      <c r="C1535" s="9">
        <v>30714533033</v>
      </c>
      <c r="D1535" s="9" t="s">
        <v>6055</v>
      </c>
      <c r="E1535" s="520" t="s">
        <v>47</v>
      </c>
      <c r="F1535" s="520" t="s">
        <v>831</v>
      </c>
      <c r="G1535" s="482" t="s">
        <v>3707</v>
      </c>
      <c r="H1535" s="239" t="s">
        <v>6317</v>
      </c>
      <c r="I1535" s="71" t="s">
        <v>6318</v>
      </c>
      <c r="J1535" s="72" t="s">
        <v>20</v>
      </c>
      <c r="K1535" s="72" t="s">
        <v>21</v>
      </c>
      <c r="L1535" s="71" t="s">
        <v>22</v>
      </c>
      <c r="M1535" s="71">
        <v>0</v>
      </c>
      <c r="N1535" s="71">
        <v>0</v>
      </c>
      <c r="O1535" s="71">
        <v>0</v>
      </c>
      <c r="P1535" s="71">
        <v>0</v>
      </c>
      <c r="Q1535" s="71">
        <v>91.67</v>
      </c>
      <c r="R1535" s="74">
        <f t="shared" si="234"/>
        <v>91.13</v>
      </c>
      <c r="S1535" s="71">
        <v>0</v>
      </c>
      <c r="T1535" s="71">
        <v>0.54</v>
      </c>
      <c r="U1535" s="71">
        <v>0</v>
      </c>
      <c r="V1535" s="74">
        <f t="shared" si="235"/>
        <v>91.13</v>
      </c>
      <c r="W1535" s="71">
        <v>0</v>
      </c>
      <c r="X1535" s="71">
        <v>0.54</v>
      </c>
      <c r="Y1535" s="71">
        <v>0</v>
      </c>
      <c r="Z1535" s="71" t="s">
        <v>4389</v>
      </c>
      <c r="AA1535" s="71" t="s">
        <v>4668</v>
      </c>
      <c r="AB1535" s="11" t="str">
        <f>+_xlfn.CONCAT(MID(Z1535,24,2),"/",MID(Z1535,22,2),"/",MID(Z1535,18,4))</f>
        <v>30/06/2007</v>
      </c>
      <c r="AC1535" s="9" t="str">
        <f>+_xlfn.CONCAT(MID(AA1535,16,2),"/",MID(AA1535,14,2),"/",MID(AA1535,10,4))</f>
        <v>27/03/2023</v>
      </c>
      <c r="AD1535" s="18">
        <v>81.7</v>
      </c>
      <c r="AE1535" s="18">
        <v>81.7</v>
      </c>
      <c r="AF1535" s="68">
        <v>0</v>
      </c>
      <c r="AG1535" s="18"/>
      <c r="AH1535" s="18"/>
      <c r="AI1535" s="18"/>
      <c r="AJ1535" s="960">
        <v>45028</v>
      </c>
      <c r="AK1535" s="124">
        <v>45033</v>
      </c>
      <c r="AL1535" s="9">
        <f t="shared" si="233"/>
        <v>4</v>
      </c>
      <c r="AM1535" s="9">
        <v>7</v>
      </c>
      <c r="AN1535" s="521" t="s">
        <v>1223</v>
      </c>
    </row>
    <row r="1536" spans="1:40" ht="15" customHeight="1">
      <c r="A1536" s="37">
        <v>16332</v>
      </c>
      <c r="B1536" s="9" t="s">
        <v>6056</v>
      </c>
      <c r="C1536" s="9">
        <v>30715993534</v>
      </c>
      <c r="D1536" s="9" t="s">
        <v>6055</v>
      </c>
      <c r="E1536" s="18" t="s">
        <v>47</v>
      </c>
      <c r="F1536" s="18" t="s">
        <v>831</v>
      </c>
      <c r="G1536" s="18" t="s">
        <v>3707</v>
      </c>
      <c r="H1536" s="239" t="s">
        <v>6317</v>
      </c>
      <c r="I1536" s="71" t="s">
        <v>6318</v>
      </c>
      <c r="J1536" s="72" t="s">
        <v>20</v>
      </c>
      <c r="K1536" s="72" t="s">
        <v>21</v>
      </c>
      <c r="L1536" s="71" t="s">
        <v>22</v>
      </c>
      <c r="M1536" s="71">
        <v>0</v>
      </c>
      <c r="N1536" s="71">
        <v>0</v>
      </c>
      <c r="O1536" s="71">
        <v>0</v>
      </c>
      <c r="P1536" s="71">
        <v>0</v>
      </c>
      <c r="Q1536" s="71">
        <v>91.67</v>
      </c>
      <c r="R1536" s="74">
        <f t="shared" si="234"/>
        <v>91.13</v>
      </c>
      <c r="S1536" s="71">
        <v>0</v>
      </c>
      <c r="T1536" s="71">
        <v>0.54</v>
      </c>
      <c r="U1536" s="71">
        <v>0</v>
      </c>
      <c r="V1536" s="74">
        <f t="shared" si="235"/>
        <v>91.13</v>
      </c>
      <c r="W1536" s="71">
        <v>0</v>
      </c>
      <c r="X1536" s="71">
        <v>0.54</v>
      </c>
      <c r="Y1536" s="71">
        <v>0</v>
      </c>
      <c r="Z1536" s="71" t="s">
        <v>4389</v>
      </c>
      <c r="AA1536" s="71" t="s">
        <v>4668</v>
      </c>
      <c r="AB1536" s="11" t="str">
        <f>+_xlfn.CONCAT(MID(Z1536,24,2),"/",MID(Z1536,22,2),"/",MID(Z1536,18,4))</f>
        <v>30/06/2007</v>
      </c>
      <c r="AC1536" s="9" t="str">
        <f>+_xlfn.CONCAT(MID(AA1536,16,2),"/",MID(AA1536,14,2),"/",MID(AA1536,10,4))</f>
        <v>27/03/2023</v>
      </c>
      <c r="AD1536" s="18">
        <v>81.7</v>
      </c>
      <c r="AE1536" s="18">
        <v>81.7</v>
      </c>
      <c r="AF1536" s="68">
        <v>0</v>
      </c>
      <c r="AG1536" s="18"/>
      <c r="AH1536" s="18"/>
      <c r="AI1536" s="18"/>
      <c r="AJ1536" s="960">
        <v>45028</v>
      </c>
      <c r="AK1536" s="124">
        <v>45033</v>
      </c>
      <c r="AL1536" s="9">
        <f t="shared" si="233"/>
        <v>4</v>
      </c>
      <c r="AM1536" s="9">
        <v>7</v>
      </c>
      <c r="AN1536" s="521" t="s">
        <v>1223</v>
      </c>
    </row>
    <row r="1537" spans="1:40" ht="15" customHeight="1">
      <c r="A1537" s="304">
        <v>16336</v>
      </c>
      <c r="B1537" s="304" t="s">
        <v>6057</v>
      </c>
      <c r="C1537" s="304">
        <v>30716850230</v>
      </c>
      <c r="D1537" s="304" t="s">
        <v>6058</v>
      </c>
      <c r="E1537" s="71" t="s">
        <v>38</v>
      </c>
      <c r="F1537" s="71" t="s">
        <v>60</v>
      </c>
      <c r="G1537" s="71" t="s">
        <v>1861</v>
      </c>
      <c r="H1537" s="239" t="s">
        <v>6319</v>
      </c>
      <c r="I1537" s="71" t="s">
        <v>6320</v>
      </c>
      <c r="J1537" s="72" t="s">
        <v>20</v>
      </c>
      <c r="K1537" s="72" t="s">
        <v>21</v>
      </c>
      <c r="L1537" s="71" t="s">
        <v>22</v>
      </c>
      <c r="M1537" s="71">
        <v>0</v>
      </c>
      <c r="N1537" s="71">
        <v>0</v>
      </c>
      <c r="O1537" s="71">
        <v>0</v>
      </c>
      <c r="P1537" s="71">
        <v>0</v>
      </c>
      <c r="Q1537" s="71">
        <v>105.71599999999999</v>
      </c>
      <c r="R1537" s="74">
        <f t="shared" si="234"/>
        <v>99.280999999999992</v>
      </c>
      <c r="S1537" s="71">
        <v>6.4349999999999996</v>
      </c>
      <c r="T1537" s="71">
        <v>0</v>
      </c>
      <c r="U1537" s="71">
        <v>0</v>
      </c>
      <c r="V1537" s="74">
        <f t="shared" si="235"/>
        <v>105.71599999999999</v>
      </c>
      <c r="W1537" s="71">
        <v>0</v>
      </c>
      <c r="X1537" s="71">
        <v>0</v>
      </c>
      <c r="Y1537" s="71">
        <v>0</v>
      </c>
      <c r="Z1537" s="71" t="s">
        <v>2729</v>
      </c>
      <c r="AA1537" s="71" t="s">
        <v>6288</v>
      </c>
      <c r="AB1537" s="566">
        <v>39325</v>
      </c>
      <c r="AC1537" s="567">
        <v>45025</v>
      </c>
      <c r="AD1537" s="39">
        <v>99.280999999999992</v>
      </c>
      <c r="AE1537" s="39">
        <v>99.280999999999992</v>
      </c>
      <c r="AF1537" s="68">
        <v>0</v>
      </c>
      <c r="AG1537" s="18"/>
      <c r="AH1537" s="18"/>
      <c r="AI1537" s="18"/>
      <c r="AJ1537" s="960">
        <v>45028</v>
      </c>
      <c r="AK1537" s="124">
        <v>45033</v>
      </c>
      <c r="AL1537" s="9">
        <f t="shared" si="233"/>
        <v>4</v>
      </c>
      <c r="AM1537" s="9">
        <v>7</v>
      </c>
      <c r="AN1537" s="521" t="s">
        <v>1223</v>
      </c>
    </row>
    <row r="1538" spans="1:40" ht="15" customHeight="1">
      <c r="A1538" s="636">
        <v>16337</v>
      </c>
      <c r="B1538" s="636" t="s">
        <v>6057</v>
      </c>
      <c r="C1538" s="636">
        <v>30716850230</v>
      </c>
      <c r="D1538" s="636" t="s">
        <v>6059</v>
      </c>
      <c r="E1538" s="637" t="s">
        <v>38</v>
      </c>
      <c r="F1538" s="637" t="s">
        <v>60</v>
      </c>
      <c r="G1538" s="196" t="s">
        <v>1861</v>
      </c>
      <c r="H1538" s="627" t="s">
        <v>6321</v>
      </c>
      <c r="I1538" s="196" t="s">
        <v>6322</v>
      </c>
      <c r="J1538" s="197" t="s">
        <v>20</v>
      </c>
      <c r="K1538" s="197" t="s">
        <v>21</v>
      </c>
      <c r="L1538" s="196" t="s">
        <v>22</v>
      </c>
      <c r="M1538" s="196">
        <v>0</v>
      </c>
      <c r="N1538" s="196">
        <v>0</v>
      </c>
      <c r="O1538" s="196">
        <v>0</v>
      </c>
      <c r="P1538" s="196">
        <v>0</v>
      </c>
      <c r="Q1538" s="196">
        <v>52.06</v>
      </c>
      <c r="R1538" s="199">
        <f t="shared" si="234"/>
        <v>52.06</v>
      </c>
      <c r="S1538" s="196">
        <v>0</v>
      </c>
      <c r="T1538" s="196">
        <v>0</v>
      </c>
      <c r="U1538" s="196">
        <v>0</v>
      </c>
      <c r="V1538" s="199">
        <f t="shared" si="235"/>
        <v>52.06</v>
      </c>
      <c r="W1538" s="196">
        <v>0</v>
      </c>
      <c r="X1538" s="196">
        <v>0</v>
      </c>
      <c r="Y1538" s="196">
        <v>0</v>
      </c>
      <c r="Z1538" s="196" t="s">
        <v>2729</v>
      </c>
      <c r="AA1538" s="196" t="s">
        <v>6288</v>
      </c>
      <c r="AB1538" s="638">
        <v>39325</v>
      </c>
      <c r="AC1538" s="639">
        <v>45025</v>
      </c>
      <c r="AD1538" s="200">
        <v>52.06</v>
      </c>
      <c r="AE1538" s="200">
        <v>52.06</v>
      </c>
      <c r="AF1538" s="940">
        <v>0</v>
      </c>
      <c r="AG1538" s="18"/>
      <c r="AH1538" s="18"/>
      <c r="AI1538" s="18"/>
      <c r="AJ1538" s="962">
        <v>45028</v>
      </c>
      <c r="AK1538" s="275">
        <v>45033</v>
      </c>
      <c r="AL1538" s="208">
        <f t="shared" si="233"/>
        <v>4</v>
      </c>
      <c r="AM1538" s="208">
        <v>7</v>
      </c>
      <c r="AN1538" s="640" t="s">
        <v>1223</v>
      </c>
    </row>
    <row r="1539" spans="1:40" ht="15" customHeight="1">
      <c r="A1539" s="304">
        <v>16354</v>
      </c>
      <c r="B1539" s="304" t="s">
        <v>6022</v>
      </c>
      <c r="C1539" s="304">
        <v>30716457377</v>
      </c>
      <c r="D1539" s="304" t="s">
        <v>6060</v>
      </c>
      <c r="E1539" s="71" t="s">
        <v>38</v>
      </c>
      <c r="F1539" s="71" t="s">
        <v>232</v>
      </c>
      <c r="G1539" s="71" t="s">
        <v>39</v>
      </c>
      <c r="H1539" s="521" t="s">
        <v>8357</v>
      </c>
      <c r="I1539" s="72" t="s">
        <v>8358</v>
      </c>
      <c r="J1539" s="661" t="s">
        <v>20</v>
      </c>
      <c r="K1539" s="72" t="s">
        <v>21</v>
      </c>
      <c r="L1539" s="71" t="s">
        <v>22</v>
      </c>
      <c r="M1539" s="73">
        <v>0</v>
      </c>
      <c r="N1539" s="73">
        <v>0</v>
      </c>
      <c r="O1539" s="73">
        <v>0</v>
      </c>
      <c r="P1539" s="73">
        <v>0</v>
      </c>
      <c r="Q1539" s="74">
        <v>147.41</v>
      </c>
      <c r="R1539" s="74">
        <f t="shared" si="234"/>
        <v>147.41</v>
      </c>
      <c r="S1539" s="74">
        <v>0</v>
      </c>
      <c r="T1539" s="74">
        <v>0</v>
      </c>
      <c r="U1539" s="74">
        <v>0</v>
      </c>
      <c r="V1539" s="74">
        <f t="shared" si="235"/>
        <v>147.41</v>
      </c>
      <c r="W1539" s="73">
        <v>0</v>
      </c>
      <c r="X1539" s="73">
        <v>0</v>
      </c>
      <c r="Y1539" s="73">
        <v>0</v>
      </c>
      <c r="Z1539" s="238" t="s">
        <v>1638</v>
      </c>
      <c r="AA1539" s="71" t="s">
        <v>8359</v>
      </c>
      <c r="AB1539" s="844" t="str">
        <f>+_xlfn.CONCAT(MID(Z1539,24,2),"/",MID(Z1539,22,2),"/",MID(Z1539,18,4))</f>
        <v>02/10/2007</v>
      </c>
      <c r="AC1539" s="567" t="str">
        <f>+_xlfn.CONCAT(MID(AA1539,16,2),"/",MID(AA1539,14,2),"/",MID(AA1539,10,4))</f>
        <v>14/05/2023</v>
      </c>
      <c r="AD1539" s="18">
        <v>147.41</v>
      </c>
      <c r="AE1539" s="18">
        <v>147.41</v>
      </c>
      <c r="AF1539" s="68">
        <v>0</v>
      </c>
      <c r="AG1539" s="18"/>
      <c r="AH1539" s="18"/>
      <c r="AI1539" s="18"/>
      <c r="AJ1539" s="960" t="s">
        <v>2443</v>
      </c>
      <c r="AK1539" s="124"/>
      <c r="AL1539" s="9"/>
      <c r="AM1539" s="9">
        <v>7</v>
      </c>
      <c r="AN1539" s="521" t="s">
        <v>1223</v>
      </c>
    </row>
    <row r="1540" spans="1:40" ht="15" customHeight="1">
      <c r="A1540" s="657">
        <v>16356</v>
      </c>
      <c r="B1540" s="657" t="s">
        <v>6044</v>
      </c>
      <c r="C1540" s="657">
        <v>30688956427</v>
      </c>
      <c r="D1540" s="657" t="s">
        <v>147</v>
      </c>
      <c r="E1540" s="644" t="s">
        <v>47</v>
      </c>
      <c r="F1540" s="644" t="s">
        <v>3045</v>
      </c>
      <c r="G1540" s="644" t="s">
        <v>3045</v>
      </c>
      <c r="H1540" s="642" t="s">
        <v>6323</v>
      </c>
      <c r="I1540" s="644" t="s">
        <v>6324</v>
      </c>
      <c r="J1540" s="645" t="s">
        <v>20</v>
      </c>
      <c r="K1540" s="645" t="s">
        <v>21</v>
      </c>
      <c r="L1540" s="644" t="s">
        <v>22</v>
      </c>
      <c r="M1540" s="644">
        <v>0</v>
      </c>
      <c r="N1540" s="644">
        <v>0</v>
      </c>
      <c r="O1540" s="644">
        <v>0</v>
      </c>
      <c r="P1540" s="644">
        <v>0</v>
      </c>
      <c r="Q1540" s="644">
        <v>406.49900000000002</v>
      </c>
      <c r="R1540" s="646">
        <f t="shared" si="234"/>
        <v>215.32200000000003</v>
      </c>
      <c r="S1540" s="644">
        <v>191.17699999999999</v>
      </c>
      <c r="T1540" s="644">
        <v>0</v>
      </c>
      <c r="U1540" s="644">
        <v>0</v>
      </c>
      <c r="V1540" s="646">
        <f t="shared" si="235"/>
        <v>248.80700000000002</v>
      </c>
      <c r="W1540" s="644">
        <v>157.69200000000001</v>
      </c>
      <c r="X1540" s="644">
        <v>0</v>
      </c>
      <c r="Y1540" s="644">
        <v>0</v>
      </c>
      <c r="Z1540" s="644" t="s">
        <v>136</v>
      </c>
      <c r="AA1540" s="644" t="s">
        <v>6325</v>
      </c>
      <c r="AB1540" s="658">
        <v>39279</v>
      </c>
      <c r="AC1540" s="659">
        <v>45029</v>
      </c>
      <c r="AD1540" s="216">
        <v>192.73</v>
      </c>
      <c r="AE1540" s="216">
        <v>192.73</v>
      </c>
      <c r="AF1540" s="930">
        <v>0</v>
      </c>
      <c r="AG1540" s="18"/>
      <c r="AH1540" s="18"/>
      <c r="AI1540" s="18"/>
      <c r="AJ1540" s="967">
        <v>45028</v>
      </c>
      <c r="AK1540" s="641">
        <v>45033</v>
      </c>
      <c r="AL1540" s="229">
        <f>NETWORKDAYS(AJ1540,AK1540)</f>
        <v>4</v>
      </c>
      <c r="AM1540" s="229">
        <v>7</v>
      </c>
      <c r="AN1540" s="660" t="s">
        <v>1223</v>
      </c>
    </row>
    <row r="1541" spans="1:40" ht="15" customHeight="1">
      <c r="A1541" s="304">
        <v>16357</v>
      </c>
      <c r="B1541" s="304" t="s">
        <v>6044</v>
      </c>
      <c r="C1541" s="304">
        <v>30688956427</v>
      </c>
      <c r="D1541" s="304" t="s">
        <v>6061</v>
      </c>
      <c r="E1541" s="568" t="s">
        <v>47</v>
      </c>
      <c r="F1541" s="568" t="s">
        <v>3045</v>
      </c>
      <c r="G1541" s="71" t="s">
        <v>3045</v>
      </c>
      <c r="H1541" s="239" t="s">
        <v>6326</v>
      </c>
      <c r="I1541" s="71" t="s">
        <v>6327</v>
      </c>
      <c r="J1541" s="72" t="s">
        <v>20</v>
      </c>
      <c r="K1541" s="72" t="s">
        <v>21</v>
      </c>
      <c r="L1541" s="71" t="s">
        <v>22</v>
      </c>
      <c r="M1541" s="71">
        <v>0</v>
      </c>
      <c r="N1541" s="71">
        <v>0</v>
      </c>
      <c r="O1541" s="71">
        <v>0</v>
      </c>
      <c r="P1541" s="71">
        <v>0</v>
      </c>
      <c r="Q1541" s="71">
        <v>1808.394</v>
      </c>
      <c r="R1541" s="74">
        <f t="shared" si="234"/>
        <v>1782.99</v>
      </c>
      <c r="S1541" s="71">
        <v>7.59</v>
      </c>
      <c r="T1541" s="71">
        <v>17.814</v>
      </c>
      <c r="U1541" s="71">
        <v>0</v>
      </c>
      <c r="V1541" s="74">
        <f t="shared" si="235"/>
        <v>1782.99</v>
      </c>
      <c r="W1541" s="71">
        <v>7.59</v>
      </c>
      <c r="X1541" s="71">
        <v>17.814</v>
      </c>
      <c r="Y1541" s="71">
        <v>0</v>
      </c>
      <c r="Z1541" s="71" t="s">
        <v>136</v>
      </c>
      <c r="AA1541" s="71" t="s">
        <v>6325</v>
      </c>
      <c r="AB1541" s="566">
        <v>39279</v>
      </c>
      <c r="AC1541" s="567">
        <v>45029</v>
      </c>
      <c r="AD1541" s="18">
        <v>639.48</v>
      </c>
      <c r="AE1541" s="18">
        <v>639.48</v>
      </c>
      <c r="AF1541" s="68">
        <v>0</v>
      </c>
      <c r="AG1541" s="18"/>
      <c r="AH1541" s="18"/>
      <c r="AI1541" s="18"/>
      <c r="AJ1541" s="960">
        <v>45028</v>
      </c>
      <c r="AK1541" s="124">
        <v>45033</v>
      </c>
      <c r="AL1541" s="9">
        <f>NETWORKDAYS(AJ1541,AK1541)</f>
        <v>4</v>
      </c>
      <c r="AM1541" s="9">
        <v>7</v>
      </c>
      <c r="AN1541" s="521" t="s">
        <v>1223</v>
      </c>
    </row>
    <row r="1542" spans="1:40" ht="15" customHeight="1">
      <c r="A1542" s="304">
        <v>16491</v>
      </c>
      <c r="B1542" s="304" t="s">
        <v>6062</v>
      </c>
      <c r="C1542" s="304">
        <v>20228438090</v>
      </c>
      <c r="D1542" s="304" t="s">
        <v>6063</v>
      </c>
      <c r="E1542" s="71" t="s">
        <v>38</v>
      </c>
      <c r="F1542" s="71" t="s">
        <v>87</v>
      </c>
      <c r="G1542" s="71" t="s">
        <v>6520</v>
      </c>
      <c r="H1542" s="239" t="s">
        <v>6328</v>
      </c>
      <c r="I1542" s="72" t="s">
        <v>6329</v>
      </c>
      <c r="J1542" s="72" t="s">
        <v>20</v>
      </c>
      <c r="K1542" s="72" t="s">
        <v>21</v>
      </c>
      <c r="L1542" s="71" t="s">
        <v>22</v>
      </c>
      <c r="M1542" s="73">
        <v>0</v>
      </c>
      <c r="N1542" s="73">
        <v>0</v>
      </c>
      <c r="O1542" s="73">
        <v>0</v>
      </c>
      <c r="P1542" s="73">
        <v>0</v>
      </c>
      <c r="Q1542" s="74">
        <v>68.775999999999996</v>
      </c>
      <c r="R1542" s="74">
        <f t="shared" si="234"/>
        <v>47.882999999999996</v>
      </c>
      <c r="S1542" s="71">
        <v>20.893000000000001</v>
      </c>
      <c r="T1542" s="71">
        <v>0</v>
      </c>
      <c r="U1542" s="71">
        <v>0</v>
      </c>
      <c r="V1542" s="74">
        <f t="shared" si="235"/>
        <v>47.882999999999996</v>
      </c>
      <c r="W1542" s="73">
        <v>20.893000000000001</v>
      </c>
      <c r="X1542" s="73">
        <v>0</v>
      </c>
      <c r="Y1542" s="73">
        <v>0</v>
      </c>
      <c r="Z1542" s="238" t="s">
        <v>1293</v>
      </c>
      <c r="AA1542" s="71" t="s">
        <v>6066</v>
      </c>
      <c r="AB1542" s="566">
        <v>39325</v>
      </c>
      <c r="AC1542" s="567">
        <v>45025</v>
      </c>
      <c r="AD1542" s="18">
        <v>47.76</v>
      </c>
      <c r="AE1542" s="18">
        <v>47.76</v>
      </c>
      <c r="AF1542" s="68">
        <v>0</v>
      </c>
      <c r="AG1542" s="18"/>
      <c r="AH1542" s="18"/>
      <c r="AI1542" s="18"/>
      <c r="AJ1542" s="960">
        <v>45028</v>
      </c>
      <c r="AK1542" s="124">
        <v>45033</v>
      </c>
      <c r="AL1542" s="9">
        <f>NETWORKDAYS(AJ1542,AK1542)</f>
        <v>4</v>
      </c>
      <c r="AM1542" s="9">
        <v>7</v>
      </c>
      <c r="AN1542" s="521" t="s">
        <v>1223</v>
      </c>
    </row>
    <row r="1543" spans="1:40" ht="15" customHeight="1">
      <c r="A1543" s="304">
        <v>16492</v>
      </c>
      <c r="B1543" s="304" t="s">
        <v>6062</v>
      </c>
      <c r="C1543" s="304">
        <v>20228438090</v>
      </c>
      <c r="D1543" s="304" t="s">
        <v>6064</v>
      </c>
      <c r="E1543" s="71" t="s">
        <v>38</v>
      </c>
      <c r="F1543" s="71" t="s">
        <v>87</v>
      </c>
      <c r="G1543" s="71" t="s">
        <v>1863</v>
      </c>
      <c r="H1543" s="239" t="s">
        <v>6330</v>
      </c>
      <c r="I1543" s="71" t="s">
        <v>6331</v>
      </c>
      <c r="J1543" s="72" t="s">
        <v>20</v>
      </c>
      <c r="K1543" s="72" t="s">
        <v>21</v>
      </c>
      <c r="L1543" s="71" t="s">
        <v>22</v>
      </c>
      <c r="M1543" s="71">
        <v>0</v>
      </c>
      <c r="N1543" s="71">
        <v>0</v>
      </c>
      <c r="O1543" s="71">
        <v>0</v>
      </c>
      <c r="P1543" s="71">
        <v>0</v>
      </c>
      <c r="Q1543" s="71">
        <v>123.70099999999999</v>
      </c>
      <c r="R1543" s="74">
        <f t="shared" si="234"/>
        <v>80.890999999999991</v>
      </c>
      <c r="S1543" s="71">
        <v>42.81</v>
      </c>
      <c r="T1543" s="71">
        <v>0</v>
      </c>
      <c r="U1543" s="71">
        <v>0</v>
      </c>
      <c r="V1543" s="74">
        <f t="shared" si="235"/>
        <v>110.23599999999999</v>
      </c>
      <c r="W1543" s="71">
        <v>13.465</v>
      </c>
      <c r="X1543" s="71">
        <v>0</v>
      </c>
      <c r="Y1543" s="71">
        <v>0</v>
      </c>
      <c r="Z1543" s="71" t="s">
        <v>1293</v>
      </c>
      <c r="AA1543" s="71" t="s">
        <v>6332</v>
      </c>
      <c r="AB1543" s="566">
        <v>39325</v>
      </c>
      <c r="AC1543" s="567">
        <v>45025</v>
      </c>
      <c r="AD1543" s="18">
        <v>80.459999999999994</v>
      </c>
      <c r="AE1543" s="18">
        <v>80.459999999999994</v>
      </c>
      <c r="AF1543" s="68">
        <v>0</v>
      </c>
      <c r="AG1543" s="18"/>
      <c r="AH1543" s="18"/>
      <c r="AI1543" s="18"/>
      <c r="AJ1543" s="960">
        <v>45028</v>
      </c>
      <c r="AK1543" s="124">
        <v>45033</v>
      </c>
      <c r="AL1543" s="9">
        <f>NETWORKDAYS(AJ1543,AK1543)</f>
        <v>4</v>
      </c>
      <c r="AM1543" s="9">
        <v>7</v>
      </c>
      <c r="AN1543" s="521" t="s">
        <v>1223</v>
      </c>
    </row>
    <row r="1544" spans="1:40" ht="15" customHeight="1">
      <c r="A1544" s="217">
        <v>16698</v>
      </c>
      <c r="B1544" s="217" t="s">
        <v>6052</v>
      </c>
      <c r="C1544" s="217">
        <v>30715303708</v>
      </c>
      <c r="D1544" s="217" t="s">
        <v>5347</v>
      </c>
      <c r="E1544" s="217" t="s">
        <v>47</v>
      </c>
      <c r="F1544" s="217" t="s">
        <v>890</v>
      </c>
      <c r="G1544" s="217" t="s">
        <v>6065</v>
      </c>
      <c r="H1544" s="217" t="s">
        <v>6613</v>
      </c>
      <c r="I1544" s="217" t="s">
        <v>6614</v>
      </c>
      <c r="J1544" s="217" t="s">
        <v>20</v>
      </c>
      <c r="K1544" s="217" t="s">
        <v>21</v>
      </c>
      <c r="L1544" s="217" t="s">
        <v>22</v>
      </c>
      <c r="M1544" s="217">
        <v>0</v>
      </c>
      <c r="N1544" s="217">
        <v>0</v>
      </c>
      <c r="O1544" s="217">
        <v>0</v>
      </c>
      <c r="P1544" s="217">
        <v>0</v>
      </c>
      <c r="Q1544" s="217">
        <v>100.05</v>
      </c>
      <c r="R1544" s="92">
        <f t="shared" si="234"/>
        <v>100.05</v>
      </c>
      <c r="S1544" s="217">
        <v>0</v>
      </c>
      <c r="T1544" s="217">
        <v>0</v>
      </c>
      <c r="U1544" s="217">
        <v>0</v>
      </c>
      <c r="V1544" s="92">
        <f t="shared" si="235"/>
        <v>100.05</v>
      </c>
      <c r="W1544" s="217">
        <v>0</v>
      </c>
      <c r="X1544" s="217">
        <v>0</v>
      </c>
      <c r="Y1544" s="217">
        <v>0</v>
      </c>
      <c r="Z1544" s="217" t="s">
        <v>882</v>
      </c>
      <c r="AA1544" s="217" t="s">
        <v>2337</v>
      </c>
      <c r="AB1544" s="588">
        <v>39222</v>
      </c>
      <c r="AC1544" s="589">
        <v>44987</v>
      </c>
      <c r="AD1544" s="217">
        <v>100.05</v>
      </c>
      <c r="AE1544" s="217">
        <v>100.05</v>
      </c>
      <c r="AF1544" s="941">
        <v>0</v>
      </c>
      <c r="AG1544" s="11"/>
      <c r="AH1544" s="11"/>
      <c r="AI1544" s="11"/>
      <c r="AJ1544" s="968">
        <v>45028</v>
      </c>
      <c r="AK1544" s="124">
        <v>45036</v>
      </c>
      <c r="AL1544" s="9">
        <f>NETWORKDAYS(AJ1544,AK1544)</f>
        <v>7</v>
      </c>
      <c r="AM1544" s="9">
        <v>7</v>
      </c>
      <c r="AN1544" s="521" t="s">
        <v>1223</v>
      </c>
    </row>
    <row r="1545" spans="1:40" ht="15" customHeight="1">
      <c r="A1545" s="4" t="s">
        <v>0</v>
      </c>
      <c r="B1545" s="4" t="s">
        <v>1</v>
      </c>
      <c r="C1545" s="4" t="s">
        <v>2</v>
      </c>
      <c r="D1545" s="4" t="s">
        <v>3</v>
      </c>
      <c r="E1545" s="2" t="s">
        <v>4</v>
      </c>
      <c r="F1545" s="2" t="s">
        <v>5</v>
      </c>
      <c r="G1545" s="2" t="s">
        <v>6</v>
      </c>
      <c r="H1545" s="4" t="s">
        <v>7</v>
      </c>
      <c r="I1545" s="4" t="s">
        <v>8</v>
      </c>
      <c r="J1545" s="3" t="s">
        <v>9</v>
      </c>
      <c r="K1545" s="4" t="s">
        <v>8230</v>
      </c>
      <c r="L1545" s="4" t="s">
        <v>10</v>
      </c>
      <c r="M1545" s="4" t="s">
        <v>11</v>
      </c>
      <c r="N1545" s="4" t="s">
        <v>12</v>
      </c>
      <c r="O1545" s="4" t="s">
        <v>28</v>
      </c>
      <c r="P1545" s="4" t="s">
        <v>13</v>
      </c>
      <c r="Q1545" s="4" t="s">
        <v>14</v>
      </c>
      <c r="R1545" s="4" t="s">
        <v>27</v>
      </c>
      <c r="S1545" s="4" t="s">
        <v>29</v>
      </c>
      <c r="T1545" s="4" t="s">
        <v>30</v>
      </c>
      <c r="U1545" s="4" t="s">
        <v>31</v>
      </c>
      <c r="V1545" s="4" t="s">
        <v>15</v>
      </c>
      <c r="W1545" s="4" t="s">
        <v>16</v>
      </c>
      <c r="X1545" s="4" t="s">
        <v>17</v>
      </c>
      <c r="Y1545" s="4" t="s">
        <v>18</v>
      </c>
      <c r="Z1545" s="4" t="s">
        <v>324</v>
      </c>
      <c r="AA1545" s="4" t="s">
        <v>32</v>
      </c>
      <c r="AB1545" s="276" t="s">
        <v>19</v>
      </c>
      <c r="AC1545" s="277" t="s">
        <v>33</v>
      </c>
      <c r="AD1545" s="4" t="s">
        <v>34</v>
      </c>
      <c r="AE1545" s="4" t="s">
        <v>35</v>
      </c>
      <c r="AF1545" s="923" t="s">
        <v>36</v>
      </c>
      <c r="AG1545" s="970"/>
      <c r="AH1545" s="970"/>
      <c r="AI1545" s="970"/>
      <c r="AJ1545" s="956" t="s">
        <v>24</v>
      </c>
      <c r="AK1545" s="3" t="s">
        <v>25</v>
      </c>
      <c r="AL1545" s="3" t="s">
        <v>8056</v>
      </c>
      <c r="AM1545" s="3" t="s">
        <v>26</v>
      </c>
      <c r="AN1545" s="3" t="s">
        <v>502</v>
      </c>
    </row>
    <row r="1546" spans="1:40" ht="15" customHeight="1">
      <c r="A1546" s="38">
        <v>6460</v>
      </c>
      <c r="B1546" s="34" t="s">
        <v>6344</v>
      </c>
      <c r="C1546" s="34">
        <v>33666792209</v>
      </c>
      <c r="D1546" s="34" t="s">
        <v>6345</v>
      </c>
      <c r="E1546" s="34" t="s">
        <v>341</v>
      </c>
      <c r="F1546" s="34" t="s">
        <v>314</v>
      </c>
      <c r="G1546" s="34" t="s">
        <v>6346</v>
      </c>
      <c r="H1546" s="76" t="s">
        <v>6347</v>
      </c>
      <c r="I1546" s="76" t="s">
        <v>6348</v>
      </c>
      <c r="J1546" s="77" t="s">
        <v>20</v>
      </c>
      <c r="K1546" s="77" t="s">
        <v>21</v>
      </c>
      <c r="L1546" s="77" t="s">
        <v>23</v>
      </c>
      <c r="M1546" s="78">
        <v>827.63</v>
      </c>
      <c r="N1546" s="78">
        <v>481.91</v>
      </c>
      <c r="O1546" s="78">
        <v>0</v>
      </c>
      <c r="P1546" s="78">
        <v>0</v>
      </c>
      <c r="Q1546" s="79">
        <v>6788.74</v>
      </c>
      <c r="R1546" s="79">
        <v>5718.6399999999994</v>
      </c>
      <c r="S1546" s="78">
        <v>234.83</v>
      </c>
      <c r="T1546" s="78">
        <v>791.69</v>
      </c>
      <c r="U1546" s="78">
        <v>43.58</v>
      </c>
      <c r="V1546" s="79">
        <v>4514.09</v>
      </c>
      <c r="W1546" s="78">
        <v>619.66999999999996</v>
      </c>
      <c r="X1546" s="78">
        <v>1619.32</v>
      </c>
      <c r="Y1546" s="78">
        <v>35.659999999999997</v>
      </c>
      <c r="Z1546" s="80" t="s">
        <v>2283</v>
      </c>
      <c r="AA1546" s="76" t="s">
        <v>6349</v>
      </c>
      <c r="AB1546" s="81">
        <v>39277</v>
      </c>
      <c r="AC1546" s="81">
        <v>44945</v>
      </c>
      <c r="AD1546" s="23">
        <v>1295.28</v>
      </c>
      <c r="AE1546" s="23">
        <f>AD1546+AF1546</f>
        <v>2950.45</v>
      </c>
      <c r="AF1546" s="823">
        <v>1655.17</v>
      </c>
      <c r="AG1546" s="23"/>
      <c r="AH1546" s="23"/>
      <c r="AI1546" s="23"/>
      <c r="AJ1546" s="917">
        <v>45033</v>
      </c>
      <c r="AK1546" s="122">
        <v>45034</v>
      </c>
      <c r="AL1546" s="34">
        <v>1</v>
      </c>
      <c r="AM1546" s="34">
        <v>8</v>
      </c>
      <c r="AN1546" s="261" t="s">
        <v>503</v>
      </c>
    </row>
    <row r="1547" spans="1:40" ht="15" customHeight="1">
      <c r="A1547" s="501">
        <v>6739</v>
      </c>
      <c r="B1547" s="501" t="s">
        <v>6344</v>
      </c>
      <c r="C1547" s="501">
        <v>33666792209</v>
      </c>
      <c r="D1547" s="501" t="s">
        <v>6350</v>
      </c>
      <c r="E1547" s="501" t="s">
        <v>346</v>
      </c>
      <c r="F1547" s="501" t="s">
        <v>351</v>
      </c>
      <c r="G1547" s="501" t="s">
        <v>6351</v>
      </c>
      <c r="H1547" s="87" t="s">
        <v>6521</v>
      </c>
      <c r="I1547" s="87" t="s">
        <v>6522</v>
      </c>
      <c r="J1547" s="166" t="s">
        <v>20</v>
      </c>
      <c r="K1547" s="166" t="s">
        <v>21</v>
      </c>
      <c r="L1547" s="166" t="s">
        <v>23</v>
      </c>
      <c r="M1547" s="501">
        <v>1480.2</v>
      </c>
      <c r="N1547" s="501">
        <v>0</v>
      </c>
      <c r="O1547" s="501">
        <v>0</v>
      </c>
      <c r="P1547" s="501">
        <v>0</v>
      </c>
      <c r="Q1547" s="501">
        <v>2495.35</v>
      </c>
      <c r="R1547" s="90">
        <f>Q1547-O1547-S1547-T1547-U1547</f>
        <v>2154.16</v>
      </c>
      <c r="S1547" s="501">
        <v>0</v>
      </c>
      <c r="T1547" s="501">
        <v>341.19</v>
      </c>
      <c r="U1547" s="501">
        <v>0</v>
      </c>
      <c r="V1547" s="117">
        <f>Q1547-W1547-X1547-Y1547-P1547</f>
        <v>676.90999999999985</v>
      </c>
      <c r="W1547" s="501">
        <v>0</v>
      </c>
      <c r="X1547" s="501">
        <v>1818.44</v>
      </c>
      <c r="Y1547" s="501">
        <v>0</v>
      </c>
      <c r="Z1547" s="167" t="s">
        <v>4575</v>
      </c>
      <c r="AA1547" s="87" t="s">
        <v>6523</v>
      </c>
      <c r="AB1547" s="34" t="str">
        <f>+_xlfn.CONCAT(MID(Z1547,24,2),"/",MID(Z1547,22,2),"/",MID(Z1547,18,4))</f>
        <v>14/07/2007</v>
      </c>
      <c r="AC1547" s="34" t="str">
        <f>+_xlfn.CONCAT(MID(AA1547,16,2),"/",MID(AA1547,14,2),"/",MID(AA1547,10,4))</f>
        <v>09/04/2023</v>
      </c>
      <c r="AD1547" s="23">
        <v>428.15</v>
      </c>
      <c r="AE1547" s="23">
        <f>AD1547+AF1547</f>
        <v>1105.9499999999998</v>
      </c>
      <c r="AF1547" s="823">
        <v>677.8</v>
      </c>
      <c r="AG1547" s="23">
        <v>0</v>
      </c>
      <c r="AH1547" s="23">
        <v>172.5</v>
      </c>
      <c r="AI1547" s="23">
        <v>172.5</v>
      </c>
      <c r="AJ1547" s="917">
        <v>45033</v>
      </c>
      <c r="AK1547" s="122">
        <v>45035</v>
      </c>
      <c r="AL1547" s="34">
        <v>3</v>
      </c>
      <c r="AM1547" s="34">
        <v>8</v>
      </c>
      <c r="AN1547" s="261" t="s">
        <v>1223</v>
      </c>
    </row>
    <row r="1548" spans="1:40" ht="15" customHeight="1">
      <c r="A1548" s="38">
        <v>6884</v>
      </c>
      <c r="B1548" s="34" t="s">
        <v>6344</v>
      </c>
      <c r="C1548" s="34">
        <v>33666792209</v>
      </c>
      <c r="D1548" s="34" t="s">
        <v>6352</v>
      </c>
      <c r="E1548" s="34" t="s">
        <v>339</v>
      </c>
      <c r="F1548" s="34" t="s">
        <v>344</v>
      </c>
      <c r="G1548" s="34" t="s">
        <v>6353</v>
      </c>
      <c r="H1548" s="76" t="s">
        <v>6354</v>
      </c>
      <c r="I1548" s="76" t="s">
        <v>6355</v>
      </c>
      <c r="J1548" s="76" t="s">
        <v>20</v>
      </c>
      <c r="K1548" s="77" t="s">
        <v>21</v>
      </c>
      <c r="L1548" s="77" t="s">
        <v>23</v>
      </c>
      <c r="M1548" s="78">
        <v>5.12</v>
      </c>
      <c r="N1548" s="78">
        <v>0</v>
      </c>
      <c r="O1548" s="78">
        <v>0</v>
      </c>
      <c r="P1548" s="78">
        <v>0</v>
      </c>
      <c r="Q1548" s="79">
        <v>7889.58</v>
      </c>
      <c r="R1548" s="87">
        <v>6851.5499999999993</v>
      </c>
      <c r="S1548" s="89">
        <v>892.05</v>
      </c>
      <c r="T1548" s="89">
        <v>116.59</v>
      </c>
      <c r="U1548" s="89">
        <v>29.39</v>
      </c>
      <c r="V1548" s="90">
        <v>7001.53</v>
      </c>
      <c r="W1548" s="78">
        <v>678.58</v>
      </c>
      <c r="X1548" s="78">
        <v>114.31</v>
      </c>
      <c r="Y1548" s="78">
        <v>95.16</v>
      </c>
      <c r="Z1548" s="80" t="s">
        <v>4422</v>
      </c>
      <c r="AA1548" s="80" t="s">
        <v>533</v>
      </c>
      <c r="AB1548" s="76" t="s">
        <v>56</v>
      </c>
      <c r="AC1548" s="538">
        <v>44945</v>
      </c>
      <c r="AD1548" s="23">
        <v>3677.63</v>
      </c>
      <c r="AE1548" s="23">
        <v>3677.63</v>
      </c>
      <c r="AF1548" s="823">
        <v>0</v>
      </c>
      <c r="AG1548" s="23"/>
      <c r="AH1548" s="23"/>
      <c r="AI1548" s="23"/>
      <c r="AJ1548" s="917">
        <v>45033</v>
      </c>
      <c r="AK1548" s="122">
        <v>45034</v>
      </c>
      <c r="AL1548" s="34">
        <v>1</v>
      </c>
      <c r="AM1548" s="34">
        <v>8</v>
      </c>
      <c r="AN1548" s="261" t="s">
        <v>1223</v>
      </c>
    </row>
    <row r="1549" spans="1:40" ht="15" customHeight="1">
      <c r="A1549" s="37">
        <v>8629</v>
      </c>
      <c r="B1549" s="9" t="s">
        <v>6344</v>
      </c>
      <c r="C1549" s="9">
        <v>33666792209</v>
      </c>
      <c r="D1549" s="9" t="s">
        <v>215</v>
      </c>
      <c r="E1549" s="9" t="s">
        <v>42</v>
      </c>
      <c r="F1549" s="9" t="s">
        <v>375</v>
      </c>
      <c r="G1549" s="9" t="s">
        <v>1441</v>
      </c>
      <c r="H1549" s="47" t="s">
        <v>6356</v>
      </c>
      <c r="I1549" s="60" t="s">
        <v>6357</v>
      </c>
      <c r="J1549" s="43" t="s">
        <v>20</v>
      </c>
      <c r="K1549" s="43" t="s">
        <v>21</v>
      </c>
      <c r="L1549" s="48" t="s">
        <v>22</v>
      </c>
      <c r="M1549" s="49">
        <v>0</v>
      </c>
      <c r="N1549" s="49">
        <v>0</v>
      </c>
      <c r="O1549" s="49">
        <v>0</v>
      </c>
      <c r="P1549" s="49">
        <v>0</v>
      </c>
      <c r="Q1549" s="50">
        <v>237.9</v>
      </c>
      <c r="R1549" s="51">
        <v>227.55</v>
      </c>
      <c r="S1549" s="49">
        <v>9</v>
      </c>
      <c r="T1549" s="49">
        <v>1.35</v>
      </c>
      <c r="U1549" s="49">
        <v>0</v>
      </c>
      <c r="V1549" s="51">
        <v>237.17000000000002</v>
      </c>
      <c r="W1549" s="49">
        <v>0</v>
      </c>
      <c r="X1549" s="49">
        <v>0.73</v>
      </c>
      <c r="Y1549" s="52">
        <v>0</v>
      </c>
      <c r="Z1549" s="53" t="s">
        <v>160</v>
      </c>
      <c r="AA1549" s="40" t="s">
        <v>319</v>
      </c>
      <c r="AB1549" s="539">
        <v>39222</v>
      </c>
      <c r="AC1549" s="33">
        <v>44962</v>
      </c>
      <c r="AD1549" s="50">
        <v>227.55</v>
      </c>
      <c r="AE1549" s="50">
        <v>227.55</v>
      </c>
      <c r="AF1549" s="61">
        <v>0</v>
      </c>
      <c r="AG1549" s="40"/>
      <c r="AH1549" s="40"/>
      <c r="AI1549" s="40"/>
      <c r="AJ1549" s="960">
        <v>45033</v>
      </c>
      <c r="AK1549" s="124">
        <v>45034</v>
      </c>
      <c r="AL1549" s="9">
        <v>1</v>
      </c>
      <c r="AM1549" s="9">
        <v>8</v>
      </c>
      <c r="AN1549" s="521" t="s">
        <v>503</v>
      </c>
    </row>
    <row r="1550" spans="1:40" ht="15" customHeight="1">
      <c r="A1550" s="38">
        <v>8675</v>
      </c>
      <c r="B1550" s="34" t="s">
        <v>6344</v>
      </c>
      <c r="C1550" s="34">
        <v>33666792209</v>
      </c>
      <c r="D1550" s="34" t="s">
        <v>6358</v>
      </c>
      <c r="E1550" s="34" t="s">
        <v>339</v>
      </c>
      <c r="F1550" s="34" t="s">
        <v>432</v>
      </c>
      <c r="G1550" s="34" t="s">
        <v>3097</v>
      </c>
      <c r="H1550" s="76" t="s">
        <v>6359</v>
      </c>
      <c r="I1550" s="76" t="s">
        <v>6360</v>
      </c>
      <c r="J1550" s="77" t="s">
        <v>20</v>
      </c>
      <c r="K1550" s="77" t="s">
        <v>21</v>
      </c>
      <c r="L1550" s="77" t="s">
        <v>23</v>
      </c>
      <c r="M1550" s="78">
        <v>0</v>
      </c>
      <c r="N1550" s="78">
        <v>75.56</v>
      </c>
      <c r="O1550" s="78">
        <v>0</v>
      </c>
      <c r="P1550" s="78">
        <v>0</v>
      </c>
      <c r="Q1550" s="79">
        <v>2871.15</v>
      </c>
      <c r="R1550" s="79">
        <v>2357.6300000000006</v>
      </c>
      <c r="S1550" s="78">
        <v>498.31</v>
      </c>
      <c r="T1550" s="78">
        <v>11.74</v>
      </c>
      <c r="U1550" s="78">
        <v>3.47</v>
      </c>
      <c r="V1550" s="79">
        <v>2366.9700000000003</v>
      </c>
      <c r="W1550" s="78">
        <v>501.69</v>
      </c>
      <c r="X1550" s="78">
        <v>2.4900000000000002</v>
      </c>
      <c r="Y1550" s="78">
        <v>0</v>
      </c>
      <c r="Z1550" s="80" t="s">
        <v>72</v>
      </c>
      <c r="AA1550" s="76" t="s">
        <v>1147</v>
      </c>
      <c r="AB1550" s="144">
        <v>39277</v>
      </c>
      <c r="AC1550" s="23" t="s">
        <v>520</v>
      </c>
      <c r="AD1550" s="23">
        <v>669.45</v>
      </c>
      <c r="AE1550" s="23">
        <f>AD1550+AF1550</f>
        <v>829.92000000000007</v>
      </c>
      <c r="AF1550" s="823">
        <v>160.47</v>
      </c>
      <c r="AG1550" s="23">
        <v>186.08</v>
      </c>
      <c r="AH1550" s="23">
        <f>AG1550+AI1550</f>
        <v>372.16</v>
      </c>
      <c r="AI1550" s="23">
        <v>186.08</v>
      </c>
      <c r="AJ1550" s="917">
        <v>45033</v>
      </c>
      <c r="AK1550" s="122">
        <v>45034</v>
      </c>
      <c r="AL1550" s="34">
        <v>1</v>
      </c>
      <c r="AM1550" s="34">
        <v>8</v>
      </c>
      <c r="AN1550" s="261" t="s">
        <v>503</v>
      </c>
    </row>
    <row r="1551" spans="1:40" ht="15" customHeight="1">
      <c r="A1551" s="37">
        <v>8676</v>
      </c>
      <c r="B1551" s="9" t="s">
        <v>6344</v>
      </c>
      <c r="C1551" s="9">
        <v>33666792209</v>
      </c>
      <c r="D1551" s="9" t="s">
        <v>6361</v>
      </c>
      <c r="E1551" s="9" t="s">
        <v>339</v>
      </c>
      <c r="F1551" s="9" t="s">
        <v>432</v>
      </c>
      <c r="G1551" s="9" t="s">
        <v>3097</v>
      </c>
      <c r="H1551" s="95" t="s">
        <v>6362</v>
      </c>
      <c r="I1551" s="96" t="s">
        <v>6363</v>
      </c>
      <c r="J1551" s="72" t="s">
        <v>20</v>
      </c>
      <c r="K1551" s="72" t="s">
        <v>21</v>
      </c>
      <c r="L1551" s="97" t="s">
        <v>22</v>
      </c>
      <c r="M1551" s="93">
        <v>0</v>
      </c>
      <c r="N1551" s="93">
        <v>0</v>
      </c>
      <c r="O1551" s="93">
        <v>0</v>
      </c>
      <c r="P1551" s="93">
        <v>0</v>
      </c>
      <c r="Q1551" s="92">
        <v>1501.76</v>
      </c>
      <c r="R1551" s="92">
        <v>1186.71</v>
      </c>
      <c r="S1551" s="93">
        <v>309.33</v>
      </c>
      <c r="T1551" s="93">
        <v>3.54</v>
      </c>
      <c r="U1551" s="99">
        <v>2.1800000000000002</v>
      </c>
      <c r="V1551" s="92">
        <v>1314.06</v>
      </c>
      <c r="W1551" s="93">
        <v>172.89</v>
      </c>
      <c r="X1551" s="93">
        <v>0</v>
      </c>
      <c r="Y1551" s="99">
        <v>14.81</v>
      </c>
      <c r="Z1551" s="238" t="s">
        <v>113</v>
      </c>
      <c r="AA1551" s="71" t="s">
        <v>1147</v>
      </c>
      <c r="AB1551" s="75">
        <v>39325</v>
      </c>
      <c r="AC1551" s="18" t="s">
        <v>520</v>
      </c>
      <c r="AD1551" s="47">
        <v>663.71</v>
      </c>
      <c r="AE1551" s="47">
        <v>663.71</v>
      </c>
      <c r="AF1551" s="60">
        <v>0</v>
      </c>
      <c r="AG1551" s="18"/>
      <c r="AH1551" s="18"/>
      <c r="AI1551" s="18"/>
      <c r="AJ1551" s="960">
        <v>45033</v>
      </c>
      <c r="AK1551" s="124">
        <v>45034</v>
      </c>
      <c r="AL1551" s="9">
        <v>1</v>
      </c>
      <c r="AM1551" s="9">
        <v>8</v>
      </c>
      <c r="AN1551" s="521" t="s">
        <v>503</v>
      </c>
    </row>
    <row r="1552" spans="1:40" ht="15" customHeight="1">
      <c r="A1552" s="622">
        <v>8677</v>
      </c>
      <c r="B1552" s="622" t="s">
        <v>6344</v>
      </c>
      <c r="C1552" s="622">
        <v>33666792209</v>
      </c>
      <c r="D1552" s="622" t="s">
        <v>6364</v>
      </c>
      <c r="E1552" s="622" t="s">
        <v>341</v>
      </c>
      <c r="F1552" s="622" t="s">
        <v>314</v>
      </c>
      <c r="G1552" s="622" t="s">
        <v>6365</v>
      </c>
      <c r="H1552" s="332" t="s">
        <v>6366</v>
      </c>
      <c r="I1552" s="332" t="s">
        <v>6367</v>
      </c>
      <c r="J1552" s="338" t="s">
        <v>789</v>
      </c>
      <c r="K1552" s="338" t="s">
        <v>21</v>
      </c>
      <c r="L1552" s="338" t="s">
        <v>23</v>
      </c>
      <c r="M1552" s="622">
        <v>116.92</v>
      </c>
      <c r="N1552" s="622">
        <v>127.3</v>
      </c>
      <c r="O1552" s="622">
        <v>0</v>
      </c>
      <c r="P1552" s="622">
        <v>0</v>
      </c>
      <c r="Q1552" s="622">
        <v>248.02</v>
      </c>
      <c r="R1552" s="335">
        <f>Q1552-S1552-T1552-U1552-O1552</f>
        <v>247.56</v>
      </c>
      <c r="S1552" s="622">
        <v>0</v>
      </c>
      <c r="T1552" s="622">
        <v>0.46</v>
      </c>
      <c r="U1552" s="622">
        <v>0</v>
      </c>
      <c r="V1552" s="336">
        <f>Q1552-W1552-X1552-Y1552-P1552</f>
        <v>1.4210854715202004E-14</v>
      </c>
      <c r="W1552" s="622">
        <v>128.47999999999999</v>
      </c>
      <c r="X1552" s="622">
        <v>119.54</v>
      </c>
      <c r="Y1552" s="622">
        <v>0</v>
      </c>
      <c r="Z1552" s="338" t="s">
        <v>6524</v>
      </c>
      <c r="AA1552" s="332" t="s">
        <v>6525</v>
      </c>
      <c r="AB1552" s="287">
        <v>39293</v>
      </c>
      <c r="AC1552" s="164" t="s">
        <v>7764</v>
      </c>
      <c r="AD1552" s="163">
        <v>0</v>
      </c>
      <c r="AE1552" s="163">
        <v>205.67</v>
      </c>
      <c r="AF1552" s="927">
        <v>205.67</v>
      </c>
      <c r="AG1552" s="163"/>
      <c r="AH1552" s="163"/>
      <c r="AI1552" s="163"/>
      <c r="AJ1552" s="961">
        <v>45033</v>
      </c>
      <c r="AK1552" s="165">
        <v>45035</v>
      </c>
      <c r="AL1552" s="164">
        <v>3</v>
      </c>
      <c r="AM1552" s="164">
        <v>8</v>
      </c>
      <c r="AN1552" s="422" t="s">
        <v>503</v>
      </c>
    </row>
    <row r="1553" spans="1:40" ht="15" customHeight="1">
      <c r="A1553" s="501">
        <v>8678</v>
      </c>
      <c r="B1553" s="501" t="s">
        <v>6344</v>
      </c>
      <c r="C1553" s="501">
        <v>33666792209</v>
      </c>
      <c r="D1553" s="501" t="s">
        <v>3785</v>
      </c>
      <c r="E1553" s="501" t="s">
        <v>338</v>
      </c>
      <c r="F1553" s="501" t="s">
        <v>974</v>
      </c>
      <c r="G1553" s="501" t="s">
        <v>974</v>
      </c>
      <c r="H1553" s="87" t="s">
        <v>6368</v>
      </c>
      <c r="I1553" s="87" t="s">
        <v>6369</v>
      </c>
      <c r="J1553" s="166" t="s">
        <v>20</v>
      </c>
      <c r="K1553" s="166" t="s">
        <v>21</v>
      </c>
      <c r="L1553" s="166" t="s">
        <v>23</v>
      </c>
      <c r="M1553" s="501">
        <v>43.1</v>
      </c>
      <c r="N1553" s="501">
        <v>0</v>
      </c>
      <c r="O1553" s="501">
        <v>0</v>
      </c>
      <c r="P1553" s="501">
        <v>0</v>
      </c>
      <c r="Q1553" s="501">
        <v>2379.94</v>
      </c>
      <c r="R1553" s="90">
        <f>Q1553-O1553-S1553-T1553-U1553</f>
        <v>1027.2200000000003</v>
      </c>
      <c r="S1553" s="501">
        <v>1109.0999999999999</v>
      </c>
      <c r="T1553" s="501">
        <v>243.62</v>
      </c>
      <c r="U1553" s="501">
        <v>0</v>
      </c>
      <c r="V1553" s="117">
        <f>Q1553-W1553-X1553-Y1553-P1553</f>
        <v>1066.1099999999999</v>
      </c>
      <c r="W1553" s="501">
        <v>1020.59</v>
      </c>
      <c r="X1553" s="501">
        <v>286.67</v>
      </c>
      <c r="Y1553" s="501">
        <v>6.57</v>
      </c>
      <c r="Z1553" s="167" t="s">
        <v>142</v>
      </c>
      <c r="AA1553" s="87" t="s">
        <v>6526</v>
      </c>
      <c r="AB1553" s="158">
        <v>39231</v>
      </c>
      <c r="AC1553" s="34" t="str">
        <f>+_xlfn.CONCAT(MID(AA1553,16,2),"/",MID(AA1553,14,2),"/",MID(AA1553,10,4))</f>
        <v>13/04/2023</v>
      </c>
      <c r="AD1553" s="23">
        <v>205.3</v>
      </c>
      <c r="AE1553" s="23">
        <f>AD1553+AF1553</f>
        <v>258.22000000000003</v>
      </c>
      <c r="AF1553" s="823">
        <v>52.92</v>
      </c>
      <c r="AG1553" s="23"/>
      <c r="AH1553" s="23"/>
      <c r="AI1553" s="23"/>
      <c r="AJ1553" s="917">
        <v>45033</v>
      </c>
      <c r="AK1553" s="122">
        <v>45035</v>
      </c>
      <c r="AL1553" s="34">
        <v>3</v>
      </c>
      <c r="AM1553" s="34">
        <v>8</v>
      </c>
      <c r="AN1553" s="261" t="s">
        <v>503</v>
      </c>
    </row>
    <row r="1554" spans="1:40" ht="15" customHeight="1">
      <c r="A1554" s="38">
        <v>8679</v>
      </c>
      <c r="B1554" s="34" t="s">
        <v>6344</v>
      </c>
      <c r="C1554" s="34">
        <v>33666792209</v>
      </c>
      <c r="D1554" s="34" t="s">
        <v>6370</v>
      </c>
      <c r="E1554" s="34" t="s">
        <v>42</v>
      </c>
      <c r="F1554" s="34" t="s">
        <v>3159</v>
      </c>
      <c r="G1554" s="34" t="s">
        <v>6371</v>
      </c>
      <c r="H1554" s="23" t="s">
        <v>6372</v>
      </c>
      <c r="I1554" s="23" t="s">
        <v>6373</v>
      </c>
      <c r="J1554" s="44" t="s">
        <v>20</v>
      </c>
      <c r="K1554" s="44" t="s">
        <v>21</v>
      </c>
      <c r="L1554" s="44" t="s">
        <v>23</v>
      </c>
      <c r="M1554" s="69">
        <v>0.2</v>
      </c>
      <c r="N1554" s="69">
        <v>15.22</v>
      </c>
      <c r="O1554" s="69">
        <v>0</v>
      </c>
      <c r="P1554" s="69">
        <v>0.48</v>
      </c>
      <c r="Q1554" s="70">
        <v>495.65</v>
      </c>
      <c r="R1554" s="70">
        <v>312.88</v>
      </c>
      <c r="S1554" s="69">
        <v>166.43</v>
      </c>
      <c r="T1554" s="69">
        <v>7.57</v>
      </c>
      <c r="U1554" s="69">
        <v>8.77</v>
      </c>
      <c r="V1554" s="70">
        <v>356.46999999999997</v>
      </c>
      <c r="W1554" s="69">
        <v>122.32</v>
      </c>
      <c r="X1554" s="69">
        <v>7.61</v>
      </c>
      <c r="Y1554" s="69">
        <v>8.77</v>
      </c>
      <c r="Z1554" s="45" t="s">
        <v>142</v>
      </c>
      <c r="AA1554" s="23" t="s">
        <v>6374</v>
      </c>
      <c r="AB1554" s="27">
        <v>39231</v>
      </c>
      <c r="AC1554" s="26">
        <v>44962</v>
      </c>
      <c r="AD1554" s="23">
        <v>114.56</v>
      </c>
      <c r="AE1554" s="23">
        <v>114.56</v>
      </c>
      <c r="AF1554" s="823">
        <v>0</v>
      </c>
      <c r="AG1554" s="23"/>
      <c r="AH1554" s="23"/>
      <c r="AI1554" s="23"/>
      <c r="AJ1554" s="917">
        <v>45033</v>
      </c>
      <c r="AK1554" s="122">
        <v>45034</v>
      </c>
      <c r="AL1554" s="34">
        <v>1</v>
      </c>
      <c r="AM1554" s="34">
        <v>8</v>
      </c>
      <c r="AN1554" s="261" t="s">
        <v>503</v>
      </c>
    </row>
    <row r="1555" spans="1:40" ht="15" customHeight="1">
      <c r="A1555" s="38">
        <v>8681</v>
      </c>
      <c r="B1555" s="34" t="s">
        <v>6344</v>
      </c>
      <c r="C1555" s="34">
        <v>33666792209</v>
      </c>
      <c r="D1555" s="34" t="s">
        <v>6375</v>
      </c>
      <c r="E1555" s="34" t="s">
        <v>42</v>
      </c>
      <c r="F1555" s="34" t="s">
        <v>62</v>
      </c>
      <c r="G1555" s="34" t="s">
        <v>6376</v>
      </c>
      <c r="H1555" s="132" t="s">
        <v>6377</v>
      </c>
      <c r="I1555" s="132" t="s">
        <v>6378</v>
      </c>
      <c r="J1555" s="132" t="s">
        <v>20</v>
      </c>
      <c r="K1555" s="829" t="s">
        <v>8562</v>
      </c>
      <c r="L1555" s="101" t="s">
        <v>23</v>
      </c>
      <c r="M1555" s="132">
        <v>0</v>
      </c>
      <c r="N1555" s="132">
        <v>0</v>
      </c>
      <c r="O1555" s="132">
        <v>0</v>
      </c>
      <c r="P1555" s="132">
        <v>0</v>
      </c>
      <c r="Q1555" s="132">
        <v>3934.6179999999999</v>
      </c>
      <c r="R1555" s="132">
        <f>Q1555-O1555-S1555-T1555-U1555</f>
        <v>3690.5209999999997</v>
      </c>
      <c r="S1555" s="132">
        <v>0</v>
      </c>
      <c r="T1555" s="132">
        <v>244.09700000000001</v>
      </c>
      <c r="U1555" s="132">
        <v>0</v>
      </c>
      <c r="V1555" s="132">
        <f>Q1555-P1555-W1555-X1555-Y1555</f>
        <v>3690.5209999999997</v>
      </c>
      <c r="W1555" s="132">
        <v>0</v>
      </c>
      <c r="X1555" s="132">
        <v>244.09700000000001</v>
      </c>
      <c r="Y1555" s="132">
        <v>0</v>
      </c>
      <c r="Z1555" s="132" t="s">
        <v>2476</v>
      </c>
      <c r="AA1555" s="132" t="s">
        <v>6379</v>
      </c>
      <c r="AB1555" s="533">
        <v>39325</v>
      </c>
      <c r="AC1555" s="533">
        <v>45025</v>
      </c>
      <c r="AD1555" s="23">
        <v>2260.89</v>
      </c>
      <c r="AE1555" s="23">
        <v>2260.89</v>
      </c>
      <c r="AF1555" s="823">
        <v>0</v>
      </c>
      <c r="AG1555" s="23"/>
      <c r="AH1555" s="23"/>
      <c r="AI1555" s="23"/>
      <c r="AJ1555" s="917">
        <v>45033</v>
      </c>
      <c r="AK1555" s="122">
        <v>45034</v>
      </c>
      <c r="AL1555" s="34">
        <v>1</v>
      </c>
      <c r="AM1555" s="34">
        <v>8</v>
      </c>
      <c r="AN1555" s="261" t="s">
        <v>503</v>
      </c>
    </row>
    <row r="1556" spans="1:40" ht="15" customHeight="1">
      <c r="A1556" s="106">
        <v>8682</v>
      </c>
      <c r="B1556" s="106" t="s">
        <v>6344</v>
      </c>
      <c r="C1556" s="106">
        <v>33666792209</v>
      </c>
      <c r="D1556" s="106" t="s">
        <v>6380</v>
      </c>
      <c r="E1556" s="106" t="s">
        <v>341</v>
      </c>
      <c r="F1556" s="106" t="s">
        <v>6381</v>
      </c>
      <c r="G1556" s="106" t="s">
        <v>6382</v>
      </c>
      <c r="H1556" s="95" t="s">
        <v>6383</v>
      </c>
      <c r="I1556" s="95" t="s">
        <v>6384</v>
      </c>
      <c r="J1556" s="169" t="s">
        <v>20</v>
      </c>
      <c r="K1556" s="169" t="s">
        <v>21</v>
      </c>
      <c r="L1556" s="169" t="s">
        <v>22</v>
      </c>
      <c r="M1556" s="104">
        <v>0</v>
      </c>
      <c r="N1556" s="104">
        <v>0</v>
      </c>
      <c r="O1556" s="104">
        <v>0</v>
      </c>
      <c r="P1556" s="104">
        <v>0</v>
      </c>
      <c r="Q1556" s="104">
        <v>996.07</v>
      </c>
      <c r="R1556" s="92">
        <f>Q1556-O1556-S1556-T1556-U1556</f>
        <v>964.59</v>
      </c>
      <c r="S1556" s="104">
        <v>0</v>
      </c>
      <c r="T1556" s="104">
        <v>31.48</v>
      </c>
      <c r="U1556" s="104">
        <v>0</v>
      </c>
      <c r="V1556" s="110">
        <f>Q1556-W1556-X1556-Y1556-P1556</f>
        <v>964.59</v>
      </c>
      <c r="W1556" s="104">
        <v>0</v>
      </c>
      <c r="X1556" s="104">
        <v>31.48</v>
      </c>
      <c r="Y1556" s="104">
        <v>0</v>
      </c>
      <c r="Z1556" s="170" t="s">
        <v>6527</v>
      </c>
      <c r="AA1556" s="171" t="s">
        <v>6528</v>
      </c>
      <c r="AB1556" s="22">
        <v>39293</v>
      </c>
      <c r="AC1556" s="9" t="str">
        <f>+_xlfn.CONCAT(MID(AA1556,16,2),"/",MID(AA1556,14,2),"/",MID(AA1556,10,4))</f>
        <v>09/04/2023</v>
      </c>
      <c r="AD1556" s="40">
        <v>620.69000000000005</v>
      </c>
      <c r="AE1556" s="40">
        <v>620.69000000000005</v>
      </c>
      <c r="AF1556" s="920">
        <v>0</v>
      </c>
      <c r="AG1556" s="40"/>
      <c r="AH1556" s="40"/>
      <c r="AI1556" s="40"/>
      <c r="AJ1556" s="960">
        <v>45033</v>
      </c>
      <c r="AK1556" s="124">
        <v>45035</v>
      </c>
      <c r="AL1556" s="9">
        <v>3</v>
      </c>
      <c r="AM1556" s="9">
        <v>8</v>
      </c>
      <c r="AN1556" s="521" t="s">
        <v>503</v>
      </c>
    </row>
    <row r="1557" spans="1:40" ht="15" customHeight="1">
      <c r="A1557" s="37">
        <v>8683</v>
      </c>
      <c r="B1557" s="9" t="s">
        <v>6344</v>
      </c>
      <c r="C1557" s="9">
        <v>33666792209</v>
      </c>
      <c r="D1557" s="9" t="s">
        <v>6385</v>
      </c>
      <c r="E1557" s="9" t="s">
        <v>42</v>
      </c>
      <c r="F1557" s="9" t="s">
        <v>375</v>
      </c>
      <c r="G1557" s="9" t="s">
        <v>1558</v>
      </c>
      <c r="H1557" s="18" t="s">
        <v>6386</v>
      </c>
      <c r="I1557" s="18" t="s">
        <v>6387</v>
      </c>
      <c r="J1557" s="43" t="s">
        <v>20</v>
      </c>
      <c r="K1557" s="43" t="s">
        <v>21</v>
      </c>
      <c r="L1557" s="43" t="s">
        <v>22</v>
      </c>
      <c r="M1557" s="65">
        <v>0</v>
      </c>
      <c r="N1557" s="65">
        <v>0</v>
      </c>
      <c r="O1557" s="65">
        <v>0</v>
      </c>
      <c r="P1557" s="65">
        <v>0</v>
      </c>
      <c r="Q1557" s="66">
        <v>671.36</v>
      </c>
      <c r="R1557" s="39">
        <v>611.95000000000005</v>
      </c>
      <c r="S1557" s="65">
        <v>47.33</v>
      </c>
      <c r="T1557" s="65">
        <v>7.77</v>
      </c>
      <c r="U1557" s="65">
        <v>4.3099999999999996</v>
      </c>
      <c r="V1557" s="39">
        <v>663.36</v>
      </c>
      <c r="W1557" s="65">
        <v>0</v>
      </c>
      <c r="X1557" s="65">
        <v>7.75</v>
      </c>
      <c r="Y1557" s="65">
        <v>0.25</v>
      </c>
      <c r="Z1557" s="53" t="s">
        <v>3422</v>
      </c>
      <c r="AA1557" s="40" t="s">
        <v>319</v>
      </c>
      <c r="AB1557" s="22">
        <v>39318</v>
      </c>
      <c r="AC1557" s="33">
        <v>44962</v>
      </c>
      <c r="AD1557" s="40">
        <v>169.9</v>
      </c>
      <c r="AE1557" s="40">
        <v>169.9</v>
      </c>
      <c r="AF1557" s="920">
        <v>0</v>
      </c>
      <c r="AG1557" s="40"/>
      <c r="AH1557" s="40"/>
      <c r="AI1557" s="40"/>
      <c r="AJ1557" s="960">
        <v>45033</v>
      </c>
      <c r="AK1557" s="124">
        <v>45034</v>
      </c>
      <c r="AL1557" s="9">
        <v>1</v>
      </c>
      <c r="AM1557" s="9">
        <v>8</v>
      </c>
      <c r="AN1557" s="521" t="s">
        <v>503</v>
      </c>
    </row>
    <row r="1558" spans="1:40" ht="15" customHeight="1">
      <c r="A1558" s="37">
        <v>8684</v>
      </c>
      <c r="B1558" s="9" t="s">
        <v>6344</v>
      </c>
      <c r="C1558" s="9">
        <v>33666792209</v>
      </c>
      <c r="D1558" s="9" t="s">
        <v>1321</v>
      </c>
      <c r="E1558" s="9" t="s">
        <v>47</v>
      </c>
      <c r="F1558" s="9" t="s">
        <v>158</v>
      </c>
      <c r="G1558" s="9" t="s">
        <v>6388</v>
      </c>
      <c r="H1558" s="18" t="s">
        <v>6389</v>
      </c>
      <c r="I1558" s="18" t="s">
        <v>6390</v>
      </c>
      <c r="J1558" s="43" t="s">
        <v>20</v>
      </c>
      <c r="K1558" s="43" t="s">
        <v>21</v>
      </c>
      <c r="L1558" s="43" t="s">
        <v>22</v>
      </c>
      <c r="M1558" s="65">
        <v>0</v>
      </c>
      <c r="N1558" s="65">
        <v>0</v>
      </c>
      <c r="O1558" s="65">
        <v>0</v>
      </c>
      <c r="P1558" s="65">
        <v>0</v>
      </c>
      <c r="Q1558" s="66">
        <v>337.24</v>
      </c>
      <c r="R1558" s="39">
        <v>288.48</v>
      </c>
      <c r="S1558" s="65">
        <v>48.49</v>
      </c>
      <c r="T1558" s="65">
        <v>0.27</v>
      </c>
      <c r="U1558" s="65">
        <v>0</v>
      </c>
      <c r="V1558" s="39">
        <v>294.84000000000003</v>
      </c>
      <c r="W1558" s="65">
        <v>40.659999999999997</v>
      </c>
      <c r="X1558" s="65">
        <v>0</v>
      </c>
      <c r="Y1558" s="65">
        <v>1.74</v>
      </c>
      <c r="Z1558" s="53" t="s">
        <v>142</v>
      </c>
      <c r="AA1558" s="40" t="s">
        <v>6391</v>
      </c>
      <c r="AB1558" s="22">
        <v>39231</v>
      </c>
      <c r="AC1558" s="33">
        <v>44964</v>
      </c>
      <c r="AD1558" s="40">
        <v>42.53</v>
      </c>
      <c r="AE1558" s="40">
        <v>42.53</v>
      </c>
      <c r="AF1558" s="920">
        <v>0</v>
      </c>
      <c r="AG1558" s="40"/>
      <c r="AH1558" s="40"/>
      <c r="AI1558" s="40"/>
      <c r="AJ1558" s="960">
        <v>45033</v>
      </c>
      <c r="AK1558" s="124">
        <v>45034</v>
      </c>
      <c r="AL1558" s="9">
        <v>1</v>
      </c>
      <c r="AM1558" s="9">
        <v>8</v>
      </c>
      <c r="AN1558" s="521" t="s">
        <v>503</v>
      </c>
    </row>
    <row r="1559" spans="1:40" ht="15" customHeight="1">
      <c r="A1559" s="37">
        <v>8685</v>
      </c>
      <c r="B1559" s="9" t="s">
        <v>6344</v>
      </c>
      <c r="C1559" s="9">
        <v>33666792209</v>
      </c>
      <c r="D1559" s="9" t="s">
        <v>6392</v>
      </c>
      <c r="E1559" s="9" t="s">
        <v>42</v>
      </c>
      <c r="F1559" s="9" t="s">
        <v>375</v>
      </c>
      <c r="G1559" s="9" t="s">
        <v>1441</v>
      </c>
      <c r="H1559" s="18" t="s">
        <v>6393</v>
      </c>
      <c r="I1559" s="18" t="s">
        <v>6394</v>
      </c>
      <c r="J1559" s="43" t="s">
        <v>20</v>
      </c>
      <c r="K1559" s="43" t="s">
        <v>21</v>
      </c>
      <c r="L1559" s="43" t="s">
        <v>22</v>
      </c>
      <c r="M1559" s="65">
        <v>0</v>
      </c>
      <c r="N1559" s="65">
        <v>0</v>
      </c>
      <c r="O1559" s="65">
        <v>0</v>
      </c>
      <c r="P1559" s="65">
        <v>0</v>
      </c>
      <c r="Q1559" s="66">
        <v>351.95</v>
      </c>
      <c r="R1559" s="39">
        <v>297.66000000000003</v>
      </c>
      <c r="S1559" s="65">
        <v>46.52</v>
      </c>
      <c r="T1559" s="65">
        <v>4.6399999999999997</v>
      </c>
      <c r="U1559" s="65">
        <v>3.13</v>
      </c>
      <c r="V1559" s="39">
        <v>313.67</v>
      </c>
      <c r="W1559" s="65">
        <v>30.51</v>
      </c>
      <c r="X1559" s="65">
        <v>4.6399999999999997</v>
      </c>
      <c r="Y1559" s="65">
        <v>3.13</v>
      </c>
      <c r="Z1559" s="53" t="s">
        <v>46</v>
      </c>
      <c r="AA1559" s="40" t="s">
        <v>319</v>
      </c>
      <c r="AB1559" s="22">
        <v>39277</v>
      </c>
      <c r="AC1559" s="33">
        <v>44962</v>
      </c>
      <c r="AD1559" s="40">
        <v>187.74</v>
      </c>
      <c r="AE1559" s="40">
        <v>187.74</v>
      </c>
      <c r="AF1559" s="920">
        <v>0</v>
      </c>
      <c r="AG1559" s="40"/>
      <c r="AH1559" s="40"/>
      <c r="AI1559" s="40"/>
      <c r="AJ1559" s="960">
        <v>45033</v>
      </c>
      <c r="AK1559" s="124">
        <v>45034</v>
      </c>
      <c r="AL1559" s="9">
        <v>1</v>
      </c>
      <c r="AM1559" s="9">
        <v>8</v>
      </c>
      <c r="AN1559" s="521" t="s">
        <v>503</v>
      </c>
    </row>
    <row r="1560" spans="1:40" ht="15" customHeight="1">
      <c r="A1560" s="37">
        <v>8686</v>
      </c>
      <c r="B1560" s="9" t="s">
        <v>6344</v>
      </c>
      <c r="C1560" s="9">
        <v>33666792209</v>
      </c>
      <c r="D1560" s="9" t="s">
        <v>162</v>
      </c>
      <c r="E1560" s="9" t="s">
        <v>42</v>
      </c>
      <c r="F1560" s="9" t="s">
        <v>375</v>
      </c>
      <c r="G1560" s="9" t="s">
        <v>1441</v>
      </c>
      <c r="H1560" s="18" t="s">
        <v>6395</v>
      </c>
      <c r="I1560" s="18" t="s">
        <v>6396</v>
      </c>
      <c r="J1560" s="43" t="s">
        <v>20</v>
      </c>
      <c r="K1560" s="43" t="s">
        <v>21</v>
      </c>
      <c r="L1560" s="43" t="s">
        <v>22</v>
      </c>
      <c r="M1560" s="65">
        <v>0</v>
      </c>
      <c r="N1560" s="65">
        <v>0</v>
      </c>
      <c r="O1560" s="65">
        <v>0</v>
      </c>
      <c r="P1560" s="65">
        <v>0</v>
      </c>
      <c r="Q1560" s="66">
        <v>382.35</v>
      </c>
      <c r="R1560" s="39">
        <v>329.55999999999995</v>
      </c>
      <c r="S1560" s="65">
        <v>37.090000000000003</v>
      </c>
      <c r="T1560" s="65">
        <v>6.16</v>
      </c>
      <c r="U1560" s="65">
        <v>9.5399999999999991</v>
      </c>
      <c r="V1560" s="39">
        <v>342.5</v>
      </c>
      <c r="W1560" s="65">
        <v>24.15</v>
      </c>
      <c r="X1560" s="65">
        <v>6.16</v>
      </c>
      <c r="Y1560" s="65">
        <v>9.5399999999999991</v>
      </c>
      <c r="Z1560" s="53" t="s">
        <v>46</v>
      </c>
      <c r="AA1560" s="40" t="s">
        <v>319</v>
      </c>
      <c r="AB1560" s="22">
        <v>39277</v>
      </c>
      <c r="AC1560" s="33">
        <v>44962</v>
      </c>
      <c r="AD1560" s="40">
        <v>91.83</v>
      </c>
      <c r="AE1560" s="40">
        <v>91.83</v>
      </c>
      <c r="AF1560" s="920">
        <v>0</v>
      </c>
      <c r="AG1560" s="40"/>
      <c r="AH1560" s="40"/>
      <c r="AI1560" s="40"/>
      <c r="AJ1560" s="960">
        <v>45033</v>
      </c>
      <c r="AK1560" s="124">
        <v>45034</v>
      </c>
      <c r="AL1560" s="9">
        <v>1</v>
      </c>
      <c r="AM1560" s="9">
        <v>8</v>
      </c>
      <c r="AN1560" s="521" t="s">
        <v>503</v>
      </c>
    </row>
    <row r="1561" spans="1:40" ht="15" customHeight="1">
      <c r="A1561" s="106">
        <v>8687</v>
      </c>
      <c r="B1561" s="106" t="s">
        <v>6344</v>
      </c>
      <c r="C1561" s="106">
        <v>33666792209</v>
      </c>
      <c r="D1561" s="106" t="s">
        <v>1661</v>
      </c>
      <c r="E1561" s="106" t="s">
        <v>338</v>
      </c>
      <c r="F1561" s="106" t="s">
        <v>1774</v>
      </c>
      <c r="G1561" s="106" t="s">
        <v>6397</v>
      </c>
      <c r="H1561" s="95" t="s">
        <v>6398</v>
      </c>
      <c r="I1561" s="95" t="s">
        <v>6399</v>
      </c>
      <c r="J1561" s="169" t="s">
        <v>20</v>
      </c>
      <c r="K1561" s="169" t="s">
        <v>21</v>
      </c>
      <c r="L1561" s="169" t="s">
        <v>22</v>
      </c>
      <c r="M1561" s="104">
        <v>0</v>
      </c>
      <c r="N1561" s="104">
        <v>0</v>
      </c>
      <c r="O1561" s="104">
        <v>0</v>
      </c>
      <c r="P1561" s="104">
        <v>5.82</v>
      </c>
      <c r="Q1561" s="104">
        <v>1252.54</v>
      </c>
      <c r="R1561" s="92">
        <f>Q1561-O1561-S1561-T1561-U1561</f>
        <v>1034.3399999999999</v>
      </c>
      <c r="S1561" s="104">
        <v>210.79</v>
      </c>
      <c r="T1561" s="104">
        <v>3.02</v>
      </c>
      <c r="U1561" s="104">
        <v>4.3899999999999997</v>
      </c>
      <c r="V1561" s="110">
        <f>Q1561-W1561-X1561-Y1561-P1561</f>
        <v>1028.31</v>
      </c>
      <c r="W1561" s="104">
        <v>205.18</v>
      </c>
      <c r="X1561" s="104">
        <v>3.02</v>
      </c>
      <c r="Y1561" s="104">
        <v>10.210000000000001</v>
      </c>
      <c r="Z1561" s="170" t="s">
        <v>5485</v>
      </c>
      <c r="AA1561" s="171" t="s">
        <v>5461</v>
      </c>
      <c r="AB1561" s="22">
        <v>39199</v>
      </c>
      <c r="AC1561" s="9" t="str">
        <f>+_xlfn.CONCAT(MID(AA1561,16,2),"/",MID(AA1561,14,2),"/",MID(AA1561,10,4))</f>
        <v>01/04/2023</v>
      </c>
      <c r="AD1561" s="40">
        <v>479.85</v>
      </c>
      <c r="AE1561" s="40">
        <v>479.85</v>
      </c>
      <c r="AF1561" s="920">
        <v>0</v>
      </c>
      <c r="AG1561" s="40"/>
      <c r="AH1561" s="40"/>
      <c r="AI1561" s="40"/>
      <c r="AJ1561" s="960">
        <v>45033</v>
      </c>
      <c r="AK1561" s="124">
        <v>45035</v>
      </c>
      <c r="AL1561" s="9">
        <v>3</v>
      </c>
      <c r="AM1561" s="9">
        <v>8</v>
      </c>
      <c r="AN1561" s="521" t="s">
        <v>503</v>
      </c>
    </row>
    <row r="1562" spans="1:40" ht="15" customHeight="1">
      <c r="A1562" s="106">
        <v>8688</v>
      </c>
      <c r="B1562" s="106" t="s">
        <v>6344</v>
      </c>
      <c r="C1562" s="106">
        <v>33666792209</v>
      </c>
      <c r="D1562" s="106" t="s">
        <v>91</v>
      </c>
      <c r="E1562" s="106" t="s">
        <v>42</v>
      </c>
      <c r="F1562" s="106" t="s">
        <v>427</v>
      </c>
      <c r="G1562" s="106" t="s">
        <v>373</v>
      </c>
      <c r="H1562" s="95" t="s">
        <v>6400</v>
      </c>
      <c r="I1562" s="95" t="s">
        <v>6401</v>
      </c>
      <c r="J1562" s="169" t="s">
        <v>20</v>
      </c>
      <c r="K1562" s="169" t="s">
        <v>21</v>
      </c>
      <c r="L1562" s="169" t="s">
        <v>22</v>
      </c>
      <c r="M1562" s="104">
        <v>0</v>
      </c>
      <c r="N1562" s="104">
        <v>0</v>
      </c>
      <c r="O1562" s="104">
        <v>0</v>
      </c>
      <c r="P1562" s="104">
        <v>0</v>
      </c>
      <c r="Q1562" s="104">
        <v>3117.79</v>
      </c>
      <c r="R1562" s="92">
        <f>Q1562-O1562-S1562-T1562-U1562</f>
        <v>2762.24</v>
      </c>
      <c r="S1562" s="104">
        <v>285.45</v>
      </c>
      <c r="T1562" s="104">
        <v>44.01</v>
      </c>
      <c r="U1562" s="104">
        <v>26.09</v>
      </c>
      <c r="V1562" s="110">
        <f>Q1562-W1562-X1562-Y1562-P1562</f>
        <v>2780.36</v>
      </c>
      <c r="W1562" s="104">
        <v>279.33999999999997</v>
      </c>
      <c r="X1562" s="104">
        <v>25.2</v>
      </c>
      <c r="Y1562" s="104">
        <v>32.89</v>
      </c>
      <c r="Z1562" s="170" t="s">
        <v>6529</v>
      </c>
      <c r="AA1562" s="171" t="s">
        <v>6530</v>
      </c>
      <c r="AB1562" s="22">
        <v>39286</v>
      </c>
      <c r="AC1562" s="9" t="str">
        <f>+_xlfn.CONCAT(MID(AA1562,16,2),"/",MID(AA1562,14,2),"/",MID(AA1562,10,4))</f>
        <v>01/04/2023</v>
      </c>
      <c r="AD1562" s="40">
        <v>1133.25</v>
      </c>
      <c r="AE1562" s="40">
        <v>1133.25</v>
      </c>
      <c r="AF1562" s="920">
        <v>0</v>
      </c>
      <c r="AG1562" s="40">
        <v>188.17</v>
      </c>
      <c r="AH1562" s="40">
        <v>188.17</v>
      </c>
      <c r="AI1562" s="40">
        <v>0</v>
      </c>
      <c r="AJ1562" s="960">
        <v>45033</v>
      </c>
      <c r="AK1562" s="124">
        <v>45035</v>
      </c>
      <c r="AL1562" s="9">
        <v>3</v>
      </c>
      <c r="AM1562" s="9">
        <v>8</v>
      </c>
      <c r="AN1562" s="521" t="s">
        <v>503</v>
      </c>
    </row>
    <row r="1563" spans="1:40" ht="15" customHeight="1">
      <c r="A1563" s="106">
        <v>8689</v>
      </c>
      <c r="B1563" s="106" t="s">
        <v>6344</v>
      </c>
      <c r="C1563" s="106">
        <v>33666792209</v>
      </c>
      <c r="D1563" s="106" t="s">
        <v>6402</v>
      </c>
      <c r="E1563" s="106" t="s">
        <v>341</v>
      </c>
      <c r="F1563" s="106" t="s">
        <v>314</v>
      </c>
      <c r="G1563" s="106" t="s">
        <v>6346</v>
      </c>
      <c r="H1563" s="95" t="s">
        <v>6403</v>
      </c>
      <c r="I1563" s="95" t="s">
        <v>6404</v>
      </c>
      <c r="J1563" s="169" t="s">
        <v>20</v>
      </c>
      <c r="K1563" s="169" t="s">
        <v>21</v>
      </c>
      <c r="L1563" s="169" t="s">
        <v>22</v>
      </c>
      <c r="M1563" s="104">
        <v>0</v>
      </c>
      <c r="N1563" s="104">
        <v>0</v>
      </c>
      <c r="O1563" s="104">
        <v>0</v>
      </c>
      <c r="P1563" s="104">
        <v>0</v>
      </c>
      <c r="Q1563" s="104">
        <v>1934.52</v>
      </c>
      <c r="R1563" s="92">
        <f>Q1563-O1563-S1563-T1563-U1563</f>
        <v>1804.35</v>
      </c>
      <c r="S1563" s="104">
        <v>0</v>
      </c>
      <c r="T1563" s="104">
        <v>114.98</v>
      </c>
      <c r="U1563" s="104">
        <v>15.19</v>
      </c>
      <c r="V1563" s="110">
        <f>Q1563-W1563-X1563-Y1563-P1563</f>
        <v>1808.32</v>
      </c>
      <c r="W1563" s="104">
        <v>6.16</v>
      </c>
      <c r="X1563" s="104">
        <v>114.92</v>
      </c>
      <c r="Y1563" s="104">
        <v>5.12</v>
      </c>
      <c r="Z1563" s="170" t="s">
        <v>6524</v>
      </c>
      <c r="AA1563" s="171" t="s">
        <v>6531</v>
      </c>
      <c r="AB1563" s="22">
        <v>39293</v>
      </c>
      <c r="AC1563" s="124">
        <v>45005</v>
      </c>
      <c r="AD1563" s="40">
        <v>683.32</v>
      </c>
      <c r="AE1563" s="40">
        <v>683.32</v>
      </c>
      <c r="AF1563" s="920">
        <v>0</v>
      </c>
      <c r="AG1563" s="40"/>
      <c r="AH1563" s="40"/>
      <c r="AI1563" s="40"/>
      <c r="AJ1563" s="960">
        <v>45033</v>
      </c>
      <c r="AK1563" s="124">
        <v>45035</v>
      </c>
      <c r="AL1563" s="9">
        <v>3</v>
      </c>
      <c r="AM1563" s="9">
        <v>8</v>
      </c>
      <c r="AN1563" s="521" t="s">
        <v>503</v>
      </c>
    </row>
    <row r="1564" spans="1:40" ht="15" customHeight="1">
      <c r="A1564" s="38">
        <v>8690</v>
      </c>
      <c r="B1564" s="34" t="s">
        <v>6344</v>
      </c>
      <c r="C1564" s="34">
        <v>33666792209</v>
      </c>
      <c r="D1564" s="34" t="s">
        <v>6405</v>
      </c>
      <c r="E1564" s="34" t="s">
        <v>341</v>
      </c>
      <c r="F1564" s="34" t="s">
        <v>314</v>
      </c>
      <c r="G1564" s="34" t="s">
        <v>6406</v>
      </c>
      <c r="H1564" s="23" t="s">
        <v>6407</v>
      </c>
      <c r="I1564" s="23" t="s">
        <v>6408</v>
      </c>
      <c r="J1564" s="23" t="s">
        <v>20</v>
      </c>
      <c r="K1564" s="23" t="s">
        <v>21</v>
      </c>
      <c r="L1564" s="23" t="s">
        <v>23</v>
      </c>
      <c r="M1564" s="23">
        <v>176.84</v>
      </c>
      <c r="N1564" s="23">
        <v>254.15</v>
      </c>
      <c r="O1564" s="23">
        <v>0</v>
      </c>
      <c r="P1564" s="23">
        <v>0</v>
      </c>
      <c r="Q1564" s="23">
        <v>6552</v>
      </c>
      <c r="R1564" s="23">
        <v>1229.6100000000006</v>
      </c>
      <c r="S1564" s="23">
        <v>425.23</v>
      </c>
      <c r="T1564" s="23">
        <v>4897.16</v>
      </c>
      <c r="U1564" s="23">
        <v>0</v>
      </c>
      <c r="V1564" s="23">
        <v>766.30999999999983</v>
      </c>
      <c r="W1564" s="23">
        <v>680.34</v>
      </c>
      <c r="X1564" s="23">
        <v>5074</v>
      </c>
      <c r="Y1564" s="23">
        <v>31.35</v>
      </c>
      <c r="Z1564" s="258" t="s">
        <v>514</v>
      </c>
      <c r="AA1564" s="258" t="s">
        <v>6409</v>
      </c>
      <c r="AB1564" s="27">
        <v>39325</v>
      </c>
      <c r="AC1564" s="27">
        <v>44945</v>
      </c>
      <c r="AD1564" s="23">
        <v>176.48</v>
      </c>
      <c r="AE1564" s="23">
        <f>AD1564+AF1564</f>
        <v>410.35</v>
      </c>
      <c r="AF1564" s="823">
        <v>233.87</v>
      </c>
      <c r="AG1564" s="23"/>
      <c r="AH1564" s="23"/>
      <c r="AI1564" s="23"/>
      <c r="AJ1564" s="917">
        <v>45033</v>
      </c>
      <c r="AK1564" s="122">
        <v>45034</v>
      </c>
      <c r="AL1564" s="34">
        <v>1</v>
      </c>
      <c r="AM1564" s="34">
        <v>8</v>
      </c>
      <c r="AN1564" s="261" t="s">
        <v>503</v>
      </c>
    </row>
    <row r="1565" spans="1:40" ht="15" customHeight="1">
      <c r="A1565" s="106">
        <v>9516</v>
      </c>
      <c r="B1565" s="106" t="s">
        <v>6344</v>
      </c>
      <c r="C1565" s="106">
        <v>33666792209</v>
      </c>
      <c r="D1565" s="106" t="s">
        <v>1195</v>
      </c>
      <c r="E1565" s="106" t="s">
        <v>346</v>
      </c>
      <c r="F1565" s="106" t="s">
        <v>351</v>
      </c>
      <c r="G1565" s="106" t="s">
        <v>6351</v>
      </c>
      <c r="H1565" s="95" t="s">
        <v>6410</v>
      </c>
      <c r="I1565" s="95" t="s">
        <v>6411</v>
      </c>
      <c r="J1565" s="169" t="s">
        <v>20</v>
      </c>
      <c r="K1565" s="169" t="s">
        <v>21</v>
      </c>
      <c r="L1565" s="169" t="s">
        <v>22</v>
      </c>
      <c r="M1565" s="104">
        <v>0</v>
      </c>
      <c r="N1565" s="104">
        <v>0</v>
      </c>
      <c r="O1565" s="104">
        <v>0</v>
      </c>
      <c r="P1565" s="104">
        <v>0</v>
      </c>
      <c r="Q1565" s="104">
        <v>1033.21</v>
      </c>
      <c r="R1565" s="92">
        <f>Q1565-O1565-S1565-T1565-U1565</f>
        <v>955.19999999999993</v>
      </c>
      <c r="S1565" s="104">
        <v>0</v>
      </c>
      <c r="T1565" s="104">
        <v>70.94</v>
      </c>
      <c r="U1565" s="104">
        <v>7.07</v>
      </c>
      <c r="V1565" s="110">
        <f t="shared" ref="V1565:V1575" si="236">Q1565-W1565-X1565-Y1565-P1565</f>
        <v>962.31000000000006</v>
      </c>
      <c r="W1565" s="104">
        <v>0</v>
      </c>
      <c r="X1565" s="104">
        <v>70.900000000000006</v>
      </c>
      <c r="Y1565" s="104">
        <v>0</v>
      </c>
      <c r="Z1565" s="170" t="s">
        <v>6532</v>
      </c>
      <c r="AA1565" s="171" t="s">
        <v>6533</v>
      </c>
      <c r="AB1565" s="22">
        <v>39277</v>
      </c>
      <c r="AC1565" s="124">
        <v>45005</v>
      </c>
      <c r="AD1565" s="40">
        <v>489.39</v>
      </c>
      <c r="AE1565" s="40">
        <v>489.39</v>
      </c>
      <c r="AF1565" s="920">
        <v>0</v>
      </c>
      <c r="AG1565" s="40">
        <v>415.2</v>
      </c>
      <c r="AH1565" s="40">
        <v>415.2</v>
      </c>
      <c r="AI1565" s="40">
        <v>0</v>
      </c>
      <c r="AJ1565" s="960">
        <v>45033</v>
      </c>
      <c r="AK1565" s="124">
        <v>45035</v>
      </c>
      <c r="AL1565" s="9">
        <v>3</v>
      </c>
      <c r="AM1565" s="9">
        <v>8</v>
      </c>
      <c r="AN1565" s="521" t="s">
        <v>503</v>
      </c>
    </row>
    <row r="1566" spans="1:40" ht="15" customHeight="1">
      <c r="A1566" s="106">
        <v>13845</v>
      </c>
      <c r="B1566" s="106" t="s">
        <v>6344</v>
      </c>
      <c r="C1566" s="106">
        <v>33666792209</v>
      </c>
      <c r="D1566" s="106" t="s">
        <v>6412</v>
      </c>
      <c r="E1566" s="106" t="s">
        <v>47</v>
      </c>
      <c r="F1566" s="106" t="s">
        <v>145</v>
      </c>
      <c r="G1566" s="106" t="s">
        <v>145</v>
      </c>
      <c r="H1566" s="95" t="s">
        <v>6413</v>
      </c>
      <c r="I1566" s="95" t="s">
        <v>6414</v>
      </c>
      <c r="J1566" s="169" t="s">
        <v>20</v>
      </c>
      <c r="K1566" s="169" t="s">
        <v>21</v>
      </c>
      <c r="L1566" s="169" t="s">
        <v>22</v>
      </c>
      <c r="M1566" s="104">
        <v>0</v>
      </c>
      <c r="N1566" s="104">
        <v>0</v>
      </c>
      <c r="O1566" s="104">
        <v>0</v>
      </c>
      <c r="P1566" s="104">
        <v>0</v>
      </c>
      <c r="Q1566" s="104">
        <v>839.03</v>
      </c>
      <c r="R1566" s="92">
        <f>Q1566-O1566-S1566-T1566-U1566</f>
        <v>707.70999999999992</v>
      </c>
      <c r="S1566" s="104">
        <v>128.47999999999999</v>
      </c>
      <c r="T1566" s="104">
        <v>2.84</v>
      </c>
      <c r="U1566" s="104">
        <v>0</v>
      </c>
      <c r="V1566" s="110">
        <f t="shared" si="236"/>
        <v>744.4899999999999</v>
      </c>
      <c r="W1566" s="104">
        <v>91.7</v>
      </c>
      <c r="X1566" s="104">
        <v>2.84</v>
      </c>
      <c r="Y1566" s="104">
        <v>0</v>
      </c>
      <c r="Z1566" s="170" t="s">
        <v>511</v>
      </c>
      <c r="AA1566" s="171" t="s">
        <v>6534</v>
      </c>
      <c r="AB1566" s="22">
        <v>39231</v>
      </c>
      <c r="AC1566" s="124">
        <v>45023</v>
      </c>
      <c r="AD1566" s="40">
        <v>169.02</v>
      </c>
      <c r="AE1566" s="40">
        <v>169.02</v>
      </c>
      <c r="AF1566" s="920">
        <v>0</v>
      </c>
      <c r="AG1566" s="40"/>
      <c r="AH1566" s="40"/>
      <c r="AI1566" s="40"/>
      <c r="AJ1566" s="960">
        <v>45033</v>
      </c>
      <c r="AK1566" s="124">
        <v>45035</v>
      </c>
      <c r="AL1566" s="9">
        <v>3</v>
      </c>
      <c r="AM1566" s="9">
        <v>8</v>
      </c>
      <c r="AN1566" s="521" t="s">
        <v>503</v>
      </c>
    </row>
    <row r="1567" spans="1:40" ht="15" customHeight="1">
      <c r="A1567" s="106">
        <v>14252</v>
      </c>
      <c r="B1567" s="106" t="s">
        <v>6344</v>
      </c>
      <c r="C1567" s="106">
        <v>33666792209</v>
      </c>
      <c r="D1567" s="106" t="s">
        <v>6415</v>
      </c>
      <c r="E1567" s="106" t="s">
        <v>42</v>
      </c>
      <c r="F1567" s="106" t="s">
        <v>108</v>
      </c>
      <c r="G1567" s="106" t="s">
        <v>6416</v>
      </c>
      <c r="H1567" s="95" t="s">
        <v>6417</v>
      </c>
      <c r="I1567" s="95" t="s">
        <v>6418</v>
      </c>
      <c r="J1567" s="169" t="s">
        <v>20</v>
      </c>
      <c r="K1567" s="169" t="s">
        <v>21</v>
      </c>
      <c r="L1567" s="169" t="s">
        <v>22</v>
      </c>
      <c r="M1567" s="104">
        <v>0</v>
      </c>
      <c r="N1567" s="104">
        <v>0</v>
      </c>
      <c r="O1567" s="104">
        <v>0</v>
      </c>
      <c r="P1567" s="104">
        <v>0</v>
      </c>
      <c r="Q1567" s="104">
        <v>1222.23</v>
      </c>
      <c r="R1567" s="92">
        <f>Q1567-O1567-S1567-T1567-U1567</f>
        <v>1140.06</v>
      </c>
      <c r="S1567" s="104">
        <v>70.69</v>
      </c>
      <c r="T1567" s="104">
        <v>11.48</v>
      </c>
      <c r="U1567" s="104">
        <v>0</v>
      </c>
      <c r="V1567" s="110">
        <f t="shared" si="236"/>
        <v>1189.6200000000001</v>
      </c>
      <c r="W1567" s="104">
        <v>21.51</v>
      </c>
      <c r="X1567" s="104">
        <v>11.1</v>
      </c>
      <c r="Y1567" s="104">
        <v>0</v>
      </c>
      <c r="Z1567" s="170" t="s">
        <v>513</v>
      </c>
      <c r="AA1567" s="171" t="s">
        <v>6530</v>
      </c>
      <c r="AB1567" s="22">
        <v>39302</v>
      </c>
      <c r="AC1567" s="9" t="str">
        <f>+_xlfn.CONCAT(MID(AA1567,16,2),"/",MID(AA1567,14,2),"/",MID(AA1567,10,4))</f>
        <v>01/04/2023</v>
      </c>
      <c r="AD1567" s="40">
        <v>535.03</v>
      </c>
      <c r="AE1567" s="40">
        <v>535.03</v>
      </c>
      <c r="AF1567" s="920">
        <v>0</v>
      </c>
      <c r="AG1567" s="40">
        <v>309.83</v>
      </c>
      <c r="AH1567" s="40">
        <v>309.83</v>
      </c>
      <c r="AI1567" s="40">
        <v>0</v>
      </c>
      <c r="AJ1567" s="960">
        <v>45033</v>
      </c>
      <c r="AK1567" s="124">
        <v>45035</v>
      </c>
      <c r="AL1567" s="9">
        <v>3</v>
      </c>
      <c r="AM1567" s="9">
        <v>8</v>
      </c>
      <c r="AN1567" s="521" t="s">
        <v>503</v>
      </c>
    </row>
    <row r="1568" spans="1:40" ht="15" customHeight="1">
      <c r="A1568" s="501">
        <v>14254</v>
      </c>
      <c r="B1568" s="501" t="s">
        <v>6344</v>
      </c>
      <c r="C1568" s="501">
        <v>33666792209</v>
      </c>
      <c r="D1568" s="501" t="s">
        <v>105</v>
      </c>
      <c r="E1568" s="501" t="s">
        <v>338</v>
      </c>
      <c r="F1568" s="501" t="s">
        <v>343</v>
      </c>
      <c r="G1568" s="501" t="s">
        <v>343</v>
      </c>
      <c r="H1568" s="87" t="s">
        <v>6419</v>
      </c>
      <c r="I1568" s="87" t="s">
        <v>6420</v>
      </c>
      <c r="J1568" s="166" t="s">
        <v>20</v>
      </c>
      <c r="K1568" s="166" t="s">
        <v>21</v>
      </c>
      <c r="L1568" s="166" t="s">
        <v>23</v>
      </c>
      <c r="M1568" s="501">
        <v>3.99</v>
      </c>
      <c r="N1568" s="501">
        <v>215.87</v>
      </c>
      <c r="O1568" s="501">
        <v>0</v>
      </c>
      <c r="P1568" s="501">
        <v>4.0199999999999996</v>
      </c>
      <c r="Q1568" s="501">
        <v>3691</v>
      </c>
      <c r="R1568" s="327">
        <f>Q1568-O1568-S1568-T1568-U1568</f>
        <v>3457.18</v>
      </c>
      <c r="S1568" s="501">
        <v>156</v>
      </c>
      <c r="T1568" s="501">
        <v>77.819999999999993</v>
      </c>
      <c r="U1568" s="501">
        <v>0</v>
      </c>
      <c r="V1568" s="328">
        <f t="shared" si="236"/>
        <v>3221.4200000000005</v>
      </c>
      <c r="W1568" s="501">
        <v>375.16</v>
      </c>
      <c r="X1568" s="501">
        <v>84.7</v>
      </c>
      <c r="Y1568" s="501">
        <v>5.7</v>
      </c>
      <c r="Z1568" s="167" t="s">
        <v>6535</v>
      </c>
      <c r="AA1568" s="87" t="s">
        <v>6536</v>
      </c>
      <c r="AB1568" s="27">
        <v>39176</v>
      </c>
      <c r="AC1568" s="34" t="str">
        <f>+_xlfn.CONCAT(MID(AA1568,16,2),"/",MID(AA1568,14,2),"/",MID(AA1568,10,4))</f>
        <v>08/04/2023</v>
      </c>
      <c r="AD1568" s="23">
        <v>1170.18</v>
      </c>
      <c r="AE1568" s="23">
        <f>AD1568+AF1568</f>
        <v>1511.16</v>
      </c>
      <c r="AF1568" s="823">
        <v>340.98</v>
      </c>
      <c r="AG1568" s="23"/>
      <c r="AH1568" s="23"/>
      <c r="AI1568" s="23"/>
      <c r="AJ1568" s="917">
        <v>45033</v>
      </c>
      <c r="AK1568" s="122">
        <v>45035</v>
      </c>
      <c r="AL1568" s="34">
        <v>3</v>
      </c>
      <c r="AM1568" s="34">
        <v>8</v>
      </c>
      <c r="AN1568" s="261" t="s">
        <v>503</v>
      </c>
    </row>
    <row r="1569" spans="1:40" ht="15" customHeight="1">
      <c r="A1569" s="545">
        <v>14255</v>
      </c>
      <c r="B1569" s="545" t="s">
        <v>6344</v>
      </c>
      <c r="C1569" s="545">
        <v>33666792209</v>
      </c>
      <c r="D1569" s="545" t="s">
        <v>1118</v>
      </c>
      <c r="E1569" s="545" t="s">
        <v>338</v>
      </c>
      <c r="F1569" s="545" t="s">
        <v>343</v>
      </c>
      <c r="G1569" s="545" t="s">
        <v>5047</v>
      </c>
      <c r="H1569" s="546" t="s">
        <v>6421</v>
      </c>
      <c r="I1569" s="546" t="s">
        <v>6422</v>
      </c>
      <c r="J1569" s="547" t="s">
        <v>20</v>
      </c>
      <c r="K1569" s="547" t="s">
        <v>21</v>
      </c>
      <c r="L1569" s="547" t="s">
        <v>22</v>
      </c>
      <c r="M1569" s="548">
        <v>0</v>
      </c>
      <c r="N1569" s="548">
        <v>0</v>
      </c>
      <c r="O1569" s="548">
        <v>0</v>
      </c>
      <c r="P1569" s="548">
        <v>0</v>
      </c>
      <c r="Q1569" s="548">
        <v>1062.55</v>
      </c>
      <c r="R1569" s="549">
        <f>Q1569-S1569-T1569-U1569-O1569</f>
        <v>1021.11</v>
      </c>
      <c r="S1569" s="548">
        <v>35.79</v>
      </c>
      <c r="T1569" s="548">
        <v>1.5</v>
      </c>
      <c r="U1569" s="548">
        <v>4.1500000000000004</v>
      </c>
      <c r="V1569" s="110">
        <f t="shared" si="236"/>
        <v>1025.2199999999998</v>
      </c>
      <c r="W1569" s="548">
        <v>32.25</v>
      </c>
      <c r="X1569" s="548">
        <v>0.95</v>
      </c>
      <c r="Y1569" s="548">
        <v>4.13</v>
      </c>
      <c r="Z1569" s="550" t="s">
        <v>2684</v>
      </c>
      <c r="AA1569" s="551" t="s">
        <v>6537</v>
      </c>
      <c r="AB1569" s="552">
        <v>39256</v>
      </c>
      <c r="AC1569" s="553">
        <v>45024</v>
      </c>
      <c r="AD1569" s="40">
        <v>372.87</v>
      </c>
      <c r="AE1569" s="40">
        <v>372.87</v>
      </c>
      <c r="AF1569" s="920">
        <v>0</v>
      </c>
      <c r="AG1569" s="40"/>
      <c r="AH1569" s="40"/>
      <c r="AI1569" s="40"/>
      <c r="AJ1569" s="960">
        <v>45033</v>
      </c>
      <c r="AK1569" s="124">
        <v>45035</v>
      </c>
      <c r="AL1569" s="9">
        <v>3</v>
      </c>
      <c r="AM1569" s="9">
        <v>8</v>
      </c>
      <c r="AN1569" s="521" t="s">
        <v>503</v>
      </c>
    </row>
    <row r="1570" spans="1:40" ht="15" customHeight="1">
      <c r="A1570" s="545">
        <v>14256</v>
      </c>
      <c r="B1570" s="545" t="s">
        <v>6344</v>
      </c>
      <c r="C1570" s="545">
        <v>33666792209</v>
      </c>
      <c r="D1570" s="545" t="s">
        <v>6423</v>
      </c>
      <c r="E1570" s="545" t="s">
        <v>338</v>
      </c>
      <c r="F1570" s="545" t="s">
        <v>343</v>
      </c>
      <c r="G1570" s="545" t="s">
        <v>5047</v>
      </c>
      <c r="H1570" s="546" t="s">
        <v>6424</v>
      </c>
      <c r="I1570" s="546" t="s">
        <v>6425</v>
      </c>
      <c r="J1570" s="547" t="s">
        <v>20</v>
      </c>
      <c r="K1570" s="547" t="s">
        <v>21</v>
      </c>
      <c r="L1570" s="547" t="s">
        <v>22</v>
      </c>
      <c r="M1570" s="548">
        <v>0</v>
      </c>
      <c r="N1570" s="548">
        <v>0</v>
      </c>
      <c r="O1570" s="548">
        <v>0</v>
      </c>
      <c r="P1570" s="548">
        <v>0</v>
      </c>
      <c r="Q1570" s="548">
        <v>235.84</v>
      </c>
      <c r="R1570" s="549">
        <f>Q1570-S1570-T1570-U1570-O1570</f>
        <v>235.57</v>
      </c>
      <c r="S1570" s="548">
        <v>0</v>
      </c>
      <c r="T1570" s="548">
        <v>0.27</v>
      </c>
      <c r="U1570" s="548">
        <v>0</v>
      </c>
      <c r="V1570" s="110">
        <f t="shared" si="236"/>
        <v>229.696</v>
      </c>
      <c r="W1570" s="548">
        <v>5.87</v>
      </c>
      <c r="X1570" s="548">
        <v>0.27400000000000002</v>
      </c>
      <c r="Y1570" s="548">
        <v>0</v>
      </c>
      <c r="Z1570" s="550" t="s">
        <v>515</v>
      </c>
      <c r="AA1570" s="551" t="s">
        <v>6537</v>
      </c>
      <c r="AB1570" s="552">
        <v>39231</v>
      </c>
      <c r="AC1570" s="553">
        <v>45024</v>
      </c>
      <c r="AD1570" s="40">
        <v>150.25</v>
      </c>
      <c r="AE1570" s="40">
        <v>150.25</v>
      </c>
      <c r="AF1570" s="920">
        <v>0</v>
      </c>
      <c r="AG1570" s="40"/>
      <c r="AH1570" s="40"/>
      <c r="AI1570" s="40"/>
      <c r="AJ1570" s="960">
        <v>45033</v>
      </c>
      <c r="AK1570" s="124">
        <v>45035</v>
      </c>
      <c r="AL1570" s="9">
        <v>3</v>
      </c>
      <c r="AM1570" s="9">
        <v>8</v>
      </c>
      <c r="AN1570" s="521" t="s">
        <v>503</v>
      </c>
    </row>
    <row r="1571" spans="1:40" ht="15" customHeight="1">
      <c r="A1571" s="545">
        <v>14258</v>
      </c>
      <c r="B1571" s="545" t="s">
        <v>6344</v>
      </c>
      <c r="C1571" s="545">
        <v>33666792209</v>
      </c>
      <c r="D1571" s="545" t="s">
        <v>37</v>
      </c>
      <c r="E1571" s="545" t="s">
        <v>338</v>
      </c>
      <c r="F1571" s="545" t="s">
        <v>343</v>
      </c>
      <c r="G1571" s="545" t="s">
        <v>5047</v>
      </c>
      <c r="H1571" s="546" t="s">
        <v>6426</v>
      </c>
      <c r="I1571" s="546" t="s">
        <v>6427</v>
      </c>
      <c r="J1571" s="547" t="s">
        <v>20</v>
      </c>
      <c r="K1571" s="547" t="s">
        <v>21</v>
      </c>
      <c r="L1571" s="547" t="s">
        <v>22</v>
      </c>
      <c r="M1571" s="548">
        <v>0</v>
      </c>
      <c r="N1571" s="548">
        <v>0</v>
      </c>
      <c r="O1571" s="548">
        <v>0</v>
      </c>
      <c r="P1571" s="548">
        <v>0</v>
      </c>
      <c r="Q1571" s="548">
        <v>172.52</v>
      </c>
      <c r="R1571" s="549">
        <f>Q1571-S1571-T1571-U1571-O1571</f>
        <v>168.15</v>
      </c>
      <c r="S1571" s="548">
        <v>2.38</v>
      </c>
      <c r="T1571" s="548">
        <v>1.99</v>
      </c>
      <c r="U1571" s="548">
        <v>0</v>
      </c>
      <c r="V1571" s="110">
        <f t="shared" si="236"/>
        <v>168.70000000000002</v>
      </c>
      <c r="W1571" s="548">
        <v>2.38</v>
      </c>
      <c r="X1571" s="548">
        <v>1.44</v>
      </c>
      <c r="Y1571" s="548">
        <v>0</v>
      </c>
      <c r="Z1571" s="550" t="s">
        <v>2684</v>
      </c>
      <c r="AA1571" s="551" t="s">
        <v>6537</v>
      </c>
      <c r="AB1571" s="552">
        <v>39256</v>
      </c>
      <c r="AC1571" s="553">
        <v>45024</v>
      </c>
      <c r="AD1571" s="40">
        <v>32.31</v>
      </c>
      <c r="AE1571" s="40">
        <v>32.31</v>
      </c>
      <c r="AF1571" s="920">
        <v>0</v>
      </c>
      <c r="AG1571" s="40"/>
      <c r="AH1571" s="40"/>
      <c r="AI1571" s="40"/>
      <c r="AJ1571" s="960">
        <v>45033</v>
      </c>
      <c r="AK1571" s="124">
        <v>45035</v>
      </c>
      <c r="AL1571" s="9">
        <v>3</v>
      </c>
      <c r="AM1571" s="9">
        <v>8</v>
      </c>
      <c r="AN1571" s="521" t="s">
        <v>503</v>
      </c>
    </row>
    <row r="1572" spans="1:40" ht="15" customHeight="1">
      <c r="A1572" s="545">
        <v>14259</v>
      </c>
      <c r="B1572" s="545" t="s">
        <v>6344</v>
      </c>
      <c r="C1572" s="545">
        <v>33666792209</v>
      </c>
      <c r="D1572" s="545" t="s">
        <v>125</v>
      </c>
      <c r="E1572" s="545" t="s">
        <v>338</v>
      </c>
      <c r="F1572" s="545" t="s">
        <v>974</v>
      </c>
      <c r="G1572" s="545" t="s">
        <v>6428</v>
      </c>
      <c r="H1572" s="546" t="s">
        <v>6429</v>
      </c>
      <c r="I1572" s="546" t="s">
        <v>6430</v>
      </c>
      <c r="J1572" s="547" t="s">
        <v>20</v>
      </c>
      <c r="K1572" s="547" t="s">
        <v>21</v>
      </c>
      <c r="L1572" s="547" t="s">
        <v>22</v>
      </c>
      <c r="M1572" s="548">
        <v>0</v>
      </c>
      <c r="N1572" s="548">
        <v>0</v>
      </c>
      <c r="O1572" s="548">
        <v>0</v>
      </c>
      <c r="P1572" s="548">
        <v>3.19</v>
      </c>
      <c r="Q1572" s="548">
        <v>677.12</v>
      </c>
      <c r="R1572" s="549">
        <f>Q1572-O1572-S1572-T1572-U1572</f>
        <v>559.88</v>
      </c>
      <c r="S1572" s="548">
        <v>71.2</v>
      </c>
      <c r="T1572" s="548">
        <v>46.04</v>
      </c>
      <c r="U1572" s="548">
        <v>0</v>
      </c>
      <c r="V1572" s="110">
        <f t="shared" si="236"/>
        <v>594.25</v>
      </c>
      <c r="W1572" s="548">
        <v>54.38</v>
      </c>
      <c r="X1572" s="548">
        <v>22.43</v>
      </c>
      <c r="Y1572" s="548">
        <v>2.87</v>
      </c>
      <c r="Z1572" s="550" t="s">
        <v>6538</v>
      </c>
      <c r="AA1572" s="551" t="s">
        <v>6537</v>
      </c>
      <c r="AB1572" s="552">
        <v>39279</v>
      </c>
      <c r="AC1572" s="553">
        <v>45024</v>
      </c>
      <c r="AD1572" s="40">
        <v>224.42</v>
      </c>
      <c r="AE1572" s="40">
        <v>224.42</v>
      </c>
      <c r="AF1572" s="920">
        <v>0</v>
      </c>
      <c r="AG1572" s="40"/>
      <c r="AH1572" s="40"/>
      <c r="AI1572" s="40"/>
      <c r="AJ1572" s="960">
        <v>45033</v>
      </c>
      <c r="AK1572" s="124">
        <v>45035</v>
      </c>
      <c r="AL1572" s="9">
        <v>3</v>
      </c>
      <c r="AM1572" s="9">
        <v>8</v>
      </c>
      <c r="AN1572" s="521" t="s">
        <v>503</v>
      </c>
    </row>
    <row r="1573" spans="1:40" ht="15" customHeight="1">
      <c r="A1573" s="501">
        <v>14260</v>
      </c>
      <c r="B1573" s="501" t="s">
        <v>6344</v>
      </c>
      <c r="C1573" s="501">
        <v>33666792209</v>
      </c>
      <c r="D1573" s="501" t="s">
        <v>6431</v>
      </c>
      <c r="E1573" s="501" t="s">
        <v>338</v>
      </c>
      <c r="F1573" s="501" t="s">
        <v>974</v>
      </c>
      <c r="G1573" s="501" t="s">
        <v>974</v>
      </c>
      <c r="H1573" s="611" t="s">
        <v>6432</v>
      </c>
      <c r="I1573" s="87" t="s">
        <v>6433</v>
      </c>
      <c r="J1573" s="166" t="s">
        <v>20</v>
      </c>
      <c r="K1573" s="166" t="s">
        <v>21</v>
      </c>
      <c r="L1573" s="166" t="s">
        <v>23</v>
      </c>
      <c r="M1573" s="501">
        <v>4.82</v>
      </c>
      <c r="N1573" s="501">
        <v>0</v>
      </c>
      <c r="O1573" s="501">
        <v>0</v>
      </c>
      <c r="P1573" s="501">
        <v>0</v>
      </c>
      <c r="Q1573" s="502">
        <v>2594.77</v>
      </c>
      <c r="R1573" s="612">
        <f>Q1573-O1573-S1573-T1573-U1573</f>
        <v>2557.58</v>
      </c>
      <c r="S1573" s="613">
        <v>4.4000000000000004</v>
      </c>
      <c r="T1573" s="501">
        <v>20.07</v>
      </c>
      <c r="U1573" s="501">
        <v>12.72</v>
      </c>
      <c r="V1573" s="614">
        <f t="shared" si="236"/>
        <v>2447.83</v>
      </c>
      <c r="W1573" s="501">
        <v>114.06</v>
      </c>
      <c r="X1573" s="501">
        <v>24.1</v>
      </c>
      <c r="Y1573" s="501">
        <v>8.7799999999999994</v>
      </c>
      <c r="Z1573" s="167" t="s">
        <v>2270</v>
      </c>
      <c r="AA1573" s="87" t="s">
        <v>6537</v>
      </c>
      <c r="AB1573" s="615">
        <v>39279</v>
      </c>
      <c r="AC1573" s="514">
        <v>45024</v>
      </c>
      <c r="AD1573" s="23">
        <v>729.43</v>
      </c>
      <c r="AE1573" s="23">
        <f>AD1573+AF1573</f>
        <v>794.5</v>
      </c>
      <c r="AF1573" s="823">
        <v>65.069999999999993</v>
      </c>
      <c r="AG1573" s="23"/>
      <c r="AH1573" s="23"/>
      <c r="AI1573" s="23"/>
      <c r="AJ1573" s="917">
        <v>45033</v>
      </c>
      <c r="AK1573" s="122">
        <v>45036</v>
      </c>
      <c r="AL1573" s="34">
        <f t="shared" ref="AL1573:AL1578" si="237">NETWORKDAYS(AJ1573,AK1573)</f>
        <v>4</v>
      </c>
      <c r="AM1573" s="34">
        <v>8</v>
      </c>
      <c r="AN1573" s="261" t="s">
        <v>503</v>
      </c>
    </row>
    <row r="1574" spans="1:40" ht="15" customHeight="1">
      <c r="A1574" s="106">
        <v>14263</v>
      </c>
      <c r="B1574" s="106" t="s">
        <v>6344</v>
      </c>
      <c r="C1574" s="106">
        <v>33666792209</v>
      </c>
      <c r="D1574" s="106" t="s">
        <v>3142</v>
      </c>
      <c r="E1574" s="106" t="s">
        <v>338</v>
      </c>
      <c r="F1574" s="106" t="s">
        <v>974</v>
      </c>
      <c r="G1574" s="106" t="s">
        <v>6434</v>
      </c>
      <c r="H1574" s="543" t="s">
        <v>6435</v>
      </c>
      <c r="I1574" s="95" t="s">
        <v>6436</v>
      </c>
      <c r="J1574" s="169" t="s">
        <v>20</v>
      </c>
      <c r="K1574" s="169" t="s">
        <v>21</v>
      </c>
      <c r="L1574" s="169" t="s">
        <v>22</v>
      </c>
      <c r="M1574" s="104">
        <v>0</v>
      </c>
      <c r="N1574" s="104">
        <v>0</v>
      </c>
      <c r="O1574" s="104">
        <v>0</v>
      </c>
      <c r="P1574" s="104">
        <v>0</v>
      </c>
      <c r="Q1574" s="616">
        <v>399.84</v>
      </c>
      <c r="R1574" s="617">
        <f>Q1574-O1574-S1574-T1574-U1574</f>
        <v>383.33</v>
      </c>
      <c r="S1574" s="618">
        <v>9.91</v>
      </c>
      <c r="T1574" s="104">
        <v>5.7</v>
      </c>
      <c r="U1574" s="104">
        <v>0.9</v>
      </c>
      <c r="V1574" s="619">
        <f t="shared" si="236"/>
        <v>386.7</v>
      </c>
      <c r="W1574" s="104">
        <v>6.54</v>
      </c>
      <c r="X1574" s="104">
        <v>5.7</v>
      </c>
      <c r="Y1574" s="104">
        <v>0.9</v>
      </c>
      <c r="Z1574" s="170" t="s">
        <v>5703</v>
      </c>
      <c r="AA1574" s="171" t="s">
        <v>2134</v>
      </c>
      <c r="AB1574" s="620">
        <v>39231</v>
      </c>
      <c r="AC1574" s="458">
        <v>44989</v>
      </c>
      <c r="AD1574" s="40">
        <v>144.02000000000001</v>
      </c>
      <c r="AE1574" s="40">
        <v>144.02000000000001</v>
      </c>
      <c r="AF1574" s="920">
        <v>0</v>
      </c>
      <c r="AG1574" s="40"/>
      <c r="AH1574" s="40"/>
      <c r="AI1574" s="40"/>
      <c r="AJ1574" s="960">
        <v>45033</v>
      </c>
      <c r="AK1574" s="124">
        <v>45036</v>
      </c>
      <c r="AL1574" s="9">
        <f t="shared" si="237"/>
        <v>4</v>
      </c>
      <c r="AM1574" s="9">
        <v>8</v>
      </c>
      <c r="AN1574" s="521" t="s">
        <v>503</v>
      </c>
    </row>
    <row r="1575" spans="1:40" ht="15" customHeight="1">
      <c r="A1575" s="106">
        <v>14264</v>
      </c>
      <c r="B1575" s="106" t="s">
        <v>6344</v>
      </c>
      <c r="C1575" s="106">
        <v>33666792209</v>
      </c>
      <c r="D1575" s="106" t="s">
        <v>4052</v>
      </c>
      <c r="E1575" s="106" t="s">
        <v>338</v>
      </c>
      <c r="F1575" s="106" t="s">
        <v>974</v>
      </c>
      <c r="G1575" s="106" t="s">
        <v>6437</v>
      </c>
      <c r="H1575" s="543" t="s">
        <v>6438</v>
      </c>
      <c r="I1575" s="95" t="s">
        <v>6439</v>
      </c>
      <c r="J1575" s="169" t="s">
        <v>20</v>
      </c>
      <c r="K1575" s="169" t="s">
        <v>21</v>
      </c>
      <c r="L1575" s="169" t="s">
        <v>22</v>
      </c>
      <c r="M1575" s="104">
        <v>0</v>
      </c>
      <c r="N1575" s="104">
        <v>0</v>
      </c>
      <c r="O1575" s="104">
        <v>0</v>
      </c>
      <c r="P1575" s="104">
        <v>0</v>
      </c>
      <c r="Q1575" s="616">
        <v>569.33000000000004</v>
      </c>
      <c r="R1575" s="617">
        <f>Q1575-O1575-S1575-T1575-U1575</f>
        <v>528.30000000000007</v>
      </c>
      <c r="S1575" s="618">
        <v>29.76</v>
      </c>
      <c r="T1575" s="104">
        <v>7.31</v>
      </c>
      <c r="U1575" s="104">
        <v>3.96</v>
      </c>
      <c r="V1575" s="619">
        <f t="shared" si="236"/>
        <v>525.48</v>
      </c>
      <c r="W1575" s="104">
        <v>32.58</v>
      </c>
      <c r="X1575" s="104">
        <v>7.31</v>
      </c>
      <c r="Y1575" s="104">
        <v>3.96</v>
      </c>
      <c r="Z1575" s="170" t="s">
        <v>5703</v>
      </c>
      <c r="AA1575" s="171" t="s">
        <v>6537</v>
      </c>
      <c r="AB1575" s="620">
        <v>39231</v>
      </c>
      <c r="AC1575" s="458">
        <v>45024</v>
      </c>
      <c r="AD1575" s="40">
        <v>260.67</v>
      </c>
      <c r="AE1575" s="40">
        <v>260.67</v>
      </c>
      <c r="AF1575" s="920">
        <v>0</v>
      </c>
      <c r="AG1575" s="40"/>
      <c r="AH1575" s="40"/>
      <c r="AI1575" s="40"/>
      <c r="AJ1575" s="960">
        <v>45033</v>
      </c>
      <c r="AK1575" s="124">
        <v>45036</v>
      </c>
      <c r="AL1575" s="9">
        <f t="shared" si="237"/>
        <v>4</v>
      </c>
      <c r="AM1575" s="9">
        <v>8</v>
      </c>
      <c r="AN1575" s="521" t="s">
        <v>503</v>
      </c>
    </row>
    <row r="1576" spans="1:40" ht="15" customHeight="1">
      <c r="A1576" s="501">
        <v>14266</v>
      </c>
      <c r="B1576" s="87" t="s">
        <v>6344</v>
      </c>
      <c r="C1576" s="87">
        <v>33666792209</v>
      </c>
      <c r="D1576" s="87" t="s">
        <v>6440</v>
      </c>
      <c r="E1576" s="87" t="s">
        <v>346</v>
      </c>
      <c r="F1576" s="87" t="s">
        <v>6441</v>
      </c>
      <c r="G1576" s="87" t="s">
        <v>6442</v>
      </c>
      <c r="H1576" s="87" t="s">
        <v>6443</v>
      </c>
      <c r="I1576" s="87" t="s">
        <v>6444</v>
      </c>
      <c r="J1576" s="166" t="s">
        <v>20</v>
      </c>
      <c r="K1576" s="166" t="s">
        <v>21</v>
      </c>
      <c r="L1576" s="166" t="s">
        <v>23</v>
      </c>
      <c r="M1576" s="87">
        <v>22.6</v>
      </c>
      <c r="N1576" s="87">
        <v>0</v>
      </c>
      <c r="O1576" s="87">
        <v>0</v>
      </c>
      <c r="P1576" s="87">
        <v>0</v>
      </c>
      <c r="Q1576" s="721">
        <v>738.19</v>
      </c>
      <c r="R1576" s="612">
        <v>612.80000000000007</v>
      </c>
      <c r="S1576" s="611">
        <v>16.18</v>
      </c>
      <c r="T1576" s="87">
        <v>109.21</v>
      </c>
      <c r="U1576" s="87">
        <v>0</v>
      </c>
      <c r="V1576" s="976">
        <v>520.20000000000005</v>
      </c>
      <c r="W1576" s="87">
        <v>91.38</v>
      </c>
      <c r="X1576" s="87">
        <v>126.61</v>
      </c>
      <c r="Y1576" s="87">
        <v>0</v>
      </c>
      <c r="Z1576" s="167" t="s">
        <v>2158</v>
      </c>
      <c r="AA1576" s="87" t="s">
        <v>6619</v>
      </c>
      <c r="AB1576" s="621">
        <v>39277</v>
      </c>
      <c r="AC1576" s="977">
        <v>45025</v>
      </c>
      <c r="AD1576" s="23">
        <v>137.5</v>
      </c>
      <c r="AE1576" s="23">
        <v>256.7</v>
      </c>
      <c r="AF1576" s="23">
        <v>119.2</v>
      </c>
      <c r="AG1576" s="23">
        <v>123.83</v>
      </c>
      <c r="AH1576" s="23">
        <f>AG1576+AI1576</f>
        <v>137.59</v>
      </c>
      <c r="AI1576" s="23">
        <v>13.76</v>
      </c>
      <c r="AJ1576" s="917">
        <v>45033</v>
      </c>
      <c r="AK1576" s="122">
        <v>45036</v>
      </c>
      <c r="AL1576" s="34">
        <f t="shared" si="237"/>
        <v>4</v>
      </c>
      <c r="AM1576" s="34">
        <v>8</v>
      </c>
      <c r="AN1576" s="261" t="s">
        <v>503</v>
      </c>
    </row>
    <row r="1577" spans="1:40" ht="15" customHeight="1">
      <c r="A1577" s="332">
        <v>14267</v>
      </c>
      <c r="B1577" s="332" t="s">
        <v>6344</v>
      </c>
      <c r="C1577" s="332">
        <v>33666792209</v>
      </c>
      <c r="D1577" s="332" t="s">
        <v>1423</v>
      </c>
      <c r="E1577" s="332" t="s">
        <v>346</v>
      </c>
      <c r="F1577" s="332" t="s">
        <v>6441</v>
      </c>
      <c r="G1577" s="332" t="s">
        <v>6442</v>
      </c>
      <c r="H1577" s="332" t="s">
        <v>6445</v>
      </c>
      <c r="I1577" s="332" t="s">
        <v>6446</v>
      </c>
      <c r="J1577" s="333" t="s">
        <v>789</v>
      </c>
      <c r="K1577" s="333" t="s">
        <v>21</v>
      </c>
      <c r="L1577" s="333" t="s">
        <v>23</v>
      </c>
      <c r="M1577" s="332">
        <v>1567.86</v>
      </c>
      <c r="N1577" s="332">
        <v>106.22</v>
      </c>
      <c r="O1577" s="332">
        <v>0</v>
      </c>
      <c r="P1577" s="332">
        <v>0</v>
      </c>
      <c r="Q1577" s="972">
        <v>2324.2199999999998</v>
      </c>
      <c r="R1577" s="623">
        <v>1773.6499999999999</v>
      </c>
      <c r="S1577" s="973">
        <v>543.89</v>
      </c>
      <c r="T1577" s="332">
        <v>6.68</v>
      </c>
      <c r="U1577" s="332">
        <v>0</v>
      </c>
      <c r="V1577" s="974">
        <v>29.319999999999709</v>
      </c>
      <c r="W1577" s="332">
        <v>116.75</v>
      </c>
      <c r="X1577" s="332">
        <v>2178.15</v>
      </c>
      <c r="Y1577" s="332">
        <v>0</v>
      </c>
      <c r="Z1577" s="338" t="s">
        <v>2158</v>
      </c>
      <c r="AA1577" s="332" t="s">
        <v>6619</v>
      </c>
      <c r="AB1577" s="624">
        <v>39277</v>
      </c>
      <c r="AC1577" s="975">
        <v>45025</v>
      </c>
      <c r="AD1577" s="163">
        <v>0</v>
      </c>
      <c r="AE1577" s="163">
        <v>1076.67</v>
      </c>
      <c r="AF1577" s="163">
        <v>1076.67</v>
      </c>
      <c r="AG1577" s="163">
        <v>0</v>
      </c>
      <c r="AH1577" s="163">
        <v>406.31</v>
      </c>
      <c r="AI1577" s="163">
        <v>406.31</v>
      </c>
      <c r="AJ1577" s="961">
        <v>45033</v>
      </c>
      <c r="AK1577" s="165">
        <v>45036</v>
      </c>
      <c r="AL1577" s="164">
        <f t="shared" si="237"/>
        <v>4</v>
      </c>
      <c r="AM1577" s="164">
        <v>8</v>
      </c>
      <c r="AN1577" s="422" t="s">
        <v>503</v>
      </c>
    </row>
    <row r="1578" spans="1:40" ht="15" customHeight="1">
      <c r="A1578" s="106">
        <v>14268</v>
      </c>
      <c r="B1578" s="106" t="s">
        <v>6344</v>
      </c>
      <c r="C1578" s="106">
        <v>33666792209</v>
      </c>
      <c r="D1578" s="106" t="s">
        <v>6447</v>
      </c>
      <c r="E1578" s="106" t="s">
        <v>47</v>
      </c>
      <c r="F1578" s="106" t="s">
        <v>3113</v>
      </c>
      <c r="G1578" s="106" t="s">
        <v>3113</v>
      </c>
      <c r="H1578" s="95" t="s">
        <v>6620</v>
      </c>
      <c r="I1578" s="95" t="s">
        <v>6621</v>
      </c>
      <c r="J1578" s="169" t="s">
        <v>20</v>
      </c>
      <c r="K1578" s="169" t="s">
        <v>21</v>
      </c>
      <c r="L1578" s="169" t="s">
        <v>22</v>
      </c>
      <c r="M1578" s="104">
        <v>0</v>
      </c>
      <c r="N1578" s="104">
        <v>0</v>
      </c>
      <c r="O1578" s="104">
        <v>0</v>
      </c>
      <c r="P1578" s="104">
        <v>0</v>
      </c>
      <c r="Q1578" s="104">
        <v>695.34</v>
      </c>
      <c r="R1578" s="625">
        <f>Q1578-O1578-S1578-T1578-U1578</f>
        <v>629.39</v>
      </c>
      <c r="S1578" s="104">
        <v>42.59</v>
      </c>
      <c r="T1578" s="104">
        <v>8.86</v>
      </c>
      <c r="U1578" s="104">
        <v>14.5</v>
      </c>
      <c r="V1578" s="109">
        <f>Q1578-W1578-X1578-Y1578-P1578</f>
        <v>680.76</v>
      </c>
      <c r="W1578" s="104">
        <v>0</v>
      </c>
      <c r="X1578" s="104">
        <v>8.86</v>
      </c>
      <c r="Y1578" s="104">
        <v>5.72</v>
      </c>
      <c r="Z1578" s="170" t="s">
        <v>4535</v>
      </c>
      <c r="AA1578" s="171" t="s">
        <v>6622</v>
      </c>
      <c r="AB1578" s="626">
        <v>39309</v>
      </c>
      <c r="AC1578" s="458">
        <v>45017</v>
      </c>
      <c r="AD1578" s="40">
        <v>515.6</v>
      </c>
      <c r="AE1578" s="40">
        <v>515.6</v>
      </c>
      <c r="AF1578" s="920">
        <v>0</v>
      </c>
      <c r="AG1578" s="40"/>
      <c r="AH1578" s="40"/>
      <c r="AI1578" s="40"/>
      <c r="AJ1578" s="960">
        <v>45033</v>
      </c>
      <c r="AK1578" s="124">
        <v>45036</v>
      </c>
      <c r="AL1578" s="9">
        <f t="shared" si="237"/>
        <v>4</v>
      </c>
      <c r="AM1578" s="9">
        <v>8</v>
      </c>
      <c r="AN1578" s="521" t="s">
        <v>1223</v>
      </c>
    </row>
    <row r="1579" spans="1:40" ht="15" customHeight="1">
      <c r="A1579" s="501">
        <v>16000</v>
      </c>
      <c r="B1579" s="501" t="s">
        <v>6344</v>
      </c>
      <c r="C1579" s="501">
        <v>33666792209</v>
      </c>
      <c r="D1579" s="501" t="s">
        <v>6448</v>
      </c>
      <c r="E1579" s="501" t="s">
        <v>47</v>
      </c>
      <c r="F1579" s="501" t="s">
        <v>129</v>
      </c>
      <c r="G1579" s="501" t="s">
        <v>129</v>
      </c>
      <c r="H1579" s="87" t="s">
        <v>6539</v>
      </c>
      <c r="I1579" s="87" t="s">
        <v>6540</v>
      </c>
      <c r="J1579" s="166" t="s">
        <v>20</v>
      </c>
      <c r="K1579" s="166" t="s">
        <v>21</v>
      </c>
      <c r="L1579" s="166" t="s">
        <v>23</v>
      </c>
      <c r="M1579" s="501">
        <v>0</v>
      </c>
      <c r="N1579" s="501">
        <v>2.1800000000000002</v>
      </c>
      <c r="O1579" s="501">
        <v>0</v>
      </c>
      <c r="P1579" s="501">
        <v>0</v>
      </c>
      <c r="Q1579" s="501">
        <v>203.74</v>
      </c>
      <c r="R1579" s="90">
        <f>Q1579-O1579-S1579-T1579-U1579</f>
        <v>176.95000000000005</v>
      </c>
      <c r="S1579" s="501">
        <v>19.89</v>
      </c>
      <c r="T1579" s="501">
        <v>0.14000000000000001</v>
      </c>
      <c r="U1579" s="501">
        <v>6.76</v>
      </c>
      <c r="V1579" s="117">
        <f>Q1579-W1579-X1579-Y1579-P1579</f>
        <v>174.77000000000004</v>
      </c>
      <c r="W1579" s="501">
        <v>22.07</v>
      </c>
      <c r="X1579" s="501">
        <v>0.14000000000000001</v>
      </c>
      <c r="Y1579" s="501">
        <v>6.76</v>
      </c>
      <c r="Z1579" s="167" t="s">
        <v>2459</v>
      </c>
      <c r="AA1579" s="87" t="s">
        <v>6541</v>
      </c>
      <c r="AB1579" s="554">
        <v>39231</v>
      </c>
      <c r="AC1579" s="554">
        <v>45004</v>
      </c>
      <c r="AD1579" s="23">
        <v>88</v>
      </c>
      <c r="AE1579" s="23">
        <v>88</v>
      </c>
      <c r="AF1579" s="823">
        <v>0</v>
      </c>
      <c r="AG1579" s="23"/>
      <c r="AH1579" s="23"/>
      <c r="AI1579" s="23"/>
      <c r="AJ1579" s="917">
        <v>45033</v>
      </c>
      <c r="AK1579" s="122">
        <v>45035</v>
      </c>
      <c r="AL1579" s="34">
        <v>3</v>
      </c>
      <c r="AM1579" s="34">
        <v>8</v>
      </c>
      <c r="AN1579" s="261" t="s">
        <v>1223</v>
      </c>
    </row>
    <row r="1580" spans="1:40" ht="15" customHeight="1">
      <c r="A1580" s="106">
        <v>16001</v>
      </c>
      <c r="B1580" s="106" t="s">
        <v>6344</v>
      </c>
      <c r="C1580" s="106">
        <v>33666792209</v>
      </c>
      <c r="D1580" s="106" t="s">
        <v>6449</v>
      </c>
      <c r="E1580" s="106" t="s">
        <v>42</v>
      </c>
      <c r="F1580" s="106" t="s">
        <v>6450</v>
      </c>
      <c r="G1580" s="106" t="s">
        <v>6451</v>
      </c>
      <c r="H1580" s="95" t="s">
        <v>6542</v>
      </c>
      <c r="I1580" s="95" t="s">
        <v>6543</v>
      </c>
      <c r="J1580" s="169" t="s">
        <v>20</v>
      </c>
      <c r="K1580" s="169" t="s">
        <v>21</v>
      </c>
      <c r="L1580" s="169" t="s">
        <v>22</v>
      </c>
      <c r="M1580" s="104">
        <v>0.14000000000000001</v>
      </c>
      <c r="N1580" s="104">
        <v>0</v>
      </c>
      <c r="O1580" s="104">
        <v>0</v>
      </c>
      <c r="P1580" s="104">
        <v>0</v>
      </c>
      <c r="Q1580" s="104">
        <v>260.7</v>
      </c>
      <c r="R1580" s="92">
        <f>Q1580-O1580-S1580-T1580-U1580</f>
        <v>250.93</v>
      </c>
      <c r="S1580" s="104">
        <v>1.08</v>
      </c>
      <c r="T1580" s="104">
        <v>4.54</v>
      </c>
      <c r="U1580" s="104">
        <v>4.1500000000000004</v>
      </c>
      <c r="V1580" s="109">
        <f>Q1580-W1580-X1580-Y1580-P1580</f>
        <v>250.79</v>
      </c>
      <c r="W1580" s="104">
        <v>1.08</v>
      </c>
      <c r="X1580" s="104">
        <v>4.68</v>
      </c>
      <c r="Y1580" s="104">
        <v>4.1500000000000004</v>
      </c>
      <c r="Z1580" s="170" t="s">
        <v>2208</v>
      </c>
      <c r="AA1580" s="171" t="s">
        <v>5899</v>
      </c>
      <c r="AB1580" s="555">
        <v>39302</v>
      </c>
      <c r="AC1580" s="459">
        <v>45012</v>
      </c>
      <c r="AD1580" s="40">
        <v>196.42</v>
      </c>
      <c r="AE1580" s="40">
        <v>196.42</v>
      </c>
      <c r="AF1580" s="920">
        <v>0</v>
      </c>
      <c r="AG1580" s="40"/>
      <c r="AH1580" s="40"/>
      <c r="AI1580" s="40"/>
      <c r="AJ1580" s="960">
        <v>45033</v>
      </c>
      <c r="AK1580" s="124">
        <v>45035</v>
      </c>
      <c r="AL1580" s="9">
        <v>3</v>
      </c>
      <c r="AM1580" s="9">
        <v>8</v>
      </c>
      <c r="AN1580" s="521" t="s">
        <v>1223</v>
      </c>
    </row>
    <row r="1581" spans="1:40" ht="15" customHeight="1">
      <c r="A1581" s="38">
        <v>121</v>
      </c>
      <c r="B1581" s="34" t="s">
        <v>6452</v>
      </c>
      <c r="C1581" s="34">
        <v>30599870918</v>
      </c>
      <c r="D1581" s="34" t="s">
        <v>6453</v>
      </c>
      <c r="E1581" s="23" t="s">
        <v>47</v>
      </c>
      <c r="F1581" s="23" t="s">
        <v>71</v>
      </c>
      <c r="G1581" s="23" t="s">
        <v>214</v>
      </c>
      <c r="H1581" s="23" t="s">
        <v>6454</v>
      </c>
      <c r="I1581" s="23" t="s">
        <v>6455</v>
      </c>
      <c r="J1581" s="44" t="s">
        <v>20</v>
      </c>
      <c r="K1581" s="44" t="s">
        <v>21</v>
      </c>
      <c r="L1581" s="44" t="s">
        <v>23</v>
      </c>
      <c r="M1581" s="69">
        <v>29.018999999999998</v>
      </c>
      <c r="N1581" s="69">
        <v>0</v>
      </c>
      <c r="O1581" s="69">
        <v>249.23</v>
      </c>
      <c r="P1581" s="69">
        <v>216</v>
      </c>
      <c r="Q1581" s="70">
        <v>10267</v>
      </c>
      <c r="R1581" s="70">
        <v>6869.27</v>
      </c>
      <c r="S1581" s="69">
        <v>2809</v>
      </c>
      <c r="T1581" s="69">
        <v>61.5</v>
      </c>
      <c r="U1581" s="69">
        <v>278</v>
      </c>
      <c r="V1581" s="70">
        <v>7038.6100000000006</v>
      </c>
      <c r="W1581" s="69">
        <v>2809</v>
      </c>
      <c r="X1581" s="69">
        <v>92.57</v>
      </c>
      <c r="Y1581" s="69">
        <v>110.82</v>
      </c>
      <c r="Z1581" s="45" t="s">
        <v>113</v>
      </c>
      <c r="AA1581" s="23" t="s">
        <v>6456</v>
      </c>
      <c r="AB1581" s="351" t="s">
        <v>56</v>
      </c>
      <c r="AC1581" s="23" t="s">
        <v>589</v>
      </c>
      <c r="AD1581" s="23">
        <v>2975.97</v>
      </c>
      <c r="AE1581" s="23">
        <v>2975.97</v>
      </c>
      <c r="AF1581" s="823">
        <v>0</v>
      </c>
      <c r="AG1581" s="23"/>
      <c r="AH1581" s="23"/>
      <c r="AI1581" s="23"/>
      <c r="AJ1581" s="917">
        <v>45033</v>
      </c>
      <c r="AK1581" s="122">
        <v>45034</v>
      </c>
      <c r="AL1581" s="34">
        <v>1</v>
      </c>
      <c r="AM1581" s="34">
        <v>8</v>
      </c>
      <c r="AN1581" s="261" t="s">
        <v>1223</v>
      </c>
    </row>
    <row r="1582" spans="1:40" ht="15" customHeight="1">
      <c r="A1582" s="71">
        <v>400</v>
      </c>
      <c r="B1582" s="71" t="s">
        <v>6457</v>
      </c>
      <c r="C1582" s="71">
        <v>30708324546</v>
      </c>
      <c r="D1582" s="71" t="s">
        <v>1829</v>
      </c>
      <c r="E1582" s="71" t="s">
        <v>42</v>
      </c>
      <c r="F1582" s="71" t="s">
        <v>3308</v>
      </c>
      <c r="G1582" s="71" t="s">
        <v>6458</v>
      </c>
      <c r="H1582" s="126" t="s">
        <v>6459</v>
      </c>
      <c r="I1582" s="126" t="s">
        <v>6460</v>
      </c>
      <c r="J1582" s="482" t="s">
        <v>20</v>
      </c>
      <c r="K1582" s="18" t="s">
        <v>21</v>
      </c>
      <c r="L1582" s="482" t="s">
        <v>22</v>
      </c>
      <c r="M1582" s="65">
        <v>0</v>
      </c>
      <c r="N1582" s="65">
        <v>0</v>
      </c>
      <c r="O1582" s="65">
        <v>0</v>
      </c>
      <c r="P1582" s="65">
        <v>0</v>
      </c>
      <c r="Q1582" s="39">
        <v>534.70000000000005</v>
      </c>
      <c r="R1582" s="979">
        <f>Q1582-S1582-T1582-U1582-O1582</f>
        <v>520.97</v>
      </c>
      <c r="S1582" s="65">
        <v>7.77</v>
      </c>
      <c r="T1582" s="65">
        <v>0.36</v>
      </c>
      <c r="U1582" s="65">
        <v>5.6</v>
      </c>
      <c r="V1582" s="979">
        <f>Q1582-W1582-X1582-Y1582-P1582</f>
        <v>531.03000000000009</v>
      </c>
      <c r="W1582" s="65">
        <v>0</v>
      </c>
      <c r="X1582" s="65">
        <v>0.36</v>
      </c>
      <c r="Y1582" s="65">
        <v>3.31</v>
      </c>
      <c r="Z1582" s="67" t="s">
        <v>6461</v>
      </c>
      <c r="AA1582" s="18" t="s">
        <v>3119</v>
      </c>
      <c r="AB1582" s="540">
        <v>39254</v>
      </c>
      <c r="AC1582" s="135">
        <v>44932</v>
      </c>
      <c r="AD1582" s="40">
        <v>162.94999999999999</v>
      </c>
      <c r="AE1582" s="40">
        <v>162.94999999999999</v>
      </c>
      <c r="AF1582" s="920">
        <v>0</v>
      </c>
      <c r="AG1582" s="40"/>
      <c r="AH1582" s="40"/>
      <c r="AI1582" s="40"/>
      <c r="AJ1582" s="960">
        <v>45033</v>
      </c>
      <c r="AK1582" s="124">
        <v>45034</v>
      </c>
      <c r="AL1582" s="9">
        <v>1</v>
      </c>
      <c r="AM1582" s="9">
        <v>8</v>
      </c>
      <c r="AN1582" s="521" t="s">
        <v>1223</v>
      </c>
    </row>
    <row r="1583" spans="1:40" ht="15" customHeight="1">
      <c r="A1583" s="37">
        <v>488</v>
      </c>
      <c r="B1583" s="9" t="s">
        <v>6462</v>
      </c>
      <c r="C1583" s="9">
        <v>30529808069</v>
      </c>
      <c r="D1583" s="9" t="s">
        <v>6463</v>
      </c>
      <c r="E1583" s="9" t="s">
        <v>47</v>
      </c>
      <c r="F1583" s="9" t="s">
        <v>49</v>
      </c>
      <c r="G1583" s="9" t="s">
        <v>50</v>
      </c>
      <c r="H1583" s="18" t="s">
        <v>6464</v>
      </c>
      <c r="I1583" s="18" t="s">
        <v>6465</v>
      </c>
      <c r="J1583" s="43" t="s">
        <v>20</v>
      </c>
      <c r="K1583" s="43" t="s">
        <v>21</v>
      </c>
      <c r="L1583" s="43" t="s">
        <v>22</v>
      </c>
      <c r="M1583" s="65">
        <v>0</v>
      </c>
      <c r="N1583" s="65">
        <v>0</v>
      </c>
      <c r="O1583" s="65">
        <v>0</v>
      </c>
      <c r="P1583" s="65">
        <v>0</v>
      </c>
      <c r="Q1583" s="66">
        <v>4631.8999999999996</v>
      </c>
      <c r="R1583" s="39">
        <v>3977.9799999999996</v>
      </c>
      <c r="S1583" s="65">
        <v>575.92999999999995</v>
      </c>
      <c r="T1583" s="65">
        <v>48.28</v>
      </c>
      <c r="U1583" s="65">
        <v>29.71</v>
      </c>
      <c r="V1583" s="39">
        <v>4446.8799999999992</v>
      </c>
      <c r="W1583" s="65">
        <v>140.38</v>
      </c>
      <c r="X1583" s="65">
        <v>44.64</v>
      </c>
      <c r="Y1583" s="65">
        <v>0</v>
      </c>
      <c r="Z1583" s="53" t="s">
        <v>820</v>
      </c>
      <c r="AA1583" s="40" t="s">
        <v>883</v>
      </c>
      <c r="AB1583" s="94" t="s">
        <v>56</v>
      </c>
      <c r="AC1583" s="40" t="s">
        <v>589</v>
      </c>
      <c r="AD1583" s="40">
        <v>2527.79</v>
      </c>
      <c r="AE1583" s="40">
        <v>2527.79</v>
      </c>
      <c r="AF1583" s="920">
        <v>0</v>
      </c>
      <c r="AG1583" s="40"/>
      <c r="AH1583" s="40"/>
      <c r="AI1583" s="40"/>
      <c r="AJ1583" s="960">
        <v>45033</v>
      </c>
      <c r="AK1583" s="124">
        <v>45034</v>
      </c>
      <c r="AL1583" s="9">
        <v>1</v>
      </c>
      <c r="AM1583" s="9">
        <v>8</v>
      </c>
      <c r="AN1583" s="521" t="s">
        <v>1223</v>
      </c>
    </row>
    <row r="1584" spans="1:40" ht="15" customHeight="1">
      <c r="A1584" s="106">
        <v>1673</v>
      </c>
      <c r="B1584" s="106" t="s">
        <v>6466</v>
      </c>
      <c r="C1584" s="106">
        <v>30565987557</v>
      </c>
      <c r="D1584" s="106" t="s">
        <v>6467</v>
      </c>
      <c r="E1584" s="106" t="s">
        <v>47</v>
      </c>
      <c r="F1584" s="106" t="s">
        <v>383</v>
      </c>
      <c r="G1584" s="106" t="s">
        <v>383</v>
      </c>
      <c r="H1584" s="95" t="s">
        <v>6544</v>
      </c>
      <c r="I1584" s="95" t="s">
        <v>6545</v>
      </c>
      <c r="J1584" s="169" t="s">
        <v>20</v>
      </c>
      <c r="K1584" s="169" t="s">
        <v>21</v>
      </c>
      <c r="L1584" s="169" t="s">
        <v>22</v>
      </c>
      <c r="M1584" s="104">
        <v>0</v>
      </c>
      <c r="N1584" s="104">
        <v>0</v>
      </c>
      <c r="O1584" s="104">
        <v>69.91</v>
      </c>
      <c r="P1584" s="104">
        <v>46.12</v>
      </c>
      <c r="Q1584" s="104">
        <v>2042.33</v>
      </c>
      <c r="R1584" s="92">
        <f>Q1584-O1584-S1584-T1584-U1584</f>
        <v>1889.3999999999999</v>
      </c>
      <c r="S1584" s="104">
        <v>56.61</v>
      </c>
      <c r="T1584" s="104">
        <v>17.38</v>
      </c>
      <c r="U1584" s="104">
        <v>9.0299999999999994</v>
      </c>
      <c r="V1584" s="109">
        <f>Q1584-W1584-X1584-Y1584-P1584</f>
        <v>1905.4099999999999</v>
      </c>
      <c r="W1584" s="104">
        <v>64.39</v>
      </c>
      <c r="X1584" s="104">
        <v>17.38</v>
      </c>
      <c r="Y1584" s="104">
        <v>9.0299999999999994</v>
      </c>
      <c r="Z1584" s="170" t="s">
        <v>550</v>
      </c>
      <c r="AA1584" s="171" t="s">
        <v>4615</v>
      </c>
      <c r="AB1584" s="555">
        <v>39277</v>
      </c>
      <c r="AC1584" s="459">
        <v>45000</v>
      </c>
      <c r="AD1584" s="40">
        <v>1015.1</v>
      </c>
      <c r="AE1584" s="40">
        <v>1015.1</v>
      </c>
      <c r="AF1584" s="920">
        <v>0</v>
      </c>
      <c r="AG1584" s="40"/>
      <c r="AH1584" s="40"/>
      <c r="AI1584" s="40"/>
      <c r="AJ1584" s="960">
        <v>45033</v>
      </c>
      <c r="AK1584" s="124">
        <v>45035</v>
      </c>
      <c r="AL1584" s="9">
        <v>3</v>
      </c>
      <c r="AM1584" s="9">
        <v>8</v>
      </c>
      <c r="AN1584" s="521" t="s">
        <v>1223</v>
      </c>
    </row>
    <row r="1585" spans="1:40" ht="15" customHeight="1">
      <c r="A1585" s="106">
        <v>1674</v>
      </c>
      <c r="B1585" s="106" t="s">
        <v>6466</v>
      </c>
      <c r="C1585" s="106">
        <v>30565987557</v>
      </c>
      <c r="D1585" s="106" t="s">
        <v>6468</v>
      </c>
      <c r="E1585" s="106" t="s">
        <v>47</v>
      </c>
      <c r="F1585" s="106" t="s">
        <v>383</v>
      </c>
      <c r="G1585" s="106" t="s">
        <v>383</v>
      </c>
      <c r="H1585" s="95" t="s">
        <v>6546</v>
      </c>
      <c r="I1585" s="95" t="s">
        <v>6547</v>
      </c>
      <c r="J1585" s="169" t="s">
        <v>20</v>
      </c>
      <c r="K1585" s="169" t="s">
        <v>21</v>
      </c>
      <c r="L1585" s="169" t="s">
        <v>22</v>
      </c>
      <c r="M1585" s="104">
        <v>0</v>
      </c>
      <c r="N1585" s="104">
        <v>0</v>
      </c>
      <c r="O1585" s="104">
        <v>0</v>
      </c>
      <c r="P1585" s="104">
        <v>0</v>
      </c>
      <c r="Q1585" s="104">
        <v>1004.13</v>
      </c>
      <c r="R1585" s="92">
        <f>Q1585-O1585-S1585-T1585-U1585</f>
        <v>973.8599999999999</v>
      </c>
      <c r="S1585" s="104">
        <v>5.57</v>
      </c>
      <c r="T1585" s="104">
        <v>0.32</v>
      </c>
      <c r="U1585" s="104">
        <v>24.38</v>
      </c>
      <c r="V1585" s="109">
        <f>Q1585-W1585-X1585-Y1585-P1585</f>
        <v>958.17</v>
      </c>
      <c r="W1585" s="104">
        <v>23.39</v>
      </c>
      <c r="X1585" s="104">
        <v>0.32</v>
      </c>
      <c r="Y1585" s="104">
        <v>22.25</v>
      </c>
      <c r="Z1585" s="170" t="s">
        <v>550</v>
      </c>
      <c r="AA1585" s="171" t="s">
        <v>4615</v>
      </c>
      <c r="AB1585" s="555">
        <v>39277</v>
      </c>
      <c r="AC1585" s="459">
        <v>45000</v>
      </c>
      <c r="AD1585" s="40">
        <v>525.64</v>
      </c>
      <c r="AE1585" s="40">
        <v>525.64</v>
      </c>
      <c r="AF1585" s="920">
        <v>0</v>
      </c>
      <c r="AG1585" s="40"/>
      <c r="AH1585" s="40"/>
      <c r="AI1585" s="40"/>
      <c r="AJ1585" s="960">
        <v>45033</v>
      </c>
      <c r="AK1585" s="124">
        <v>45035</v>
      </c>
      <c r="AL1585" s="9">
        <v>3</v>
      </c>
      <c r="AM1585" s="9">
        <v>8</v>
      </c>
      <c r="AN1585" s="521" t="s">
        <v>1223</v>
      </c>
    </row>
    <row r="1586" spans="1:40" ht="15" customHeight="1">
      <c r="A1586" s="106">
        <v>6214</v>
      </c>
      <c r="B1586" s="106" t="s">
        <v>6052</v>
      </c>
      <c r="C1586" s="106">
        <v>30715303708</v>
      </c>
      <c r="D1586" s="106" t="s">
        <v>6469</v>
      </c>
      <c r="E1586" s="106" t="s">
        <v>47</v>
      </c>
      <c r="F1586" s="106" t="s">
        <v>1603</v>
      </c>
      <c r="G1586" s="106" t="s">
        <v>1604</v>
      </c>
      <c r="H1586" s="170" t="s">
        <v>6548</v>
      </c>
      <c r="I1586" s="170" t="s">
        <v>6549</v>
      </c>
      <c r="J1586" s="169" t="s">
        <v>20</v>
      </c>
      <c r="K1586" s="169" t="s">
        <v>21</v>
      </c>
      <c r="L1586" s="169" t="s">
        <v>22</v>
      </c>
      <c r="M1586" s="104">
        <v>0</v>
      </c>
      <c r="N1586" s="104">
        <v>0</v>
      </c>
      <c r="O1586" s="104">
        <v>0</v>
      </c>
      <c r="P1586" s="104">
        <v>0</v>
      </c>
      <c r="Q1586" s="104">
        <v>454.47</v>
      </c>
      <c r="R1586" s="92">
        <f>Q1586-O1586-S1586-T1586-U1586</f>
        <v>416.42</v>
      </c>
      <c r="S1586" s="104">
        <v>31.6</v>
      </c>
      <c r="T1586" s="104">
        <v>0.99</v>
      </c>
      <c r="U1586" s="104">
        <v>5.46</v>
      </c>
      <c r="V1586" s="109">
        <f>Q1586-W1586-X1586-Y1586-P1586</f>
        <v>408.17</v>
      </c>
      <c r="W1586" s="104">
        <v>39.85</v>
      </c>
      <c r="X1586" s="104">
        <v>0.99</v>
      </c>
      <c r="Y1586" s="104">
        <v>5.46</v>
      </c>
      <c r="Z1586" s="170" t="s">
        <v>550</v>
      </c>
      <c r="AA1586" s="171" t="s">
        <v>6550</v>
      </c>
      <c r="AB1586" s="555">
        <v>39277</v>
      </c>
      <c r="AC1586" s="459">
        <v>45012</v>
      </c>
      <c r="AD1586" s="40">
        <v>172.4</v>
      </c>
      <c r="AE1586" s="40">
        <v>172.4</v>
      </c>
      <c r="AF1586" s="920">
        <v>0</v>
      </c>
      <c r="AG1586" s="40"/>
      <c r="AH1586" s="40"/>
      <c r="AI1586" s="40"/>
      <c r="AJ1586" s="960">
        <v>45033</v>
      </c>
      <c r="AK1586" s="124">
        <v>45035</v>
      </c>
      <c r="AL1586" s="9">
        <v>3</v>
      </c>
      <c r="AM1586" s="9">
        <v>8</v>
      </c>
      <c r="AN1586" s="521" t="s">
        <v>1223</v>
      </c>
    </row>
    <row r="1587" spans="1:40" ht="15" customHeight="1">
      <c r="A1587" s="37">
        <v>7456</v>
      </c>
      <c r="B1587" s="9" t="s">
        <v>6470</v>
      </c>
      <c r="C1587" s="9">
        <v>30694251273</v>
      </c>
      <c r="D1587" s="9" t="s">
        <v>6471</v>
      </c>
      <c r="E1587" s="18" t="s">
        <v>38</v>
      </c>
      <c r="F1587" s="18" t="s">
        <v>84</v>
      </c>
      <c r="G1587" s="18" t="s">
        <v>6472</v>
      </c>
      <c r="H1587" s="239" t="s">
        <v>6473</v>
      </c>
      <c r="I1587" s="239" t="s">
        <v>6474</v>
      </c>
      <c r="J1587" s="339" t="s">
        <v>20</v>
      </c>
      <c r="K1587" s="339" t="s">
        <v>21</v>
      </c>
      <c r="L1587" s="339" t="s">
        <v>22</v>
      </c>
      <c r="M1587" s="340">
        <v>0</v>
      </c>
      <c r="N1587" s="340">
        <v>0</v>
      </c>
      <c r="O1587" s="340">
        <v>0</v>
      </c>
      <c r="P1587" s="340">
        <v>0</v>
      </c>
      <c r="Q1587" s="341">
        <v>988.73</v>
      </c>
      <c r="R1587" s="341">
        <v>861.49000000000012</v>
      </c>
      <c r="S1587" s="340">
        <v>9.3800000000000008</v>
      </c>
      <c r="T1587" s="340">
        <v>108.8</v>
      </c>
      <c r="U1587" s="340">
        <v>9.06</v>
      </c>
      <c r="V1587" s="341">
        <v>861.49000000000012</v>
      </c>
      <c r="W1587" s="340">
        <v>9.3800000000000008</v>
      </c>
      <c r="X1587" s="340">
        <v>108.8</v>
      </c>
      <c r="Y1587" s="340">
        <v>9.06</v>
      </c>
      <c r="Z1587" s="83" t="s">
        <v>5306</v>
      </c>
      <c r="AA1587" s="239" t="s">
        <v>6475</v>
      </c>
      <c r="AB1587" s="100" t="s">
        <v>44</v>
      </c>
      <c r="AC1587" s="18" t="s">
        <v>524</v>
      </c>
      <c r="AD1587" s="40">
        <v>354.96</v>
      </c>
      <c r="AE1587" s="40">
        <v>354.96</v>
      </c>
      <c r="AF1587" s="920">
        <v>0</v>
      </c>
      <c r="AG1587" s="40"/>
      <c r="AH1587" s="40"/>
      <c r="AI1587" s="40"/>
      <c r="AJ1587" s="960">
        <v>45033</v>
      </c>
      <c r="AK1587" s="124">
        <v>45034</v>
      </c>
      <c r="AL1587" s="9">
        <v>1</v>
      </c>
      <c r="AM1587" s="9">
        <v>8</v>
      </c>
      <c r="AN1587" s="521" t="s">
        <v>1223</v>
      </c>
    </row>
    <row r="1588" spans="1:40" ht="15" customHeight="1">
      <c r="A1588" s="37">
        <v>7498</v>
      </c>
      <c r="B1588" s="9" t="s">
        <v>6470</v>
      </c>
      <c r="C1588" s="9">
        <v>30694251273</v>
      </c>
      <c r="D1588" s="9" t="s">
        <v>6476</v>
      </c>
      <c r="E1588" s="9" t="s">
        <v>38</v>
      </c>
      <c r="F1588" s="9" t="s">
        <v>6477</v>
      </c>
      <c r="G1588" s="9" t="s">
        <v>6478</v>
      </c>
      <c r="H1588" s="541" t="s">
        <v>6479</v>
      </c>
      <c r="I1588" s="541" t="s">
        <v>6480</v>
      </c>
      <c r="J1588" s="43" t="s">
        <v>20</v>
      </c>
      <c r="K1588" s="43" t="s">
        <v>21</v>
      </c>
      <c r="L1588" s="43" t="s">
        <v>22</v>
      </c>
      <c r="M1588" s="65">
        <v>0</v>
      </c>
      <c r="N1588" s="65">
        <v>0</v>
      </c>
      <c r="O1588" s="65">
        <v>0</v>
      </c>
      <c r="P1588" s="65">
        <v>0</v>
      </c>
      <c r="Q1588" s="39">
        <v>731.18</v>
      </c>
      <c r="R1588" s="39">
        <v>711.8</v>
      </c>
      <c r="S1588" s="65">
        <v>0</v>
      </c>
      <c r="T1588" s="65">
        <v>18.84</v>
      </c>
      <c r="U1588" s="65">
        <v>0.54</v>
      </c>
      <c r="V1588" s="39">
        <v>715.5</v>
      </c>
      <c r="W1588" s="65">
        <v>0</v>
      </c>
      <c r="X1588" s="65">
        <v>15.68</v>
      </c>
      <c r="Y1588" s="65">
        <v>0</v>
      </c>
      <c r="Z1588" s="67" t="s">
        <v>109</v>
      </c>
      <c r="AA1588" s="18" t="s">
        <v>6481</v>
      </c>
      <c r="AB1588" s="100" t="s">
        <v>4805</v>
      </c>
      <c r="AC1588" s="18" t="s">
        <v>2025</v>
      </c>
      <c r="AD1588" s="40">
        <v>655.89</v>
      </c>
      <c r="AE1588" s="40">
        <v>655.89</v>
      </c>
      <c r="AF1588" s="920">
        <v>0</v>
      </c>
      <c r="AG1588" s="40"/>
      <c r="AH1588" s="40"/>
      <c r="AI1588" s="40"/>
      <c r="AJ1588" s="960">
        <v>45033</v>
      </c>
      <c r="AK1588" s="124">
        <v>45034</v>
      </c>
      <c r="AL1588" s="9">
        <v>1</v>
      </c>
      <c r="AM1588" s="9">
        <v>8</v>
      </c>
      <c r="AN1588" s="521" t="s">
        <v>1223</v>
      </c>
    </row>
    <row r="1589" spans="1:40" ht="15" customHeight="1">
      <c r="A1589" s="37">
        <v>11223</v>
      </c>
      <c r="B1589" s="9" t="s">
        <v>6482</v>
      </c>
      <c r="C1589" s="9">
        <v>30714255777</v>
      </c>
      <c r="D1589" s="9" t="s">
        <v>6483</v>
      </c>
      <c r="E1589" s="9" t="s">
        <v>42</v>
      </c>
      <c r="F1589" s="9" t="s">
        <v>911</v>
      </c>
      <c r="G1589" s="9" t="s">
        <v>2959</v>
      </c>
      <c r="H1589" s="126" t="s">
        <v>6484</v>
      </c>
      <c r="I1589" s="126" t="s">
        <v>6485</v>
      </c>
      <c r="J1589" s="43" t="s">
        <v>20</v>
      </c>
      <c r="K1589" s="43" t="s">
        <v>21</v>
      </c>
      <c r="L1589" s="43" t="s">
        <v>22</v>
      </c>
      <c r="M1589" s="65">
        <v>0</v>
      </c>
      <c r="N1589" s="65">
        <v>0</v>
      </c>
      <c r="O1589" s="65">
        <v>35.04</v>
      </c>
      <c r="P1589" s="65">
        <v>115.54</v>
      </c>
      <c r="Q1589" s="123">
        <v>1201.93</v>
      </c>
      <c r="R1589" s="123">
        <v>938.07</v>
      </c>
      <c r="S1589" s="65">
        <v>222.49</v>
      </c>
      <c r="T1589" s="65">
        <v>5.5</v>
      </c>
      <c r="U1589" s="65">
        <v>0.83</v>
      </c>
      <c r="V1589" s="123">
        <v>942.25000000000011</v>
      </c>
      <c r="W1589" s="65">
        <v>134.88999999999999</v>
      </c>
      <c r="X1589" s="65">
        <v>2.91</v>
      </c>
      <c r="Y1589" s="65">
        <v>6.34</v>
      </c>
      <c r="Z1589" s="53" t="s">
        <v>2437</v>
      </c>
      <c r="AA1589" s="40" t="s">
        <v>1334</v>
      </c>
      <c r="AB1589" s="539">
        <v>39286</v>
      </c>
      <c r="AC1589" s="33">
        <v>44922</v>
      </c>
      <c r="AD1589" s="40">
        <v>517.65</v>
      </c>
      <c r="AE1589" s="40">
        <v>517.65</v>
      </c>
      <c r="AF1589" s="920">
        <v>0</v>
      </c>
      <c r="AG1589" s="40"/>
      <c r="AH1589" s="40"/>
      <c r="AI1589" s="40"/>
      <c r="AJ1589" s="960">
        <v>45033</v>
      </c>
      <c r="AK1589" s="124">
        <v>45034</v>
      </c>
      <c r="AL1589" s="9">
        <v>1</v>
      </c>
      <c r="AM1589" s="9">
        <v>8</v>
      </c>
      <c r="AN1589" s="521" t="s">
        <v>503</v>
      </c>
    </row>
    <row r="1590" spans="1:40" ht="15" customHeight="1">
      <c r="A1590" s="106">
        <v>11871</v>
      </c>
      <c r="B1590" s="106" t="s">
        <v>6030</v>
      </c>
      <c r="C1590" s="106">
        <v>30709749842</v>
      </c>
      <c r="D1590" s="106" t="s">
        <v>4952</v>
      </c>
      <c r="E1590" s="106" t="s">
        <v>38</v>
      </c>
      <c r="F1590" s="106" t="s">
        <v>1671</v>
      </c>
      <c r="G1590" s="106" t="s">
        <v>6486</v>
      </c>
      <c r="H1590" s="95" t="s">
        <v>9215</v>
      </c>
      <c r="I1590" s="95" t="s">
        <v>9216</v>
      </c>
      <c r="J1590" s="43" t="s">
        <v>20</v>
      </c>
      <c r="K1590" s="169" t="s">
        <v>21</v>
      </c>
      <c r="L1590" s="169" t="s">
        <v>22</v>
      </c>
      <c r="M1590" s="915">
        <v>0</v>
      </c>
      <c r="N1590" s="915">
        <v>0</v>
      </c>
      <c r="O1590" s="915">
        <v>0</v>
      </c>
      <c r="P1590" s="915">
        <v>0</v>
      </c>
      <c r="Q1590" s="915">
        <v>196.34</v>
      </c>
      <c r="R1590" s="98">
        <f>Q1590-O1590-U1590-T1590-S1590</f>
        <v>147.25</v>
      </c>
      <c r="S1590" s="915">
        <v>46.09</v>
      </c>
      <c r="T1590" s="915">
        <v>3</v>
      </c>
      <c r="U1590" s="915">
        <v>0</v>
      </c>
      <c r="V1590" s="98">
        <f>Q1590-P1590-W1590-X1590-Y1590</f>
        <v>159.99</v>
      </c>
      <c r="W1590" s="915">
        <v>33.35</v>
      </c>
      <c r="X1590" s="915">
        <v>3</v>
      </c>
      <c r="Y1590" s="915">
        <v>0</v>
      </c>
      <c r="Z1590" s="842" t="s">
        <v>5462</v>
      </c>
      <c r="AA1590" s="843" t="s">
        <v>6038</v>
      </c>
      <c r="AB1590" s="555">
        <v>39284</v>
      </c>
      <c r="AC1590" s="459">
        <v>44975</v>
      </c>
      <c r="AD1590" s="18">
        <v>133.69</v>
      </c>
      <c r="AE1590" s="43">
        <v>133.69</v>
      </c>
      <c r="AF1590" s="68">
        <v>0</v>
      </c>
      <c r="AG1590" s="18"/>
      <c r="AH1590" s="18"/>
      <c r="AI1590" s="18"/>
      <c r="AJ1590" s="964">
        <v>45033</v>
      </c>
      <c r="AK1590" s="141">
        <v>45036</v>
      </c>
      <c r="AL1590" s="139">
        <f>NETWORKDAYS(AJ1590,AK1590)</f>
        <v>4</v>
      </c>
      <c r="AM1590" s="9">
        <v>8</v>
      </c>
      <c r="AN1590" s="521" t="s">
        <v>1223</v>
      </c>
    </row>
    <row r="1591" spans="1:40" ht="15" customHeight="1">
      <c r="A1591" s="37">
        <v>15157</v>
      </c>
      <c r="B1591" s="9" t="s">
        <v>6452</v>
      </c>
      <c r="C1591" s="9">
        <v>30599870918</v>
      </c>
      <c r="D1591" s="9" t="s">
        <v>5023</v>
      </c>
      <c r="E1591" s="9" t="s">
        <v>47</v>
      </c>
      <c r="F1591" s="9" t="s">
        <v>71</v>
      </c>
      <c r="G1591" s="9" t="s">
        <v>374</v>
      </c>
      <c r="H1591" s="18" t="s">
        <v>6487</v>
      </c>
      <c r="I1591" s="18" t="s">
        <v>6488</v>
      </c>
      <c r="J1591" s="43" t="s">
        <v>20</v>
      </c>
      <c r="K1591" s="43" t="s">
        <v>21</v>
      </c>
      <c r="L1591" s="43" t="s">
        <v>22</v>
      </c>
      <c r="M1591" s="65">
        <v>0</v>
      </c>
      <c r="N1591" s="65">
        <v>0</v>
      </c>
      <c r="O1591" s="65">
        <v>0</v>
      </c>
      <c r="P1591" s="65">
        <v>0</v>
      </c>
      <c r="Q1591" s="66">
        <v>682.23</v>
      </c>
      <c r="R1591" s="39">
        <v>568.46</v>
      </c>
      <c r="S1591" s="65">
        <v>105</v>
      </c>
      <c r="T1591" s="65">
        <v>8.73</v>
      </c>
      <c r="U1591" s="65">
        <v>0.04</v>
      </c>
      <c r="V1591" s="39">
        <v>645.75000000000011</v>
      </c>
      <c r="W1591" s="65">
        <v>27.68</v>
      </c>
      <c r="X1591" s="65">
        <v>8.76</v>
      </c>
      <c r="Y1591" s="65">
        <v>0.04</v>
      </c>
      <c r="Z1591" s="53" t="s">
        <v>72</v>
      </c>
      <c r="AA1591" s="40" t="s">
        <v>6489</v>
      </c>
      <c r="AB1591" s="94" t="s">
        <v>41</v>
      </c>
      <c r="AC1591" s="40" t="s">
        <v>523</v>
      </c>
      <c r="AD1591" s="40">
        <v>342.65</v>
      </c>
      <c r="AE1591" s="40">
        <v>342.65</v>
      </c>
      <c r="AF1591" s="920">
        <v>0</v>
      </c>
      <c r="AG1591" s="40"/>
      <c r="AH1591" s="40"/>
      <c r="AI1591" s="40"/>
      <c r="AJ1591" s="960">
        <v>45033</v>
      </c>
      <c r="AK1591" s="124">
        <v>45034</v>
      </c>
      <c r="AL1591" s="9">
        <v>1</v>
      </c>
      <c r="AM1591" s="9">
        <v>8</v>
      </c>
      <c r="AN1591" s="521" t="s">
        <v>503</v>
      </c>
    </row>
    <row r="1592" spans="1:40" ht="15" customHeight="1">
      <c r="A1592" s="106">
        <v>16387</v>
      </c>
      <c r="B1592" s="106" t="s">
        <v>6490</v>
      </c>
      <c r="C1592" s="106">
        <v>30711467943</v>
      </c>
      <c r="D1592" s="106" t="s">
        <v>6491</v>
      </c>
      <c r="E1592" s="106" t="s">
        <v>38</v>
      </c>
      <c r="F1592" s="106" t="s">
        <v>60</v>
      </c>
      <c r="G1592" s="106" t="s">
        <v>231</v>
      </c>
      <c r="H1592" s="95" t="s">
        <v>6551</v>
      </c>
      <c r="I1592" s="95" t="s">
        <v>6552</v>
      </c>
      <c r="J1592" s="169" t="s">
        <v>20</v>
      </c>
      <c r="K1592" s="169" t="s">
        <v>21</v>
      </c>
      <c r="L1592" s="169" t="s">
        <v>22</v>
      </c>
      <c r="M1592" s="104">
        <v>0</v>
      </c>
      <c r="N1592" s="104">
        <v>0</v>
      </c>
      <c r="O1592" s="104">
        <v>0</v>
      </c>
      <c r="P1592" s="104">
        <v>0</v>
      </c>
      <c r="Q1592" s="104">
        <v>60.71</v>
      </c>
      <c r="R1592" s="92">
        <f>Q1592-O1592-S1592-T1592-U1592</f>
        <v>60.43</v>
      </c>
      <c r="S1592" s="104">
        <v>0</v>
      </c>
      <c r="T1592" s="104">
        <v>0</v>
      </c>
      <c r="U1592" s="104">
        <v>0.28000000000000003</v>
      </c>
      <c r="V1592" s="109">
        <f>Q1592-W1592-X1592-Y1592-P1592</f>
        <v>60.43</v>
      </c>
      <c r="W1592" s="104">
        <v>0</v>
      </c>
      <c r="X1592" s="104">
        <v>0</v>
      </c>
      <c r="Y1592" s="104">
        <v>0.28000000000000003</v>
      </c>
      <c r="Z1592" s="170" t="s">
        <v>967</v>
      </c>
      <c r="AA1592" s="171" t="s">
        <v>4563</v>
      </c>
      <c r="AB1592" s="555">
        <v>39277</v>
      </c>
      <c r="AC1592" s="459">
        <v>45000</v>
      </c>
      <c r="AD1592" s="40">
        <v>60</v>
      </c>
      <c r="AE1592" s="40">
        <v>60</v>
      </c>
      <c r="AF1592" s="920">
        <v>0</v>
      </c>
      <c r="AG1592" s="40"/>
      <c r="AH1592" s="40"/>
      <c r="AI1592" s="40"/>
      <c r="AJ1592" s="960">
        <v>45033</v>
      </c>
      <c r="AK1592" s="124">
        <v>45035</v>
      </c>
      <c r="AL1592" s="9">
        <v>3</v>
      </c>
      <c r="AM1592" s="9">
        <v>8</v>
      </c>
      <c r="AN1592" s="521" t="s">
        <v>1223</v>
      </c>
    </row>
    <row r="1593" spans="1:40" ht="15" customHeight="1">
      <c r="A1593" s="106">
        <v>16388</v>
      </c>
      <c r="B1593" s="106" t="s">
        <v>6490</v>
      </c>
      <c r="C1593" s="106">
        <v>30711467943</v>
      </c>
      <c r="D1593" s="106" t="s">
        <v>5098</v>
      </c>
      <c r="E1593" s="106" t="s">
        <v>38</v>
      </c>
      <c r="F1593" s="106" t="s">
        <v>60</v>
      </c>
      <c r="G1593" s="106" t="s">
        <v>231</v>
      </c>
      <c r="H1593" s="95" t="s">
        <v>6553</v>
      </c>
      <c r="I1593" s="95" t="s">
        <v>6554</v>
      </c>
      <c r="J1593" s="169" t="s">
        <v>20</v>
      </c>
      <c r="K1593" s="169" t="s">
        <v>21</v>
      </c>
      <c r="L1593" s="169" t="s">
        <v>22</v>
      </c>
      <c r="M1593" s="104">
        <v>0</v>
      </c>
      <c r="N1593" s="104">
        <v>0</v>
      </c>
      <c r="O1593" s="104">
        <v>0</v>
      </c>
      <c r="P1593" s="104">
        <v>0</v>
      </c>
      <c r="Q1593" s="104">
        <v>58.46</v>
      </c>
      <c r="R1593" s="92">
        <f>Q1593-O1593-S1593-T1593-U1593</f>
        <v>58.28</v>
      </c>
      <c r="S1593" s="104">
        <v>0</v>
      </c>
      <c r="T1593" s="104">
        <v>0</v>
      </c>
      <c r="U1593" s="104">
        <v>0.18</v>
      </c>
      <c r="V1593" s="109">
        <f>Q1593-W1593-X1593-Y1593-P1593</f>
        <v>58.28</v>
      </c>
      <c r="W1593" s="104">
        <v>0</v>
      </c>
      <c r="X1593" s="104">
        <v>0</v>
      </c>
      <c r="Y1593" s="104">
        <v>0.18</v>
      </c>
      <c r="Z1593" s="170" t="s">
        <v>1520</v>
      </c>
      <c r="AA1593" s="171" t="s">
        <v>4563</v>
      </c>
      <c r="AB1593" s="555">
        <v>39309</v>
      </c>
      <c r="AC1593" s="459">
        <v>45000</v>
      </c>
      <c r="AD1593" s="40">
        <v>58</v>
      </c>
      <c r="AE1593" s="40">
        <v>58</v>
      </c>
      <c r="AF1593" s="920">
        <v>0</v>
      </c>
      <c r="AG1593" s="40"/>
      <c r="AH1593" s="40"/>
      <c r="AI1593" s="40"/>
      <c r="AJ1593" s="960">
        <v>45033</v>
      </c>
      <c r="AK1593" s="124">
        <v>45035</v>
      </c>
      <c r="AL1593" s="9">
        <v>3</v>
      </c>
      <c r="AM1593" s="9">
        <v>8</v>
      </c>
      <c r="AN1593" s="521" t="s">
        <v>1223</v>
      </c>
    </row>
    <row r="1594" spans="1:40" ht="15" customHeight="1">
      <c r="A1594" s="37" t="s">
        <v>6492</v>
      </c>
      <c r="B1594" s="9" t="s">
        <v>6493</v>
      </c>
      <c r="C1594" s="9">
        <v>30708324546</v>
      </c>
      <c r="D1594" s="9" t="s">
        <v>6494</v>
      </c>
      <c r="E1594" s="9" t="s">
        <v>38</v>
      </c>
      <c r="F1594" s="9" t="s">
        <v>1040</v>
      </c>
      <c r="G1594" s="9" t="s">
        <v>6495</v>
      </c>
      <c r="H1594" s="47" t="s">
        <v>6496</v>
      </c>
      <c r="I1594" s="60" t="s">
        <v>6497</v>
      </c>
      <c r="J1594" s="43" t="s">
        <v>20</v>
      </c>
      <c r="K1594" s="43" t="s">
        <v>21</v>
      </c>
      <c r="L1594" s="48" t="s">
        <v>22</v>
      </c>
      <c r="M1594" s="49">
        <v>0.18</v>
      </c>
      <c r="N1594" s="49">
        <v>0</v>
      </c>
      <c r="O1594" s="49">
        <v>0</v>
      </c>
      <c r="P1594" s="49">
        <v>0</v>
      </c>
      <c r="Q1594" s="51">
        <v>669.56</v>
      </c>
      <c r="R1594" s="51">
        <v>611.09999999999991</v>
      </c>
      <c r="S1594" s="49">
        <v>14.98</v>
      </c>
      <c r="T1594" s="49">
        <v>0.36</v>
      </c>
      <c r="U1594" s="49">
        <v>43.12</v>
      </c>
      <c r="V1594" s="51">
        <v>655.75</v>
      </c>
      <c r="W1594" s="49">
        <v>0</v>
      </c>
      <c r="X1594" s="49">
        <v>0.54</v>
      </c>
      <c r="Y1594" s="52">
        <v>13.27</v>
      </c>
      <c r="Z1594" s="53" t="s">
        <v>1960</v>
      </c>
      <c r="AA1594" s="40" t="s">
        <v>6498</v>
      </c>
      <c r="AB1594" s="94" t="s">
        <v>98</v>
      </c>
      <c r="AC1594" s="40" t="s">
        <v>589</v>
      </c>
      <c r="AD1594" s="54">
        <v>409.94</v>
      </c>
      <c r="AE1594" s="54">
        <v>409.94</v>
      </c>
      <c r="AF1594" s="61">
        <v>0</v>
      </c>
      <c r="AG1594" s="40"/>
      <c r="AH1594" s="40"/>
      <c r="AI1594" s="40"/>
      <c r="AJ1594" s="960">
        <v>45033</v>
      </c>
      <c r="AK1594" s="124">
        <v>45034</v>
      </c>
      <c r="AL1594" s="9">
        <v>1</v>
      </c>
      <c r="AM1594" s="9">
        <v>8</v>
      </c>
      <c r="AN1594" s="521" t="s">
        <v>1223</v>
      </c>
    </row>
    <row r="1595" spans="1:40" ht="15" customHeight="1">
      <c r="A1595" s="37">
        <v>1865</v>
      </c>
      <c r="B1595" s="9" t="s">
        <v>6452</v>
      </c>
      <c r="C1595" s="9">
        <v>30599870918</v>
      </c>
      <c r="D1595" s="9" t="s">
        <v>6499</v>
      </c>
      <c r="E1595" s="18" t="s">
        <v>47</v>
      </c>
      <c r="F1595" s="18" t="s">
        <v>71</v>
      </c>
      <c r="G1595" s="18" t="s">
        <v>3511</v>
      </c>
      <c r="H1595" s="18" t="s">
        <v>6500</v>
      </c>
      <c r="I1595" s="18" t="s">
        <v>6501</v>
      </c>
      <c r="J1595" s="43" t="s">
        <v>20</v>
      </c>
      <c r="K1595" s="43" t="s">
        <v>21</v>
      </c>
      <c r="L1595" s="43" t="s">
        <v>22</v>
      </c>
      <c r="M1595" s="65">
        <v>0.3</v>
      </c>
      <c r="N1595" s="65">
        <v>0</v>
      </c>
      <c r="O1595" s="65">
        <v>51.18</v>
      </c>
      <c r="P1595" s="65">
        <v>0</v>
      </c>
      <c r="Q1595" s="66">
        <v>1283.02</v>
      </c>
      <c r="R1595" s="39">
        <v>830.00999999999988</v>
      </c>
      <c r="S1595" s="65">
        <v>371.17</v>
      </c>
      <c r="T1595" s="65">
        <v>5.42</v>
      </c>
      <c r="U1595" s="65">
        <v>25.24</v>
      </c>
      <c r="V1595" s="39">
        <v>895.4899999999999</v>
      </c>
      <c r="W1595" s="65">
        <v>356.42</v>
      </c>
      <c r="X1595" s="65">
        <v>5.86</v>
      </c>
      <c r="Y1595" s="65">
        <v>25.25</v>
      </c>
      <c r="Z1595" s="53" t="s">
        <v>72</v>
      </c>
      <c r="AA1595" s="40" t="s">
        <v>551</v>
      </c>
      <c r="AB1595" s="94" t="s">
        <v>41</v>
      </c>
      <c r="AC1595" s="40" t="s">
        <v>523</v>
      </c>
      <c r="AD1595" s="40">
        <v>157.31</v>
      </c>
      <c r="AE1595" s="40">
        <v>157.31</v>
      </c>
      <c r="AF1595" s="920">
        <v>0</v>
      </c>
      <c r="AG1595" s="40"/>
      <c r="AH1595" s="40"/>
      <c r="AI1595" s="40"/>
      <c r="AJ1595" s="960">
        <v>45033</v>
      </c>
      <c r="AK1595" s="124">
        <v>45034</v>
      </c>
      <c r="AL1595" s="9">
        <v>1</v>
      </c>
      <c r="AM1595" s="9">
        <v>8</v>
      </c>
      <c r="AN1595" s="521" t="s">
        <v>1223</v>
      </c>
    </row>
    <row r="1596" spans="1:40" ht="15" customHeight="1">
      <c r="A1596" s="37">
        <v>2278</v>
      </c>
      <c r="B1596" s="9" t="s">
        <v>6452</v>
      </c>
      <c r="C1596" s="9">
        <v>30599870918</v>
      </c>
      <c r="D1596" s="9" t="s">
        <v>6502</v>
      </c>
      <c r="E1596" s="18" t="s">
        <v>47</v>
      </c>
      <c r="F1596" s="18" t="s">
        <v>71</v>
      </c>
      <c r="G1596" s="18" t="s">
        <v>214</v>
      </c>
      <c r="H1596" s="18" t="s">
        <v>6503</v>
      </c>
      <c r="I1596" s="18" t="s">
        <v>6504</v>
      </c>
      <c r="J1596" s="43" t="s">
        <v>20</v>
      </c>
      <c r="K1596" s="43" t="s">
        <v>21</v>
      </c>
      <c r="L1596" s="43" t="s">
        <v>22</v>
      </c>
      <c r="M1596" s="65">
        <v>0</v>
      </c>
      <c r="N1596" s="65">
        <v>0</v>
      </c>
      <c r="O1596" s="65">
        <v>56.95</v>
      </c>
      <c r="P1596" s="65">
        <v>0</v>
      </c>
      <c r="Q1596" s="39">
        <v>1586.15</v>
      </c>
      <c r="R1596" s="39">
        <v>1233.21</v>
      </c>
      <c r="S1596" s="65">
        <v>283.70999999999998</v>
      </c>
      <c r="T1596" s="65">
        <v>1.98</v>
      </c>
      <c r="U1596" s="65">
        <v>10.3</v>
      </c>
      <c r="V1596" s="39">
        <v>1479.9800000000002</v>
      </c>
      <c r="W1596" s="65">
        <v>100.37</v>
      </c>
      <c r="X1596" s="65">
        <v>1.98</v>
      </c>
      <c r="Y1596" s="65">
        <v>3.82</v>
      </c>
      <c r="Z1596" s="53" t="s">
        <v>72</v>
      </c>
      <c r="AA1596" s="40" t="s">
        <v>551</v>
      </c>
      <c r="AB1596" s="94" t="s">
        <v>41</v>
      </c>
      <c r="AC1596" s="40" t="s">
        <v>523</v>
      </c>
      <c r="AD1596" s="40">
        <v>553.89</v>
      </c>
      <c r="AE1596" s="40">
        <v>553.89</v>
      </c>
      <c r="AF1596" s="920">
        <v>0</v>
      </c>
      <c r="AG1596" s="40"/>
      <c r="AH1596" s="40"/>
      <c r="AI1596" s="40"/>
      <c r="AJ1596" s="960">
        <v>45033</v>
      </c>
      <c r="AK1596" s="124">
        <v>45034</v>
      </c>
      <c r="AL1596" s="9">
        <v>1</v>
      </c>
      <c r="AM1596" s="9">
        <v>8</v>
      </c>
      <c r="AN1596" s="521" t="s">
        <v>1223</v>
      </c>
    </row>
    <row r="1597" spans="1:40" ht="15" customHeight="1">
      <c r="A1597" s="501">
        <v>16371</v>
      </c>
      <c r="B1597" s="501" t="s">
        <v>6452</v>
      </c>
      <c r="C1597" s="501">
        <v>30599870918</v>
      </c>
      <c r="D1597" s="501" t="s">
        <v>6505</v>
      </c>
      <c r="E1597" s="501" t="s">
        <v>47</v>
      </c>
      <c r="F1597" s="501" t="s">
        <v>71</v>
      </c>
      <c r="G1597" s="501" t="s">
        <v>71</v>
      </c>
      <c r="H1597" s="87" t="s">
        <v>6555</v>
      </c>
      <c r="I1597" s="87" t="s">
        <v>6556</v>
      </c>
      <c r="J1597" s="166" t="s">
        <v>20</v>
      </c>
      <c r="K1597" s="166" t="s">
        <v>21</v>
      </c>
      <c r="L1597" s="166" t="s">
        <v>23</v>
      </c>
      <c r="M1597" s="501">
        <v>2.31</v>
      </c>
      <c r="N1597" s="501">
        <v>0</v>
      </c>
      <c r="O1597" s="501">
        <v>0</v>
      </c>
      <c r="P1597" s="501">
        <v>0</v>
      </c>
      <c r="Q1597" s="501">
        <v>658.16</v>
      </c>
      <c r="R1597" s="90">
        <f>Q1597-O1597-S1597-T1597-U1597</f>
        <v>588.91999999999996</v>
      </c>
      <c r="S1597" s="501">
        <v>56.35</v>
      </c>
      <c r="T1597" s="501">
        <v>0</v>
      </c>
      <c r="U1597" s="501">
        <v>12.89</v>
      </c>
      <c r="V1597" s="117">
        <f>Q1597-W1597-X1597-Y1597-P1597</f>
        <v>587.94000000000005</v>
      </c>
      <c r="W1597" s="501">
        <v>55.02</v>
      </c>
      <c r="X1597" s="501">
        <v>2.31</v>
      </c>
      <c r="Y1597" s="501">
        <v>12.89</v>
      </c>
      <c r="Z1597" s="167" t="s">
        <v>2322</v>
      </c>
      <c r="AA1597" s="87" t="s">
        <v>2326</v>
      </c>
      <c r="AB1597" s="556">
        <v>39277</v>
      </c>
      <c r="AC1597" s="554">
        <v>44990</v>
      </c>
      <c r="AD1597" s="87">
        <v>483.64</v>
      </c>
      <c r="AE1597" s="23">
        <f>AD1597+AF1597</f>
        <v>547.4</v>
      </c>
      <c r="AF1597" s="823">
        <v>63.76</v>
      </c>
      <c r="AG1597" s="23"/>
      <c r="AH1597" s="23"/>
      <c r="AI1597" s="23"/>
      <c r="AJ1597" s="917">
        <v>45033</v>
      </c>
      <c r="AK1597" s="122">
        <v>45035</v>
      </c>
      <c r="AL1597" s="34">
        <v>3</v>
      </c>
      <c r="AM1597" s="34">
        <v>8</v>
      </c>
      <c r="AN1597" s="261" t="s">
        <v>1223</v>
      </c>
    </row>
    <row r="1598" spans="1:40" ht="15" customHeight="1">
      <c r="A1598" s="37">
        <v>16372</v>
      </c>
      <c r="B1598" s="9" t="s">
        <v>6452</v>
      </c>
      <c r="C1598" s="9">
        <v>30599870918</v>
      </c>
      <c r="D1598" s="9" t="s">
        <v>6506</v>
      </c>
      <c r="E1598" s="9" t="s">
        <v>47</v>
      </c>
      <c r="F1598" s="9" t="s">
        <v>71</v>
      </c>
      <c r="G1598" s="9" t="s">
        <v>71</v>
      </c>
      <c r="H1598" s="18" t="s">
        <v>6507</v>
      </c>
      <c r="I1598" s="18" t="s">
        <v>6508</v>
      </c>
      <c r="J1598" s="43" t="s">
        <v>20</v>
      </c>
      <c r="K1598" s="43" t="s">
        <v>21</v>
      </c>
      <c r="L1598" s="43" t="s">
        <v>22</v>
      </c>
      <c r="M1598" s="65">
        <v>0</v>
      </c>
      <c r="N1598" s="65">
        <v>0</v>
      </c>
      <c r="O1598" s="65">
        <v>0</v>
      </c>
      <c r="P1598" s="65">
        <v>0</v>
      </c>
      <c r="Q1598" s="39">
        <v>287.70999999999998</v>
      </c>
      <c r="R1598" s="39">
        <v>270.45999999999998</v>
      </c>
      <c r="S1598" s="65">
        <v>15.88</v>
      </c>
      <c r="T1598" s="65">
        <v>0</v>
      </c>
      <c r="U1598" s="65">
        <v>1.37</v>
      </c>
      <c r="V1598" s="39">
        <v>279.57</v>
      </c>
      <c r="W1598" s="65">
        <v>8.14</v>
      </c>
      <c r="X1598" s="65">
        <v>0</v>
      </c>
      <c r="Y1598" s="65">
        <v>0</v>
      </c>
      <c r="Z1598" s="67" t="s">
        <v>5295</v>
      </c>
      <c r="AA1598" s="18" t="s">
        <v>1147</v>
      </c>
      <c r="AB1598" s="94" t="s">
        <v>3477</v>
      </c>
      <c r="AC1598" s="18" t="s">
        <v>520</v>
      </c>
      <c r="AD1598" s="40">
        <v>52.92</v>
      </c>
      <c r="AE1598" s="40">
        <v>52.92</v>
      </c>
      <c r="AF1598" s="920">
        <v>0</v>
      </c>
      <c r="AG1598" s="40"/>
      <c r="AH1598" s="40"/>
      <c r="AI1598" s="40"/>
      <c r="AJ1598" s="960">
        <v>45033</v>
      </c>
      <c r="AK1598" s="124">
        <v>45034</v>
      </c>
      <c r="AL1598" s="9">
        <v>1</v>
      </c>
      <c r="AM1598" s="9">
        <v>8</v>
      </c>
      <c r="AN1598" s="521" t="s">
        <v>1223</v>
      </c>
    </row>
    <row r="1599" spans="1:40" ht="15" customHeight="1">
      <c r="A1599" s="106">
        <v>16373</v>
      </c>
      <c r="B1599" s="106" t="s">
        <v>6452</v>
      </c>
      <c r="C1599" s="106">
        <v>30599870918</v>
      </c>
      <c r="D1599" s="106" t="s">
        <v>6509</v>
      </c>
      <c r="E1599" s="106" t="s">
        <v>47</v>
      </c>
      <c r="F1599" s="106" t="s">
        <v>71</v>
      </c>
      <c r="G1599" s="106" t="s">
        <v>71</v>
      </c>
      <c r="H1599" s="95" t="s">
        <v>6557</v>
      </c>
      <c r="I1599" s="95" t="s">
        <v>6558</v>
      </c>
      <c r="J1599" s="169" t="s">
        <v>20</v>
      </c>
      <c r="K1599" s="169" t="s">
        <v>21</v>
      </c>
      <c r="L1599" s="169" t="s">
        <v>22</v>
      </c>
      <c r="M1599" s="93">
        <v>0</v>
      </c>
      <c r="N1599" s="93">
        <v>0</v>
      </c>
      <c r="O1599" s="93">
        <v>0</v>
      </c>
      <c r="P1599" s="93">
        <v>0</v>
      </c>
      <c r="Q1599" s="186">
        <v>934.76</v>
      </c>
      <c r="R1599" s="182">
        <f>Q1599-O1599-S1599-T1599-U1599</f>
        <v>867.06999999999994</v>
      </c>
      <c r="S1599" s="93">
        <v>35.090000000000003</v>
      </c>
      <c r="T1599" s="93">
        <v>0</v>
      </c>
      <c r="U1599" s="93">
        <v>32.6</v>
      </c>
      <c r="V1599" s="183">
        <f>Q1599-W1599-X1599-Y1599-P1599</f>
        <v>896.03</v>
      </c>
      <c r="W1599" s="93">
        <v>6.13</v>
      </c>
      <c r="X1599" s="93">
        <v>0</v>
      </c>
      <c r="Y1599" s="93">
        <v>32.6</v>
      </c>
      <c r="Z1599" s="170" t="s">
        <v>2322</v>
      </c>
      <c r="AA1599" s="171" t="s">
        <v>2326</v>
      </c>
      <c r="AB1599" s="557">
        <v>39277</v>
      </c>
      <c r="AC1599" s="558">
        <v>44990</v>
      </c>
      <c r="AD1599" s="40">
        <v>733.36</v>
      </c>
      <c r="AE1599" s="40">
        <v>733.36</v>
      </c>
      <c r="AF1599" s="920">
        <v>0</v>
      </c>
      <c r="AG1599" s="40"/>
      <c r="AH1599" s="40"/>
      <c r="AI1599" s="40"/>
      <c r="AJ1599" s="960">
        <v>45033</v>
      </c>
      <c r="AK1599" s="124">
        <v>45035</v>
      </c>
      <c r="AL1599" s="9">
        <v>3</v>
      </c>
      <c r="AM1599" s="9">
        <v>8</v>
      </c>
      <c r="AN1599" s="521" t="s">
        <v>1223</v>
      </c>
    </row>
    <row r="1600" spans="1:40" ht="15" customHeight="1">
      <c r="A1600" s="37">
        <v>16374</v>
      </c>
      <c r="B1600" s="9" t="s">
        <v>6452</v>
      </c>
      <c r="C1600" s="9">
        <v>30599870918</v>
      </c>
      <c r="D1600" s="9" t="s">
        <v>6510</v>
      </c>
      <c r="E1600" s="9" t="s">
        <v>47</v>
      </c>
      <c r="F1600" s="9" t="s">
        <v>71</v>
      </c>
      <c r="G1600" s="9" t="s">
        <v>71</v>
      </c>
      <c r="H1600" s="18" t="s">
        <v>6511</v>
      </c>
      <c r="I1600" s="18" t="s">
        <v>6512</v>
      </c>
      <c r="J1600" s="43" t="s">
        <v>20</v>
      </c>
      <c r="K1600" s="43" t="s">
        <v>21</v>
      </c>
      <c r="L1600" s="43" t="s">
        <v>22</v>
      </c>
      <c r="M1600" s="65">
        <v>0</v>
      </c>
      <c r="N1600" s="65">
        <v>0</v>
      </c>
      <c r="O1600" s="65">
        <v>0</v>
      </c>
      <c r="P1600" s="65">
        <v>0</v>
      </c>
      <c r="Q1600" s="66">
        <v>281.67</v>
      </c>
      <c r="R1600" s="39">
        <v>248.73000000000002</v>
      </c>
      <c r="S1600" s="65">
        <v>28.06</v>
      </c>
      <c r="T1600" s="65">
        <v>0.04</v>
      </c>
      <c r="U1600" s="65">
        <v>4.84</v>
      </c>
      <c r="V1600" s="39">
        <v>277.33</v>
      </c>
      <c r="W1600" s="65">
        <v>4.3</v>
      </c>
      <c r="X1600" s="65">
        <v>0.04</v>
      </c>
      <c r="Y1600" s="65">
        <v>0</v>
      </c>
      <c r="Z1600" s="53" t="s">
        <v>72</v>
      </c>
      <c r="AA1600" s="40" t="s">
        <v>6513</v>
      </c>
      <c r="AB1600" s="94" t="s">
        <v>41</v>
      </c>
      <c r="AC1600" s="40" t="s">
        <v>557</v>
      </c>
      <c r="AD1600" s="40">
        <v>248.73000000000002</v>
      </c>
      <c r="AE1600" s="40">
        <v>248.73000000000002</v>
      </c>
      <c r="AF1600" s="920">
        <v>0</v>
      </c>
      <c r="AG1600" s="40"/>
      <c r="AH1600" s="40"/>
      <c r="AI1600" s="40"/>
      <c r="AJ1600" s="960">
        <v>45033</v>
      </c>
      <c r="AK1600" s="124">
        <v>45034</v>
      </c>
      <c r="AL1600" s="9">
        <v>1</v>
      </c>
      <c r="AM1600" s="9">
        <v>8</v>
      </c>
      <c r="AN1600" s="521" t="s">
        <v>1223</v>
      </c>
    </row>
    <row r="1601" spans="1:40" ht="15" customHeight="1">
      <c r="A1601" s="37">
        <v>16375</v>
      </c>
      <c r="B1601" s="9" t="s">
        <v>6452</v>
      </c>
      <c r="C1601" s="9">
        <v>30599870918</v>
      </c>
      <c r="D1601" s="9" t="s">
        <v>386</v>
      </c>
      <c r="E1601" s="18" t="s">
        <v>339</v>
      </c>
      <c r="F1601" s="18" t="s">
        <v>344</v>
      </c>
      <c r="G1601" s="18" t="s">
        <v>3241</v>
      </c>
      <c r="H1601" s="71" t="s">
        <v>6514</v>
      </c>
      <c r="I1601" s="71" t="s">
        <v>6515</v>
      </c>
      <c r="J1601" s="72" t="s">
        <v>20</v>
      </c>
      <c r="K1601" s="72" t="s">
        <v>21</v>
      </c>
      <c r="L1601" s="72" t="s">
        <v>22</v>
      </c>
      <c r="M1601" s="73">
        <v>0</v>
      </c>
      <c r="N1601" s="73">
        <v>0</v>
      </c>
      <c r="O1601" s="73">
        <v>0</v>
      </c>
      <c r="P1601" s="73">
        <v>0</v>
      </c>
      <c r="Q1601" s="74">
        <v>225.95662440644099</v>
      </c>
      <c r="R1601" s="74">
        <v>157.78662440644101</v>
      </c>
      <c r="S1601" s="73">
        <v>65.38</v>
      </c>
      <c r="T1601" s="73">
        <v>0</v>
      </c>
      <c r="U1601" s="73">
        <v>2.79</v>
      </c>
      <c r="V1601" s="74">
        <v>217.636624406441</v>
      </c>
      <c r="W1601" s="73">
        <v>6.78</v>
      </c>
      <c r="X1601" s="73">
        <v>0</v>
      </c>
      <c r="Y1601" s="73">
        <v>1.54</v>
      </c>
      <c r="Z1601" s="83" t="s">
        <v>2322</v>
      </c>
      <c r="AA1601" s="84" t="s">
        <v>2326</v>
      </c>
      <c r="AB1601" s="40" t="s">
        <v>41</v>
      </c>
      <c r="AC1601" s="40" t="s">
        <v>525</v>
      </c>
      <c r="AD1601" s="54">
        <v>157.79</v>
      </c>
      <c r="AE1601" s="54">
        <v>157.79</v>
      </c>
      <c r="AF1601" s="61">
        <v>0</v>
      </c>
      <c r="AG1601" s="40"/>
      <c r="AH1601" s="40"/>
      <c r="AI1601" s="40"/>
      <c r="AJ1601" s="960">
        <v>45033</v>
      </c>
      <c r="AK1601" s="124">
        <v>45034</v>
      </c>
      <c r="AL1601" s="9">
        <v>1</v>
      </c>
      <c r="AM1601" s="9">
        <v>8</v>
      </c>
      <c r="AN1601" s="521" t="s">
        <v>1223</v>
      </c>
    </row>
    <row r="1602" spans="1:40" ht="15" customHeight="1">
      <c r="A1602" s="106">
        <v>16376</v>
      </c>
      <c r="B1602" s="106" t="s">
        <v>6452</v>
      </c>
      <c r="C1602" s="106">
        <v>30599870918</v>
      </c>
      <c r="D1602" s="106" t="s">
        <v>6516</v>
      </c>
      <c r="E1602" s="106" t="s">
        <v>339</v>
      </c>
      <c r="F1602" s="106" t="s">
        <v>344</v>
      </c>
      <c r="G1602" s="106" t="s">
        <v>3241</v>
      </c>
      <c r="H1602" s="95" t="s">
        <v>6559</v>
      </c>
      <c r="I1602" s="95" t="s">
        <v>6560</v>
      </c>
      <c r="J1602" s="169" t="s">
        <v>20</v>
      </c>
      <c r="K1602" s="169" t="s">
        <v>21</v>
      </c>
      <c r="L1602" s="169" t="s">
        <v>22</v>
      </c>
      <c r="M1602" s="104">
        <v>0</v>
      </c>
      <c r="N1602" s="104">
        <v>0</v>
      </c>
      <c r="O1602" s="104">
        <v>0</v>
      </c>
      <c r="P1602" s="104">
        <v>0</v>
      </c>
      <c r="Q1602" s="104">
        <v>159.71</v>
      </c>
      <c r="R1602" s="182">
        <f>Q1602-O1602-S1602-T1602-U1602</f>
        <v>86.660000000000011</v>
      </c>
      <c r="S1602" s="104">
        <v>73.05</v>
      </c>
      <c r="T1602" s="104">
        <v>0</v>
      </c>
      <c r="U1602" s="104">
        <v>0</v>
      </c>
      <c r="V1602" s="109">
        <f>Q1602-W1602-X1602-Y1602-P1602</f>
        <v>86.660000000000011</v>
      </c>
      <c r="W1602" s="104">
        <v>73.05</v>
      </c>
      <c r="X1602" s="104">
        <v>0</v>
      </c>
      <c r="Y1602" s="104">
        <v>0</v>
      </c>
      <c r="Z1602" s="170" t="s">
        <v>2322</v>
      </c>
      <c r="AA1602" s="171" t="s">
        <v>2326</v>
      </c>
      <c r="AB1602" s="555">
        <v>39277</v>
      </c>
      <c r="AC1602" s="459">
        <v>44990</v>
      </c>
      <c r="AD1602" s="40">
        <v>86</v>
      </c>
      <c r="AE1602" s="40">
        <v>86</v>
      </c>
      <c r="AF1602" s="920">
        <v>0</v>
      </c>
      <c r="AG1602" s="40"/>
      <c r="AH1602" s="40"/>
      <c r="AI1602" s="40"/>
      <c r="AJ1602" s="960">
        <v>45033</v>
      </c>
      <c r="AK1602" s="124">
        <v>45035</v>
      </c>
      <c r="AL1602" s="9">
        <v>3</v>
      </c>
      <c r="AM1602" s="9">
        <v>8</v>
      </c>
      <c r="AN1602" s="521" t="s">
        <v>1223</v>
      </c>
    </row>
    <row r="1603" spans="1:40" ht="15" customHeight="1">
      <c r="A1603" s="4" t="s">
        <v>0</v>
      </c>
      <c r="B1603" s="4" t="s">
        <v>1</v>
      </c>
      <c r="C1603" s="4" t="s">
        <v>2</v>
      </c>
      <c r="D1603" s="4" t="s">
        <v>3</v>
      </c>
      <c r="E1603" s="4" t="s">
        <v>4</v>
      </c>
      <c r="F1603" s="4" t="s">
        <v>5</v>
      </c>
      <c r="G1603" s="4" t="s">
        <v>6</v>
      </c>
      <c r="H1603" s="4" t="s">
        <v>7</v>
      </c>
      <c r="I1603" s="4" t="s">
        <v>8</v>
      </c>
      <c r="J1603" s="3" t="s">
        <v>9</v>
      </c>
      <c r="K1603" s="4" t="s">
        <v>8230</v>
      </c>
      <c r="L1603" s="4" t="s">
        <v>10</v>
      </c>
      <c r="M1603" s="4" t="s">
        <v>11</v>
      </c>
      <c r="N1603" s="4" t="s">
        <v>12</v>
      </c>
      <c r="O1603" s="4" t="s">
        <v>28</v>
      </c>
      <c r="P1603" s="4" t="s">
        <v>13</v>
      </c>
      <c r="Q1603" s="4" t="s">
        <v>14</v>
      </c>
      <c r="R1603" s="4" t="s">
        <v>27</v>
      </c>
      <c r="S1603" s="4" t="s">
        <v>29</v>
      </c>
      <c r="T1603" s="4" t="s">
        <v>30</v>
      </c>
      <c r="U1603" s="4" t="s">
        <v>31</v>
      </c>
      <c r="V1603" s="4" t="s">
        <v>15</v>
      </c>
      <c r="W1603" s="4" t="s">
        <v>16</v>
      </c>
      <c r="X1603" s="4" t="s">
        <v>17</v>
      </c>
      <c r="Y1603" s="4" t="s">
        <v>18</v>
      </c>
      <c r="Z1603" s="4" t="s">
        <v>324</v>
      </c>
      <c r="AA1603" s="4" t="s">
        <v>32</v>
      </c>
      <c r="AB1603" s="276" t="s">
        <v>19</v>
      </c>
      <c r="AC1603" s="277" t="s">
        <v>33</v>
      </c>
      <c r="AD1603" s="4" t="s">
        <v>34</v>
      </c>
      <c r="AE1603" s="4" t="s">
        <v>35</v>
      </c>
      <c r="AF1603" s="923" t="s">
        <v>36</v>
      </c>
      <c r="AG1603" s="970"/>
      <c r="AH1603" s="970"/>
      <c r="AI1603" s="970"/>
      <c r="AJ1603" s="956" t="s">
        <v>24</v>
      </c>
      <c r="AK1603" s="3" t="s">
        <v>25</v>
      </c>
      <c r="AL1603" s="3" t="s">
        <v>8056</v>
      </c>
      <c r="AM1603" s="3" t="s">
        <v>26</v>
      </c>
      <c r="AN1603" s="3" t="s">
        <v>502</v>
      </c>
    </row>
    <row r="1604" spans="1:40" ht="15" customHeight="1">
      <c r="A1604" s="682">
        <v>142</v>
      </c>
      <c r="B1604" s="682" t="s">
        <v>6649</v>
      </c>
      <c r="C1604" s="682">
        <v>30644242354</v>
      </c>
      <c r="D1604" s="682" t="s">
        <v>6650</v>
      </c>
      <c r="E1604" s="682" t="s">
        <v>47</v>
      </c>
      <c r="F1604" s="682" t="s">
        <v>383</v>
      </c>
      <c r="G1604" s="682" t="s">
        <v>6651</v>
      </c>
      <c r="H1604" s="171" t="s">
        <v>7254</v>
      </c>
      <c r="I1604" s="543" t="s">
        <v>7255</v>
      </c>
      <c r="J1604" s="169" t="s">
        <v>20</v>
      </c>
      <c r="K1604" s="169" t="s">
        <v>21</v>
      </c>
      <c r="L1604" s="169" t="s">
        <v>22</v>
      </c>
      <c r="M1604" s="93">
        <v>0</v>
      </c>
      <c r="N1604" s="93">
        <v>0</v>
      </c>
      <c r="O1604" s="93">
        <v>0</v>
      </c>
      <c r="P1604" s="93">
        <v>0</v>
      </c>
      <c r="Q1604" s="186">
        <v>755.53</v>
      </c>
      <c r="R1604" s="92">
        <f t="shared" ref="R1604:R1613" si="238">Q1604-O1604-S1604-T1604-U1604</f>
        <v>585.70999999999992</v>
      </c>
      <c r="S1604" s="93">
        <v>158.47999999999999</v>
      </c>
      <c r="T1604" s="93">
        <v>11.34</v>
      </c>
      <c r="U1604" s="93">
        <v>0</v>
      </c>
      <c r="V1604" s="92">
        <f t="shared" ref="V1604:V1610" si="239">Q1604-P1604-W1604-X1604-Y1604</f>
        <v>602.67999999999995</v>
      </c>
      <c r="W1604" s="93">
        <v>141.51</v>
      </c>
      <c r="X1604" s="93">
        <v>11.34</v>
      </c>
      <c r="Y1604" s="93">
        <v>0</v>
      </c>
      <c r="Z1604" s="170" t="s">
        <v>2222</v>
      </c>
      <c r="AA1604" s="171" t="s">
        <v>7256</v>
      </c>
      <c r="AB1604" s="11" t="str">
        <f>+_xlfn.CONCAT(MID(Z1604,24,2),"/",MID(Z1604,22,2),"/",MID(Z1604,18,4))</f>
        <v>02/10/2007</v>
      </c>
      <c r="AC1604" s="9" t="str">
        <f t="shared" ref="AC1604:AC1616" si="240">+_xlfn.CONCAT(MID(AA1604,16,2),"/",MID(AA1604,14,2),"/",MID(AA1604,10,4))</f>
        <v>19/04/2023</v>
      </c>
      <c r="AD1604" s="40">
        <v>273.94</v>
      </c>
      <c r="AE1604" s="40">
        <f>AD1604+AF1604</f>
        <v>273.94</v>
      </c>
      <c r="AF1604" s="920">
        <v>0</v>
      </c>
      <c r="AG1604" s="40"/>
      <c r="AH1604" s="40"/>
      <c r="AI1604" s="40"/>
      <c r="AJ1604" s="960">
        <v>45043</v>
      </c>
      <c r="AK1604" s="124">
        <v>45051</v>
      </c>
      <c r="AL1604" s="9">
        <f>NETWORKDAYS(AJ1604,AK1604)</f>
        <v>7</v>
      </c>
      <c r="AM1604" s="9">
        <v>9</v>
      </c>
      <c r="AN1604" s="521" t="s">
        <v>1223</v>
      </c>
    </row>
    <row r="1605" spans="1:40" ht="15" customHeight="1">
      <c r="A1605" s="683">
        <v>182</v>
      </c>
      <c r="B1605" s="683" t="s">
        <v>6652</v>
      </c>
      <c r="C1605" s="683">
        <v>30645681602</v>
      </c>
      <c r="D1605" s="683" t="s">
        <v>6380</v>
      </c>
      <c r="E1605" s="683" t="s">
        <v>38</v>
      </c>
      <c r="F1605" s="683" t="s">
        <v>1560</v>
      </c>
      <c r="G1605" s="683" t="s">
        <v>1311</v>
      </c>
      <c r="H1605" s="23" t="s">
        <v>6653</v>
      </c>
      <c r="I1605" s="23" t="s">
        <v>6654</v>
      </c>
      <c r="J1605" s="44" t="s">
        <v>20</v>
      </c>
      <c r="K1605" s="44" t="s">
        <v>21</v>
      </c>
      <c r="L1605" s="44" t="s">
        <v>23</v>
      </c>
      <c r="M1605" s="69">
        <v>0</v>
      </c>
      <c r="N1605" s="23">
        <v>472.24</v>
      </c>
      <c r="O1605" s="69">
        <v>0</v>
      </c>
      <c r="P1605" s="69">
        <v>0</v>
      </c>
      <c r="Q1605" s="70">
        <v>6096.57</v>
      </c>
      <c r="R1605" s="70">
        <f t="shared" si="238"/>
        <v>5370.0199999999995</v>
      </c>
      <c r="S1605" s="69">
        <v>683.02</v>
      </c>
      <c r="T1605" s="69">
        <v>26.15</v>
      </c>
      <c r="U1605" s="69">
        <v>17.38</v>
      </c>
      <c r="V1605" s="23">
        <f t="shared" si="239"/>
        <v>5263.7</v>
      </c>
      <c r="W1605" s="23">
        <v>793.92</v>
      </c>
      <c r="X1605" s="23">
        <v>23.67</v>
      </c>
      <c r="Y1605" s="23">
        <v>15.28</v>
      </c>
      <c r="Z1605" s="23" t="s">
        <v>2678</v>
      </c>
      <c r="AA1605" s="91" t="s">
        <v>6655</v>
      </c>
      <c r="AB1605" s="34" t="str">
        <f>+_xlfn.CONCAT(MID(Z1605,24,2),"/",MID(Z1605,22,2),"/",MID(Z1605,18,4))</f>
        <v>23/09/2007</v>
      </c>
      <c r="AC1605" s="34" t="str">
        <f t="shared" si="240"/>
        <v>19/01/2023</v>
      </c>
      <c r="AD1605" s="23">
        <v>2555.42</v>
      </c>
      <c r="AE1605" s="23">
        <f>AD1605+AF1605</f>
        <v>2555.42</v>
      </c>
      <c r="AF1605" s="823">
        <v>0</v>
      </c>
      <c r="AG1605" s="23"/>
      <c r="AH1605" s="23"/>
      <c r="AI1605" s="23"/>
      <c r="AJ1605" s="917">
        <v>45043</v>
      </c>
      <c r="AK1605" s="122">
        <v>45044</v>
      </c>
      <c r="AL1605" s="34">
        <v>2</v>
      </c>
      <c r="AM1605" s="34">
        <v>9</v>
      </c>
      <c r="AN1605" s="261" t="s">
        <v>1223</v>
      </c>
    </row>
    <row r="1606" spans="1:40" ht="15" customHeight="1">
      <c r="A1606" s="682">
        <v>282</v>
      </c>
      <c r="B1606" s="682" t="s">
        <v>6052</v>
      </c>
      <c r="C1606" s="682">
        <v>30715303708</v>
      </c>
      <c r="D1606" s="682" t="s">
        <v>4036</v>
      </c>
      <c r="E1606" s="682" t="s">
        <v>47</v>
      </c>
      <c r="F1606" s="682" t="s">
        <v>49</v>
      </c>
      <c r="G1606" s="682" t="s">
        <v>49</v>
      </c>
      <c r="H1606" s="171" t="s">
        <v>7257</v>
      </c>
      <c r="I1606" s="543" t="s">
        <v>7258</v>
      </c>
      <c r="J1606" s="169" t="s">
        <v>20</v>
      </c>
      <c r="K1606" s="169" t="s">
        <v>21</v>
      </c>
      <c r="L1606" s="169" t="s">
        <v>22</v>
      </c>
      <c r="M1606" s="93">
        <v>0</v>
      </c>
      <c r="N1606" s="93">
        <v>0</v>
      </c>
      <c r="O1606" s="93">
        <v>0</v>
      </c>
      <c r="P1606" s="93">
        <v>0</v>
      </c>
      <c r="Q1606" s="186">
        <v>5782.83</v>
      </c>
      <c r="R1606" s="92">
        <f t="shared" si="238"/>
        <v>5287.52</v>
      </c>
      <c r="S1606" s="93">
        <v>330.42</v>
      </c>
      <c r="T1606" s="93">
        <v>93.61</v>
      </c>
      <c r="U1606" s="93">
        <v>71.28</v>
      </c>
      <c r="V1606" s="92">
        <f t="shared" si="239"/>
        <v>5505.93</v>
      </c>
      <c r="W1606" s="93">
        <v>183.29</v>
      </c>
      <c r="X1606" s="93">
        <v>93.61</v>
      </c>
      <c r="Y1606" s="93">
        <v>0</v>
      </c>
      <c r="Z1606" s="170" t="s">
        <v>2222</v>
      </c>
      <c r="AA1606" s="171" t="s">
        <v>7259</v>
      </c>
      <c r="AB1606" s="11" t="str">
        <f>+_xlfn.CONCAT(MID(Z1606,24,2),"/",MID(Z1606,22,2),"/",MID(Z1606,18,4))</f>
        <v>02/10/2007</v>
      </c>
      <c r="AC1606" s="9" t="str">
        <f t="shared" si="240"/>
        <v>19/04/2023</v>
      </c>
      <c r="AD1606" s="40">
        <v>2604</v>
      </c>
      <c r="AE1606" s="40">
        <v>2604</v>
      </c>
      <c r="AF1606" s="920">
        <v>0</v>
      </c>
      <c r="AG1606" s="40"/>
      <c r="AH1606" s="40"/>
      <c r="AI1606" s="40"/>
      <c r="AJ1606" s="960">
        <v>45043</v>
      </c>
      <c r="AK1606" s="124">
        <v>45051</v>
      </c>
      <c r="AL1606" s="9">
        <f>NETWORKDAYS(AJ1606,AK1606)</f>
        <v>7</v>
      </c>
      <c r="AM1606" s="9">
        <v>9</v>
      </c>
      <c r="AN1606" s="521" t="s">
        <v>1223</v>
      </c>
    </row>
    <row r="1607" spans="1:40" ht="15" customHeight="1">
      <c r="A1607" s="682">
        <v>282</v>
      </c>
      <c r="B1607" s="682" t="s">
        <v>6656</v>
      </c>
      <c r="C1607" s="682">
        <v>30511512073</v>
      </c>
      <c r="D1607" s="682" t="s">
        <v>4036</v>
      </c>
      <c r="E1607" s="682" t="s">
        <v>47</v>
      </c>
      <c r="F1607" s="682" t="s">
        <v>49</v>
      </c>
      <c r="G1607" s="682" t="s">
        <v>49</v>
      </c>
      <c r="H1607" s="171" t="s">
        <v>7257</v>
      </c>
      <c r="I1607" s="543" t="s">
        <v>7258</v>
      </c>
      <c r="J1607" s="169" t="s">
        <v>20</v>
      </c>
      <c r="K1607" s="169" t="s">
        <v>21</v>
      </c>
      <c r="L1607" s="169" t="s">
        <v>22</v>
      </c>
      <c r="M1607" s="93">
        <v>0</v>
      </c>
      <c r="N1607" s="93">
        <v>0</v>
      </c>
      <c r="O1607" s="93">
        <v>0</v>
      </c>
      <c r="P1607" s="93">
        <v>0</v>
      </c>
      <c r="Q1607" s="186">
        <v>5782.83</v>
      </c>
      <c r="R1607" s="92">
        <f t="shared" si="238"/>
        <v>5287.52</v>
      </c>
      <c r="S1607" s="93">
        <v>330.42</v>
      </c>
      <c r="T1607" s="93">
        <v>93.61</v>
      </c>
      <c r="U1607" s="93">
        <v>71.28</v>
      </c>
      <c r="V1607" s="92">
        <f t="shared" si="239"/>
        <v>5505.93</v>
      </c>
      <c r="W1607" s="93">
        <v>183.29</v>
      </c>
      <c r="X1607" s="93">
        <v>93.61</v>
      </c>
      <c r="Y1607" s="93">
        <v>0</v>
      </c>
      <c r="Z1607" s="170" t="s">
        <v>2222</v>
      </c>
      <c r="AA1607" s="171" t="s">
        <v>7259</v>
      </c>
      <c r="AB1607" s="11" t="str">
        <f>+_xlfn.CONCAT(MID(Z1607,24,2),"/",MID(Z1607,22,2),"/",MID(Z1607,18,4))</f>
        <v>02/10/2007</v>
      </c>
      <c r="AC1607" s="9" t="str">
        <f t="shared" si="240"/>
        <v>19/04/2023</v>
      </c>
      <c r="AD1607" s="40">
        <v>2604</v>
      </c>
      <c r="AE1607" s="40">
        <v>2604</v>
      </c>
      <c r="AF1607" s="920">
        <v>0</v>
      </c>
      <c r="AG1607" s="40"/>
      <c r="AH1607" s="40"/>
      <c r="AI1607" s="40"/>
      <c r="AJ1607" s="960">
        <v>45043</v>
      </c>
      <c r="AK1607" s="124">
        <v>45051</v>
      </c>
      <c r="AL1607" s="9">
        <f>NETWORKDAYS(AJ1607,AK1607)</f>
        <v>7</v>
      </c>
      <c r="AM1607" s="9">
        <v>9</v>
      </c>
      <c r="AN1607" s="521" t="s">
        <v>1223</v>
      </c>
    </row>
    <row r="1608" spans="1:40" ht="15" customHeight="1">
      <c r="A1608" s="682">
        <v>369</v>
      </c>
      <c r="B1608" s="682" t="s">
        <v>6657</v>
      </c>
      <c r="C1608" s="682">
        <v>30558252878</v>
      </c>
      <c r="D1608" s="682" t="s">
        <v>6658</v>
      </c>
      <c r="E1608" s="682" t="s">
        <v>38</v>
      </c>
      <c r="F1608" s="682" t="s">
        <v>70</v>
      </c>
      <c r="G1608" s="682" t="s">
        <v>6659</v>
      </c>
      <c r="H1608" s="171" t="s">
        <v>7260</v>
      </c>
      <c r="I1608" s="543" t="s">
        <v>7261</v>
      </c>
      <c r="J1608" s="169" t="s">
        <v>20</v>
      </c>
      <c r="K1608" s="169" t="s">
        <v>21</v>
      </c>
      <c r="L1608" s="169" t="s">
        <v>22</v>
      </c>
      <c r="M1608" s="93">
        <v>0</v>
      </c>
      <c r="N1608" s="93">
        <v>0</v>
      </c>
      <c r="O1608" s="93">
        <v>0</v>
      </c>
      <c r="P1608" s="93">
        <v>0</v>
      </c>
      <c r="Q1608" s="186">
        <v>120.21</v>
      </c>
      <c r="R1608" s="92">
        <f t="shared" si="238"/>
        <v>119.38</v>
      </c>
      <c r="S1608" s="93">
        <v>0</v>
      </c>
      <c r="T1608" s="93">
        <v>0.83</v>
      </c>
      <c r="U1608" s="93">
        <v>0</v>
      </c>
      <c r="V1608" s="92">
        <f t="shared" si="239"/>
        <v>119.38</v>
      </c>
      <c r="W1608" s="93">
        <v>0</v>
      </c>
      <c r="X1608" s="93">
        <v>0.83</v>
      </c>
      <c r="Y1608" s="93">
        <v>0</v>
      </c>
      <c r="Z1608" s="170" t="s">
        <v>1264</v>
      </c>
      <c r="AA1608" s="171" t="s">
        <v>7262</v>
      </c>
      <c r="AB1608" s="11" t="str">
        <f>+_xlfn.CONCAT(MID(Z1608,24,2),"/",MID(Z1608,22,2),"/",MID(Z1608,18,4))</f>
        <v>15/08/2007</v>
      </c>
      <c r="AC1608" s="9" t="str">
        <f t="shared" si="240"/>
        <v>29/04/2023</v>
      </c>
      <c r="AD1608" s="40">
        <v>119.18</v>
      </c>
      <c r="AE1608" s="40">
        <f t="shared" ref="AE1608:AE1616" si="241">AD1608+AF1608</f>
        <v>119.18</v>
      </c>
      <c r="AF1608" s="920">
        <v>0</v>
      </c>
      <c r="AG1608" s="40"/>
      <c r="AH1608" s="40"/>
      <c r="AI1608" s="40"/>
      <c r="AJ1608" s="960">
        <v>45043</v>
      </c>
      <c r="AK1608" s="124">
        <v>45051</v>
      </c>
      <c r="AL1608" s="9">
        <f>NETWORKDAYS(AJ1608,AK1608)</f>
        <v>7</v>
      </c>
      <c r="AM1608" s="9">
        <v>9</v>
      </c>
      <c r="AN1608" s="521" t="s">
        <v>1223</v>
      </c>
    </row>
    <row r="1609" spans="1:40" ht="15" customHeight="1">
      <c r="A1609" s="683">
        <v>398</v>
      </c>
      <c r="B1609" s="683" t="s">
        <v>6457</v>
      </c>
      <c r="C1609" s="683">
        <v>30708324546</v>
      </c>
      <c r="D1609" s="683" t="s">
        <v>6660</v>
      </c>
      <c r="E1609" s="683" t="s">
        <v>42</v>
      </c>
      <c r="F1609" s="683" t="s">
        <v>6661</v>
      </c>
      <c r="G1609" s="683" t="s">
        <v>6662</v>
      </c>
      <c r="H1609" s="34" t="s">
        <v>6663</v>
      </c>
      <c r="I1609" s="34" t="s">
        <v>6664</v>
      </c>
      <c r="J1609" s="44" t="s">
        <v>20</v>
      </c>
      <c r="K1609" s="35" t="s">
        <v>21</v>
      </c>
      <c r="L1609" s="35" t="s">
        <v>23</v>
      </c>
      <c r="M1609" s="179">
        <v>2.5099999999999998</v>
      </c>
      <c r="N1609" s="179">
        <v>0</v>
      </c>
      <c r="O1609" s="179">
        <v>0</v>
      </c>
      <c r="P1609" s="179">
        <v>0</v>
      </c>
      <c r="Q1609" s="178">
        <v>1291.8599999999999</v>
      </c>
      <c r="R1609" s="518">
        <f t="shared" si="238"/>
        <v>643.94999999999993</v>
      </c>
      <c r="S1609" s="517">
        <v>642.76</v>
      </c>
      <c r="T1609" s="517">
        <v>5.15</v>
      </c>
      <c r="U1609" s="517">
        <v>0</v>
      </c>
      <c r="V1609" s="518">
        <f t="shared" si="239"/>
        <v>1091.26</v>
      </c>
      <c r="W1609" s="179">
        <v>190.72</v>
      </c>
      <c r="X1609" s="179">
        <v>8.6</v>
      </c>
      <c r="Y1609" s="179">
        <v>1.28</v>
      </c>
      <c r="Z1609" s="36" t="s">
        <v>6665</v>
      </c>
      <c r="AA1609" s="34" t="s">
        <v>2904</v>
      </c>
      <c r="AB1609" s="122">
        <v>39302</v>
      </c>
      <c r="AC1609" s="34" t="str">
        <f t="shared" si="240"/>
        <v>02/03/2023</v>
      </c>
      <c r="AD1609" s="23">
        <v>299.55</v>
      </c>
      <c r="AE1609" s="23">
        <f t="shared" si="241"/>
        <v>299.55</v>
      </c>
      <c r="AF1609" s="823">
        <v>0</v>
      </c>
      <c r="AG1609" s="23"/>
      <c r="AH1609" s="23"/>
      <c r="AI1609" s="23"/>
      <c r="AJ1609" s="917">
        <v>45043</v>
      </c>
      <c r="AK1609" s="122">
        <v>45044</v>
      </c>
      <c r="AL1609" s="34">
        <v>2</v>
      </c>
      <c r="AM1609" s="34">
        <v>9</v>
      </c>
      <c r="AN1609" s="261" t="s">
        <v>1223</v>
      </c>
    </row>
    <row r="1610" spans="1:40" ht="15" customHeight="1">
      <c r="A1610" s="683">
        <v>1086</v>
      </c>
      <c r="B1610" s="683" t="s">
        <v>6666</v>
      </c>
      <c r="C1610" s="683">
        <v>20218981136</v>
      </c>
      <c r="D1610" s="683" t="s">
        <v>5140</v>
      </c>
      <c r="E1610" s="683" t="s">
        <v>42</v>
      </c>
      <c r="F1610" s="683" t="s">
        <v>68</v>
      </c>
      <c r="G1610" s="683" t="s">
        <v>5140</v>
      </c>
      <c r="H1610" s="293" t="s">
        <v>6667</v>
      </c>
      <c r="I1610" s="294" t="s">
        <v>6668</v>
      </c>
      <c r="J1610" s="35" t="s">
        <v>20</v>
      </c>
      <c r="K1610" s="35" t="s">
        <v>21</v>
      </c>
      <c r="L1610" s="516" t="s">
        <v>23</v>
      </c>
      <c r="M1610" s="517">
        <v>1.19</v>
      </c>
      <c r="N1610" s="517">
        <v>0</v>
      </c>
      <c r="O1610" s="517">
        <v>0</v>
      </c>
      <c r="P1610" s="517">
        <v>0</v>
      </c>
      <c r="Q1610" s="518">
        <v>270.60000000000002</v>
      </c>
      <c r="R1610" s="518">
        <f t="shared" si="238"/>
        <v>268.48</v>
      </c>
      <c r="S1610" s="517">
        <v>0</v>
      </c>
      <c r="T1610" s="517">
        <v>0</v>
      </c>
      <c r="U1610" s="517">
        <v>2.12</v>
      </c>
      <c r="V1610" s="518">
        <f t="shared" si="239"/>
        <v>267.53000000000003</v>
      </c>
      <c r="W1610" s="517">
        <v>0</v>
      </c>
      <c r="X1610" s="517">
        <v>1.19</v>
      </c>
      <c r="Y1610" s="519">
        <v>1.88</v>
      </c>
      <c r="Z1610" s="36" t="s">
        <v>6669</v>
      </c>
      <c r="AA1610" s="34" t="s">
        <v>6670</v>
      </c>
      <c r="AB1610" s="34" t="str">
        <f t="shared" ref="AB1610:AB1616" si="242">+_xlfn.CONCAT(MID(Z1610,24,2),"/",MID(Z1610,22,2),"/",MID(Z1610,18,4))</f>
        <v>14/07/2007</v>
      </c>
      <c r="AC1610" s="34" t="str">
        <f t="shared" si="240"/>
        <v>05/02/2023</v>
      </c>
      <c r="AD1610" s="23">
        <v>268.27</v>
      </c>
      <c r="AE1610" s="23">
        <f t="shared" si="241"/>
        <v>268.27</v>
      </c>
      <c r="AF1610" s="823">
        <v>0</v>
      </c>
      <c r="AG1610" s="23"/>
      <c r="AH1610" s="23"/>
      <c r="AI1610" s="23"/>
      <c r="AJ1610" s="917">
        <v>45043</v>
      </c>
      <c r="AK1610" s="122">
        <v>45044</v>
      </c>
      <c r="AL1610" s="34">
        <v>2</v>
      </c>
      <c r="AM1610" s="34">
        <v>9</v>
      </c>
      <c r="AN1610" s="261" t="s">
        <v>503</v>
      </c>
    </row>
    <row r="1611" spans="1:40" ht="15" customHeight="1">
      <c r="A1611" s="683">
        <v>1407</v>
      </c>
      <c r="B1611" s="683" t="s">
        <v>6671</v>
      </c>
      <c r="C1611" s="683">
        <v>20041864827</v>
      </c>
      <c r="D1611" s="683" t="s">
        <v>2998</v>
      </c>
      <c r="E1611" s="683" t="s">
        <v>38</v>
      </c>
      <c r="F1611" s="683" t="s">
        <v>45</v>
      </c>
      <c r="G1611" s="683" t="s">
        <v>958</v>
      </c>
      <c r="H1611" s="87" t="s">
        <v>7263</v>
      </c>
      <c r="I1611" s="611" t="s">
        <v>7264</v>
      </c>
      <c r="J1611" s="166" t="s">
        <v>20</v>
      </c>
      <c r="K1611" s="77" t="s">
        <v>8233</v>
      </c>
      <c r="L1611" s="87" t="s">
        <v>23</v>
      </c>
      <c r="M1611" s="87">
        <v>0</v>
      </c>
      <c r="N1611" s="87">
        <v>0</v>
      </c>
      <c r="O1611" s="87">
        <v>0</v>
      </c>
      <c r="P1611" s="87">
        <v>0</v>
      </c>
      <c r="Q1611" s="87">
        <v>1438.3</v>
      </c>
      <c r="R1611" s="90">
        <f t="shared" si="238"/>
        <v>1325.6699999999998</v>
      </c>
      <c r="S1611" s="87">
        <v>64.62</v>
      </c>
      <c r="T1611" s="87">
        <v>23.2</v>
      </c>
      <c r="U1611" s="87">
        <v>24.81</v>
      </c>
      <c r="V1611" s="87">
        <v>1284.1299999999999</v>
      </c>
      <c r="W1611" s="87">
        <v>127.26</v>
      </c>
      <c r="X1611" s="87">
        <v>21.26</v>
      </c>
      <c r="Y1611" s="87">
        <v>5.65</v>
      </c>
      <c r="Z1611" s="87" t="s">
        <v>69</v>
      </c>
      <c r="AA1611" s="87" t="s">
        <v>7262</v>
      </c>
      <c r="AB1611" s="34" t="str">
        <f t="shared" si="242"/>
        <v>31/08/2007</v>
      </c>
      <c r="AC1611" s="34" t="str">
        <f t="shared" si="240"/>
        <v>29/04/2023</v>
      </c>
      <c r="AD1611" s="23">
        <v>370.43</v>
      </c>
      <c r="AE1611" s="23">
        <f t="shared" si="241"/>
        <v>370.43</v>
      </c>
      <c r="AF1611" s="823">
        <v>0</v>
      </c>
      <c r="AG1611" s="23"/>
      <c r="AH1611" s="23"/>
      <c r="AI1611" s="23"/>
      <c r="AJ1611" s="917">
        <v>45043</v>
      </c>
      <c r="AK1611" s="122">
        <v>45051</v>
      </c>
      <c r="AL1611" s="34">
        <f>NETWORKDAYS(AJ1611,AK1611)</f>
        <v>7</v>
      </c>
      <c r="AM1611" s="34">
        <v>9</v>
      </c>
      <c r="AN1611" s="261" t="s">
        <v>1223</v>
      </c>
    </row>
    <row r="1612" spans="1:40" ht="15" customHeight="1">
      <c r="A1612" s="682">
        <v>1846</v>
      </c>
      <c r="B1612" s="682" t="s">
        <v>6672</v>
      </c>
      <c r="C1612" s="682">
        <v>30710105673</v>
      </c>
      <c r="D1612" s="682" t="s">
        <v>6673</v>
      </c>
      <c r="E1612" s="682" t="s">
        <v>47</v>
      </c>
      <c r="F1612" s="682" t="s">
        <v>2953</v>
      </c>
      <c r="G1612" s="682" t="s">
        <v>2953</v>
      </c>
      <c r="H1612" s="171" t="s">
        <v>7265</v>
      </c>
      <c r="I1612" s="543" t="s">
        <v>7266</v>
      </c>
      <c r="J1612" s="169" t="s">
        <v>20</v>
      </c>
      <c r="K1612" s="169" t="s">
        <v>21</v>
      </c>
      <c r="L1612" s="169" t="s">
        <v>22</v>
      </c>
      <c r="M1612" s="93">
        <v>0</v>
      </c>
      <c r="N1612" s="93">
        <v>0</v>
      </c>
      <c r="O1612" s="93">
        <v>0</v>
      </c>
      <c r="P1612" s="93">
        <v>0</v>
      </c>
      <c r="Q1612" s="186">
        <v>2077.62</v>
      </c>
      <c r="R1612" s="92">
        <f t="shared" si="238"/>
        <v>1832.8799999999999</v>
      </c>
      <c r="S1612" s="93">
        <v>168.96</v>
      </c>
      <c r="T1612" s="93">
        <v>75.78</v>
      </c>
      <c r="U1612" s="93">
        <v>0</v>
      </c>
      <c r="V1612" s="92">
        <f>Q1612-P1612-W1612-X1612-Y1612</f>
        <v>1796.58</v>
      </c>
      <c r="W1612" s="93">
        <v>205.26</v>
      </c>
      <c r="X1612" s="93">
        <v>75.78</v>
      </c>
      <c r="Y1612" s="93">
        <v>0</v>
      </c>
      <c r="Z1612" s="170" t="s">
        <v>1459</v>
      </c>
      <c r="AA1612" s="171" t="s">
        <v>6272</v>
      </c>
      <c r="AB1612" s="11" t="str">
        <f t="shared" si="242"/>
        <v>21/06/2007</v>
      </c>
      <c r="AC1612" s="9" t="str">
        <f t="shared" si="240"/>
        <v>27/03/2023</v>
      </c>
      <c r="AD1612" s="40">
        <v>570.20000000000005</v>
      </c>
      <c r="AE1612" s="40">
        <f t="shared" si="241"/>
        <v>570.20000000000005</v>
      </c>
      <c r="AF1612" s="920">
        <v>0</v>
      </c>
      <c r="AG1612" s="40"/>
      <c r="AH1612" s="40"/>
      <c r="AI1612" s="40"/>
      <c r="AJ1612" s="960">
        <v>45043</v>
      </c>
      <c r="AK1612" s="124">
        <v>45051</v>
      </c>
      <c r="AL1612" s="9">
        <f>NETWORKDAYS(AJ1612,AK1612)</f>
        <v>7</v>
      </c>
      <c r="AM1612" s="9">
        <v>9</v>
      </c>
      <c r="AN1612" s="521" t="s">
        <v>1223</v>
      </c>
    </row>
    <row r="1613" spans="1:40" ht="15" customHeight="1">
      <c r="A1613" s="682">
        <v>1847</v>
      </c>
      <c r="B1613" s="682" t="s">
        <v>6672</v>
      </c>
      <c r="C1613" s="682">
        <v>30710105673</v>
      </c>
      <c r="D1613" s="682" t="s">
        <v>6674</v>
      </c>
      <c r="E1613" s="682" t="s">
        <v>47</v>
      </c>
      <c r="F1613" s="682" t="s">
        <v>71</v>
      </c>
      <c r="G1613" s="682" t="s">
        <v>71</v>
      </c>
      <c r="H1613" s="9" t="s">
        <v>6675</v>
      </c>
      <c r="I1613" s="9" t="s">
        <v>6676</v>
      </c>
      <c r="J1613" s="43" t="s">
        <v>20</v>
      </c>
      <c r="K1613" s="10" t="s">
        <v>21</v>
      </c>
      <c r="L1613" s="10" t="s">
        <v>22</v>
      </c>
      <c r="M1613" s="62">
        <v>0</v>
      </c>
      <c r="N1613" s="62">
        <v>0</v>
      </c>
      <c r="O1613" s="62">
        <v>0</v>
      </c>
      <c r="P1613" s="62">
        <v>0</v>
      </c>
      <c r="Q1613" s="64">
        <v>931.2</v>
      </c>
      <c r="R1613" s="64">
        <f t="shared" si="238"/>
        <v>697.17000000000007</v>
      </c>
      <c r="S1613" s="62">
        <v>231.36</v>
      </c>
      <c r="T1613" s="62">
        <v>0</v>
      </c>
      <c r="U1613" s="62">
        <v>2.67</v>
      </c>
      <c r="V1613" s="64">
        <f>Q1613-P1613-W1613-X1613-Y1613</f>
        <v>797.09</v>
      </c>
      <c r="W1613" s="62">
        <v>132.69999999999999</v>
      </c>
      <c r="X1613" s="62">
        <v>0</v>
      </c>
      <c r="Y1613" s="62">
        <v>1.41</v>
      </c>
      <c r="Z1613" s="16" t="s">
        <v>1033</v>
      </c>
      <c r="AA1613" s="11" t="s">
        <v>3454</v>
      </c>
      <c r="AB1613" s="11" t="str">
        <f t="shared" si="242"/>
        <v>20/05/2007</v>
      </c>
      <c r="AC1613" s="9" t="str">
        <f t="shared" si="240"/>
        <v>05/02/2023</v>
      </c>
      <c r="AD1613" s="40">
        <v>417.18</v>
      </c>
      <c r="AE1613" s="40">
        <f t="shared" si="241"/>
        <v>417.18</v>
      </c>
      <c r="AF1613" s="920">
        <v>0</v>
      </c>
      <c r="AG1613" s="40"/>
      <c r="AH1613" s="40"/>
      <c r="AI1613" s="40"/>
      <c r="AJ1613" s="960">
        <v>45043</v>
      </c>
      <c r="AK1613" s="124">
        <v>45044</v>
      </c>
      <c r="AL1613" s="9">
        <v>2</v>
      </c>
      <c r="AM1613" s="9">
        <v>9</v>
      </c>
      <c r="AN1613" s="521" t="s">
        <v>1223</v>
      </c>
    </row>
    <row r="1614" spans="1:40" ht="15" customHeight="1">
      <c r="A1614" s="682">
        <v>1905</v>
      </c>
      <c r="B1614" s="682" t="s">
        <v>5282</v>
      </c>
      <c r="C1614" s="682">
        <v>30599876266</v>
      </c>
      <c r="D1614" s="682" t="s">
        <v>6677</v>
      </c>
      <c r="E1614" s="682" t="s">
        <v>47</v>
      </c>
      <c r="F1614" s="682" t="s">
        <v>71</v>
      </c>
      <c r="G1614" s="682" t="s">
        <v>214</v>
      </c>
      <c r="H1614" s="95" t="s">
        <v>6678</v>
      </c>
      <c r="I1614" s="96" t="s">
        <v>6679</v>
      </c>
      <c r="J1614" s="43" t="s">
        <v>20</v>
      </c>
      <c r="K1614" s="43" t="s">
        <v>21</v>
      </c>
      <c r="L1614" s="48" t="s">
        <v>22</v>
      </c>
      <c r="M1614" s="49">
        <v>0</v>
      </c>
      <c r="N1614" s="49">
        <v>0</v>
      </c>
      <c r="O1614" s="49">
        <v>0</v>
      </c>
      <c r="P1614" s="49">
        <v>0</v>
      </c>
      <c r="Q1614" s="51">
        <v>2224.7800000000002</v>
      </c>
      <c r="R1614" s="51">
        <v>2035.7000000000005</v>
      </c>
      <c r="S1614" s="49">
        <v>140.19999999999999</v>
      </c>
      <c r="T1614" s="49">
        <v>15.18</v>
      </c>
      <c r="U1614" s="49">
        <v>33.700000000000003</v>
      </c>
      <c r="V1614" s="51">
        <v>2129.8000000000006</v>
      </c>
      <c r="W1614" s="49">
        <v>53.06</v>
      </c>
      <c r="X1614" s="49">
        <v>15.18</v>
      </c>
      <c r="Y1614" s="52">
        <v>26.74</v>
      </c>
      <c r="Z1614" s="67" t="s">
        <v>2322</v>
      </c>
      <c r="AA1614" s="18" t="s">
        <v>529</v>
      </c>
      <c r="AB1614" s="11" t="str">
        <f t="shared" si="242"/>
        <v>14/07/2007</v>
      </c>
      <c r="AC1614" s="9" t="str">
        <f t="shared" si="240"/>
        <v>19/01/2023</v>
      </c>
      <c r="AD1614" s="40">
        <v>1125.48</v>
      </c>
      <c r="AE1614" s="40">
        <f t="shared" si="241"/>
        <v>1125.48</v>
      </c>
      <c r="AF1614" s="920">
        <v>0</v>
      </c>
      <c r="AG1614" s="40"/>
      <c r="AH1614" s="40"/>
      <c r="AI1614" s="40"/>
      <c r="AJ1614" s="960">
        <v>45043</v>
      </c>
      <c r="AK1614" s="124">
        <v>45044</v>
      </c>
      <c r="AL1614" s="9">
        <v>2</v>
      </c>
      <c r="AM1614" s="9">
        <v>9</v>
      </c>
      <c r="AN1614" s="521" t="s">
        <v>1223</v>
      </c>
    </row>
    <row r="1615" spans="1:40" ht="15" customHeight="1">
      <c r="A1615" s="682">
        <v>2165</v>
      </c>
      <c r="B1615" s="682" t="s">
        <v>6680</v>
      </c>
      <c r="C1615" s="682">
        <v>30707015701</v>
      </c>
      <c r="D1615" s="682" t="s">
        <v>4062</v>
      </c>
      <c r="E1615" s="682" t="s">
        <v>38</v>
      </c>
      <c r="F1615" s="682" t="s">
        <v>70</v>
      </c>
      <c r="G1615" s="682" t="s">
        <v>5032</v>
      </c>
      <c r="H1615" s="95" t="s">
        <v>6681</v>
      </c>
      <c r="I1615" s="95" t="s">
        <v>6682</v>
      </c>
      <c r="J1615" s="169" t="s">
        <v>20</v>
      </c>
      <c r="K1615" s="169" t="s">
        <v>21</v>
      </c>
      <c r="L1615" s="169" t="s">
        <v>22</v>
      </c>
      <c r="M1615" s="93">
        <v>0</v>
      </c>
      <c r="N1615" s="93">
        <v>0</v>
      </c>
      <c r="O1615" s="93">
        <v>0</v>
      </c>
      <c r="P1615" s="93">
        <v>0</v>
      </c>
      <c r="Q1615" s="92">
        <v>2504.37</v>
      </c>
      <c r="R1615" s="92">
        <f t="shared" ref="R1615:R1627" si="243">Q1615-O1615-S1615-T1615-U1615</f>
        <v>2472.38</v>
      </c>
      <c r="S1615" s="93">
        <v>20.07</v>
      </c>
      <c r="T1615" s="93">
        <v>10.43</v>
      </c>
      <c r="U1615" s="93">
        <v>1.49</v>
      </c>
      <c r="V1615" s="92">
        <v>2402.2800000000002</v>
      </c>
      <c r="W1615" s="93">
        <v>90.17</v>
      </c>
      <c r="X1615" s="93">
        <v>10.43</v>
      </c>
      <c r="Y1615" s="93">
        <v>1.49</v>
      </c>
      <c r="Z1615" s="174" t="s">
        <v>64</v>
      </c>
      <c r="AA1615" s="95" t="s">
        <v>6162</v>
      </c>
      <c r="AB1615" s="11" t="str">
        <f t="shared" si="242"/>
        <v>31/08/2007</v>
      </c>
      <c r="AC1615" s="9" t="str">
        <f t="shared" si="240"/>
        <v>09/04/2023</v>
      </c>
      <c r="AD1615" s="40">
        <v>1202.6500000000001</v>
      </c>
      <c r="AE1615" s="40">
        <f t="shared" si="241"/>
        <v>1202.6500000000001</v>
      </c>
      <c r="AF1615" s="920">
        <v>0</v>
      </c>
      <c r="AG1615" s="40"/>
      <c r="AH1615" s="40"/>
      <c r="AI1615" s="40"/>
      <c r="AJ1615" s="960">
        <v>45043</v>
      </c>
      <c r="AK1615" s="124">
        <v>45051</v>
      </c>
      <c r="AL1615" s="9">
        <f>NETWORKDAYS(AJ1615,AK1615)</f>
        <v>7</v>
      </c>
      <c r="AM1615" s="9">
        <v>9</v>
      </c>
      <c r="AN1615" s="521" t="s">
        <v>503</v>
      </c>
    </row>
    <row r="1616" spans="1:40" ht="15" customHeight="1">
      <c r="A1616" s="682">
        <v>2281</v>
      </c>
      <c r="B1616" s="682" t="s">
        <v>6683</v>
      </c>
      <c r="C1616" s="682">
        <v>30594231119</v>
      </c>
      <c r="D1616" s="682" t="s">
        <v>6684</v>
      </c>
      <c r="E1616" s="682" t="s">
        <v>47</v>
      </c>
      <c r="F1616" s="682" t="s">
        <v>1184</v>
      </c>
      <c r="G1616" s="682" t="s">
        <v>6685</v>
      </c>
      <c r="H1616" s="106">
        <v>3608477</v>
      </c>
      <c r="I1616" s="106">
        <v>6152304</v>
      </c>
      <c r="J1616" s="43" t="s">
        <v>20</v>
      </c>
      <c r="K1616" s="107" t="s">
        <v>21</v>
      </c>
      <c r="L1616" s="107" t="s">
        <v>22</v>
      </c>
      <c r="M1616" s="108">
        <v>0</v>
      </c>
      <c r="N1616" s="108">
        <v>0</v>
      </c>
      <c r="O1616" s="108">
        <v>0</v>
      </c>
      <c r="P1616" s="108">
        <v>0</v>
      </c>
      <c r="Q1616" s="109">
        <v>991.02</v>
      </c>
      <c r="R1616" s="110">
        <f t="shared" si="243"/>
        <v>734.9799999999999</v>
      </c>
      <c r="S1616" s="108">
        <v>230.6</v>
      </c>
      <c r="T1616" s="108">
        <v>25.44</v>
      </c>
      <c r="U1616" s="108">
        <v>0</v>
      </c>
      <c r="V1616" s="110">
        <f t="shared" ref="V1616:V1627" si="244">Q1616-P1616-W1616-X1616-Y1616</f>
        <v>734.9799999999999</v>
      </c>
      <c r="W1616" s="108">
        <v>230.6</v>
      </c>
      <c r="X1616" s="108">
        <v>25.44</v>
      </c>
      <c r="Y1616" s="108">
        <v>0</v>
      </c>
      <c r="Z1616" s="111" t="s">
        <v>5987</v>
      </c>
      <c r="AA1616" s="104" t="s">
        <v>2468</v>
      </c>
      <c r="AB1616" s="11" t="str">
        <f t="shared" si="242"/>
        <v>29/05/2007</v>
      </c>
      <c r="AC1616" s="9" t="str">
        <f t="shared" si="240"/>
        <v>02/03/2023</v>
      </c>
      <c r="AD1616" s="40">
        <v>484.99</v>
      </c>
      <c r="AE1616" s="40">
        <f t="shared" si="241"/>
        <v>484.99</v>
      </c>
      <c r="AF1616" s="920">
        <v>0</v>
      </c>
      <c r="AG1616" s="40"/>
      <c r="AH1616" s="40"/>
      <c r="AI1616" s="40"/>
      <c r="AJ1616" s="960">
        <v>45043</v>
      </c>
      <c r="AK1616" s="124">
        <v>45044</v>
      </c>
      <c r="AL1616" s="9">
        <v>2</v>
      </c>
      <c r="AM1616" s="9">
        <v>9</v>
      </c>
      <c r="AN1616" s="521" t="s">
        <v>1223</v>
      </c>
    </row>
    <row r="1617" spans="1:40" ht="15" customHeight="1">
      <c r="A1617" s="754">
        <v>2593</v>
      </c>
      <c r="B1617" s="754" t="s">
        <v>6686</v>
      </c>
      <c r="C1617" s="754">
        <v>30564277726</v>
      </c>
      <c r="D1617" s="754" t="s">
        <v>6687</v>
      </c>
      <c r="E1617" s="754" t="s">
        <v>38</v>
      </c>
      <c r="F1617" s="754" t="s">
        <v>1671</v>
      </c>
      <c r="G1617" s="754" t="s">
        <v>6688</v>
      </c>
      <c r="H1617" s="754" t="s">
        <v>7267</v>
      </c>
      <c r="I1617" s="755" t="s">
        <v>7268</v>
      </c>
      <c r="J1617" s="756" t="s">
        <v>20</v>
      </c>
      <c r="K1617" s="756" t="s">
        <v>21</v>
      </c>
      <c r="L1617" s="756" t="s">
        <v>22</v>
      </c>
      <c r="M1617" s="757">
        <v>0</v>
      </c>
      <c r="N1617" s="757">
        <v>0</v>
      </c>
      <c r="O1617" s="757">
        <v>0</v>
      </c>
      <c r="P1617" s="757">
        <v>0</v>
      </c>
      <c r="Q1617" s="758">
        <v>871.38</v>
      </c>
      <c r="R1617" s="759">
        <f t="shared" si="243"/>
        <v>868.84</v>
      </c>
      <c r="S1617" s="757">
        <v>0</v>
      </c>
      <c r="T1617" s="757">
        <v>2.54</v>
      </c>
      <c r="U1617" s="757">
        <v>0</v>
      </c>
      <c r="V1617" s="759">
        <f t="shared" si="244"/>
        <v>868.84</v>
      </c>
      <c r="W1617" s="757">
        <v>0</v>
      </c>
      <c r="X1617" s="757">
        <v>2.54</v>
      </c>
      <c r="Y1617" s="757">
        <v>0</v>
      </c>
      <c r="Z1617" s="671" t="s">
        <v>313</v>
      </c>
      <c r="AA1617" s="760" t="s">
        <v>6162</v>
      </c>
      <c r="AB1617" s="761">
        <v>39325</v>
      </c>
      <c r="AC1617" s="762">
        <v>45025</v>
      </c>
      <c r="AD1617" s="40">
        <v>575.79999999999995</v>
      </c>
      <c r="AE1617" s="40">
        <v>575.79999999999995</v>
      </c>
      <c r="AF1617" s="920">
        <v>0</v>
      </c>
      <c r="AG1617" s="40"/>
      <c r="AH1617" s="40"/>
      <c r="AI1617" s="40"/>
      <c r="AJ1617" s="960">
        <v>45043</v>
      </c>
      <c r="AK1617" s="124">
        <v>45054</v>
      </c>
      <c r="AL1617" s="9">
        <f>NETWORKDAYS(AJ1617,AK1617)</f>
        <v>8</v>
      </c>
      <c r="AM1617" s="9">
        <v>9</v>
      </c>
      <c r="AN1617" s="521" t="s">
        <v>1223</v>
      </c>
    </row>
    <row r="1618" spans="1:40" ht="15" customHeight="1">
      <c r="A1618" s="683">
        <v>2599</v>
      </c>
      <c r="B1618" s="683" t="s">
        <v>6649</v>
      </c>
      <c r="C1618" s="683">
        <v>30644242354</v>
      </c>
      <c r="D1618" s="683" t="s">
        <v>6689</v>
      </c>
      <c r="E1618" s="683" t="s">
        <v>47</v>
      </c>
      <c r="F1618" s="683" t="s">
        <v>383</v>
      </c>
      <c r="G1618" s="683" t="s">
        <v>6651</v>
      </c>
      <c r="H1618" s="87" t="s">
        <v>7269</v>
      </c>
      <c r="I1618" s="611" t="s">
        <v>7270</v>
      </c>
      <c r="J1618" s="166" t="s">
        <v>20</v>
      </c>
      <c r="K1618" s="166" t="s">
        <v>21</v>
      </c>
      <c r="L1618" s="166" t="s">
        <v>23</v>
      </c>
      <c r="M1618" s="89">
        <v>0</v>
      </c>
      <c r="N1618" s="89">
        <v>31.649000000000001</v>
      </c>
      <c r="O1618" s="89">
        <v>0</v>
      </c>
      <c r="P1618" s="89">
        <v>0</v>
      </c>
      <c r="Q1618" s="90">
        <v>456.40199999999999</v>
      </c>
      <c r="R1618" s="90">
        <f t="shared" si="243"/>
        <v>456.40199999999999</v>
      </c>
      <c r="S1618" s="89">
        <v>0</v>
      </c>
      <c r="T1618" s="89">
        <v>0</v>
      </c>
      <c r="U1618" s="89">
        <v>0</v>
      </c>
      <c r="V1618" s="90">
        <f t="shared" si="244"/>
        <v>424.75299999999999</v>
      </c>
      <c r="W1618" s="89">
        <v>31.649000000000001</v>
      </c>
      <c r="X1618" s="89">
        <v>0</v>
      </c>
      <c r="Y1618" s="89">
        <v>0</v>
      </c>
      <c r="Z1618" s="167" t="s">
        <v>1293</v>
      </c>
      <c r="AA1618" s="87" t="s">
        <v>7271</v>
      </c>
      <c r="AB1618" s="34" t="str">
        <f t="shared" ref="AB1618:AB1660" si="245">+_xlfn.CONCAT(MID(Z1618,24,2),"/",MID(Z1618,22,2),"/",MID(Z1618,18,4))</f>
        <v>31/08/2007</v>
      </c>
      <c r="AC1618" s="34" t="str">
        <f t="shared" ref="AC1618:AC1660" si="246">+_xlfn.CONCAT(MID(AA1618,16,2),"/",MID(AA1618,14,2),"/",MID(AA1618,10,4))</f>
        <v>26/04/2023</v>
      </c>
      <c r="AD1618" s="23">
        <v>282.19</v>
      </c>
      <c r="AE1618" s="23">
        <f t="shared" ref="AE1618:AE1626" si="247">AD1618+AF1618</f>
        <v>331.54</v>
      </c>
      <c r="AF1618" s="823">
        <v>49.35</v>
      </c>
      <c r="AG1618" s="23"/>
      <c r="AH1618" s="23"/>
      <c r="AI1618" s="23"/>
      <c r="AJ1618" s="917">
        <v>45043</v>
      </c>
      <c r="AK1618" s="122">
        <v>45051</v>
      </c>
      <c r="AL1618" s="34">
        <f>NETWORKDAYS(AJ1618,AK1618)</f>
        <v>7</v>
      </c>
      <c r="AM1618" s="34">
        <v>9</v>
      </c>
      <c r="AN1618" s="261" t="s">
        <v>1223</v>
      </c>
    </row>
    <row r="1619" spans="1:40" ht="15" customHeight="1">
      <c r="A1619" s="682">
        <v>4782</v>
      </c>
      <c r="B1619" s="682" t="s">
        <v>6657</v>
      </c>
      <c r="C1619" s="682">
        <v>30558252878</v>
      </c>
      <c r="D1619" s="682" t="s">
        <v>6690</v>
      </c>
      <c r="E1619" s="682" t="s">
        <v>38</v>
      </c>
      <c r="F1619" s="682" t="s">
        <v>70</v>
      </c>
      <c r="G1619" s="682" t="s">
        <v>6004</v>
      </c>
      <c r="H1619" s="171" t="s">
        <v>9324</v>
      </c>
      <c r="I1619" s="543" t="s">
        <v>9325</v>
      </c>
      <c r="J1619" s="169" t="s">
        <v>20</v>
      </c>
      <c r="K1619" s="169" t="s">
        <v>21</v>
      </c>
      <c r="L1619" s="169" t="s">
        <v>22</v>
      </c>
      <c r="M1619" s="93">
        <v>0</v>
      </c>
      <c r="N1619" s="93">
        <v>0</v>
      </c>
      <c r="O1619" s="93">
        <v>0</v>
      </c>
      <c r="P1619" s="93">
        <v>0</v>
      </c>
      <c r="Q1619" s="186">
        <v>92.55</v>
      </c>
      <c r="R1619" s="92">
        <f t="shared" si="243"/>
        <v>92.55</v>
      </c>
      <c r="S1619" s="93">
        <v>0</v>
      </c>
      <c r="T1619" s="93">
        <v>0</v>
      </c>
      <c r="U1619" s="93">
        <v>0</v>
      </c>
      <c r="V1619" s="92">
        <f t="shared" si="244"/>
        <v>92.55</v>
      </c>
      <c r="W1619" s="93">
        <v>0</v>
      </c>
      <c r="X1619" s="93">
        <v>0</v>
      </c>
      <c r="Y1619" s="93">
        <v>0</v>
      </c>
      <c r="Z1619" s="170" t="s">
        <v>3484</v>
      </c>
      <c r="AA1619" s="171" t="s">
        <v>6088</v>
      </c>
      <c r="AB1619" s="11" t="str">
        <f t="shared" si="245"/>
        <v>14/07/2007</v>
      </c>
      <c r="AC1619" s="9" t="str">
        <f t="shared" si="246"/>
        <v>05/03/2023</v>
      </c>
      <c r="AD1619" s="40">
        <v>92.55</v>
      </c>
      <c r="AE1619" s="40">
        <f t="shared" si="247"/>
        <v>92.55</v>
      </c>
      <c r="AF1619" s="920">
        <v>0</v>
      </c>
      <c r="AG1619" s="40"/>
      <c r="AH1619" s="40"/>
      <c r="AI1619" s="40"/>
      <c r="AJ1619" s="960" t="s">
        <v>2443</v>
      </c>
      <c r="AK1619" s="124"/>
      <c r="AL1619" s="9"/>
      <c r="AM1619" s="9">
        <v>9</v>
      </c>
      <c r="AN1619" s="521" t="s">
        <v>1223</v>
      </c>
    </row>
    <row r="1620" spans="1:40" ht="15" customHeight="1">
      <c r="A1620" s="682">
        <v>5242</v>
      </c>
      <c r="B1620" s="682" t="s">
        <v>6691</v>
      </c>
      <c r="C1620" s="682">
        <v>20179767326</v>
      </c>
      <c r="D1620" s="682" t="s">
        <v>6692</v>
      </c>
      <c r="E1620" s="682" t="s">
        <v>38</v>
      </c>
      <c r="F1620" s="682" t="s">
        <v>6693</v>
      </c>
      <c r="G1620" s="682" t="s">
        <v>6694</v>
      </c>
      <c r="H1620" s="171" t="s">
        <v>7272</v>
      </c>
      <c r="I1620" s="543" t="s">
        <v>7273</v>
      </c>
      <c r="J1620" s="169" t="s">
        <v>20</v>
      </c>
      <c r="K1620" s="169" t="s">
        <v>21</v>
      </c>
      <c r="L1620" s="169" t="s">
        <v>22</v>
      </c>
      <c r="M1620" s="93">
        <v>0</v>
      </c>
      <c r="N1620" s="93">
        <v>0</v>
      </c>
      <c r="O1620" s="93">
        <v>0</v>
      </c>
      <c r="P1620" s="93">
        <v>0</v>
      </c>
      <c r="Q1620" s="186">
        <v>219.131</v>
      </c>
      <c r="R1620" s="92">
        <f t="shared" si="243"/>
        <v>180.15099999999998</v>
      </c>
      <c r="S1620" s="93">
        <v>35.996000000000002</v>
      </c>
      <c r="T1620" s="93">
        <v>0</v>
      </c>
      <c r="U1620" s="93">
        <v>2.984</v>
      </c>
      <c r="V1620" s="92">
        <f t="shared" si="244"/>
        <v>198.22399999999999</v>
      </c>
      <c r="W1620" s="93">
        <v>20.907</v>
      </c>
      <c r="X1620" s="93">
        <v>0</v>
      </c>
      <c r="Y1620" s="93">
        <v>0</v>
      </c>
      <c r="Z1620" s="170" t="s">
        <v>2729</v>
      </c>
      <c r="AA1620" s="171" t="s">
        <v>7274</v>
      </c>
      <c r="AB1620" s="11" t="str">
        <f t="shared" si="245"/>
        <v>31/08/2007</v>
      </c>
      <c r="AC1620" s="9" t="str">
        <f t="shared" si="246"/>
        <v>19/04/2023</v>
      </c>
      <c r="AD1620" s="40">
        <v>179.49</v>
      </c>
      <c r="AE1620" s="40">
        <f t="shared" si="247"/>
        <v>179.49</v>
      </c>
      <c r="AF1620" s="920">
        <v>0</v>
      </c>
      <c r="AG1620" s="40"/>
      <c r="AH1620" s="40"/>
      <c r="AI1620" s="40"/>
      <c r="AJ1620" s="960">
        <v>45043</v>
      </c>
      <c r="AK1620" s="124">
        <v>45051</v>
      </c>
      <c r="AL1620" s="9">
        <f t="shared" ref="AL1620:AL1626" si="248">NETWORKDAYS(AJ1620,AK1620)</f>
        <v>7</v>
      </c>
      <c r="AM1620" s="9">
        <v>9</v>
      </c>
      <c r="AN1620" s="521" t="s">
        <v>1223</v>
      </c>
    </row>
    <row r="1621" spans="1:40" ht="15" customHeight="1">
      <c r="A1621" s="682">
        <v>5244</v>
      </c>
      <c r="B1621" s="682" t="s">
        <v>6691</v>
      </c>
      <c r="C1621" s="682">
        <v>20179767326</v>
      </c>
      <c r="D1621" s="682" t="s">
        <v>6695</v>
      </c>
      <c r="E1621" s="682" t="s">
        <v>42</v>
      </c>
      <c r="F1621" s="682" t="s">
        <v>6693</v>
      </c>
      <c r="G1621" s="682" t="s">
        <v>6696</v>
      </c>
      <c r="H1621" s="171" t="s">
        <v>7275</v>
      </c>
      <c r="I1621" s="543" t="s">
        <v>7276</v>
      </c>
      <c r="J1621" s="169" t="s">
        <v>20</v>
      </c>
      <c r="K1621" s="169" t="s">
        <v>21</v>
      </c>
      <c r="L1621" s="169" t="s">
        <v>22</v>
      </c>
      <c r="M1621" s="93">
        <v>0</v>
      </c>
      <c r="N1621" s="93">
        <v>0</v>
      </c>
      <c r="O1621" s="93">
        <v>0</v>
      </c>
      <c r="P1621" s="93">
        <v>0</v>
      </c>
      <c r="Q1621" s="186">
        <v>96.797032000000002</v>
      </c>
      <c r="R1621" s="92">
        <f t="shared" si="243"/>
        <v>95.921031999999997</v>
      </c>
      <c r="S1621" s="93">
        <v>0</v>
      </c>
      <c r="T1621" s="93">
        <v>0.876</v>
      </c>
      <c r="U1621" s="93">
        <v>0</v>
      </c>
      <c r="V1621" s="92">
        <f t="shared" si="244"/>
        <v>95.921031999999997</v>
      </c>
      <c r="W1621" s="93">
        <v>0</v>
      </c>
      <c r="X1621" s="93">
        <v>0.876</v>
      </c>
      <c r="Y1621" s="93">
        <v>0</v>
      </c>
      <c r="Z1621" s="170" t="s">
        <v>2729</v>
      </c>
      <c r="AA1621" s="171" t="s">
        <v>7274</v>
      </c>
      <c r="AB1621" s="11" t="str">
        <f t="shared" si="245"/>
        <v>31/08/2007</v>
      </c>
      <c r="AC1621" s="9" t="str">
        <f t="shared" si="246"/>
        <v>19/04/2023</v>
      </c>
      <c r="AD1621" s="40">
        <v>95.9</v>
      </c>
      <c r="AE1621" s="40">
        <f t="shared" si="247"/>
        <v>95.9</v>
      </c>
      <c r="AF1621" s="920">
        <v>0</v>
      </c>
      <c r="AG1621" s="40"/>
      <c r="AH1621" s="40"/>
      <c r="AI1621" s="40"/>
      <c r="AJ1621" s="960">
        <v>45043</v>
      </c>
      <c r="AK1621" s="124">
        <v>45051</v>
      </c>
      <c r="AL1621" s="9">
        <f t="shared" si="248"/>
        <v>7</v>
      </c>
      <c r="AM1621" s="9">
        <v>9</v>
      </c>
      <c r="AN1621" s="521" t="s">
        <v>1223</v>
      </c>
    </row>
    <row r="1622" spans="1:40" ht="15" customHeight="1">
      <c r="A1622" s="682">
        <v>5945</v>
      </c>
      <c r="B1622" s="682" t="s">
        <v>6697</v>
      </c>
      <c r="C1622" s="682">
        <v>30707789847</v>
      </c>
      <c r="D1622" s="682" t="s">
        <v>6698</v>
      </c>
      <c r="E1622" s="682" t="s">
        <v>38</v>
      </c>
      <c r="F1622" s="682" t="s">
        <v>1587</v>
      </c>
      <c r="G1622" s="682" t="s">
        <v>6699</v>
      </c>
      <c r="H1622" s="171" t="s">
        <v>7277</v>
      </c>
      <c r="I1622" s="543" t="s">
        <v>7278</v>
      </c>
      <c r="J1622" s="169" t="s">
        <v>20</v>
      </c>
      <c r="K1622" s="169" t="s">
        <v>21</v>
      </c>
      <c r="L1622" s="169" t="s">
        <v>22</v>
      </c>
      <c r="M1622" s="93">
        <v>0</v>
      </c>
      <c r="N1622" s="93">
        <v>0</v>
      </c>
      <c r="O1622" s="93">
        <v>0</v>
      </c>
      <c r="P1622" s="93">
        <v>0</v>
      </c>
      <c r="Q1622" s="186">
        <v>176.05799999999999</v>
      </c>
      <c r="R1622" s="92">
        <f t="shared" si="243"/>
        <v>171.488</v>
      </c>
      <c r="S1622" s="93">
        <v>0</v>
      </c>
      <c r="T1622" s="93">
        <v>4.57</v>
      </c>
      <c r="U1622" s="93">
        <v>0</v>
      </c>
      <c r="V1622" s="92">
        <f t="shared" si="244"/>
        <v>171.488</v>
      </c>
      <c r="W1622" s="93">
        <v>0</v>
      </c>
      <c r="X1622" s="93">
        <v>4.57</v>
      </c>
      <c r="Y1622" s="93">
        <v>0</v>
      </c>
      <c r="Z1622" s="170" t="s">
        <v>7035</v>
      </c>
      <c r="AA1622" s="171" t="s">
        <v>7279</v>
      </c>
      <c r="AB1622" s="11" t="str">
        <f t="shared" si="245"/>
        <v>22/08/2007</v>
      </c>
      <c r="AC1622" s="9" t="str">
        <f t="shared" si="246"/>
        <v>19/04/2023</v>
      </c>
      <c r="AD1622" s="40">
        <v>163.81</v>
      </c>
      <c r="AE1622" s="40">
        <f t="shared" si="247"/>
        <v>163.81</v>
      </c>
      <c r="AF1622" s="920">
        <v>0</v>
      </c>
      <c r="AG1622" s="40"/>
      <c r="AH1622" s="40"/>
      <c r="AI1622" s="40"/>
      <c r="AJ1622" s="960">
        <v>45043</v>
      </c>
      <c r="AK1622" s="124">
        <v>45051</v>
      </c>
      <c r="AL1622" s="9">
        <f t="shared" si="248"/>
        <v>7</v>
      </c>
      <c r="AM1622" s="9">
        <v>9</v>
      </c>
      <c r="AN1622" s="521" t="s">
        <v>1223</v>
      </c>
    </row>
    <row r="1623" spans="1:40" ht="15" customHeight="1">
      <c r="A1623" s="682">
        <v>6354</v>
      </c>
      <c r="B1623" s="682" t="s">
        <v>6700</v>
      </c>
      <c r="C1623" s="682">
        <v>30711025118</v>
      </c>
      <c r="D1623" s="682" t="s">
        <v>3293</v>
      </c>
      <c r="E1623" s="682" t="s">
        <v>38</v>
      </c>
      <c r="F1623" s="682" t="s">
        <v>54</v>
      </c>
      <c r="G1623" s="682" t="s">
        <v>3198</v>
      </c>
      <c r="H1623" s="171" t="s">
        <v>7280</v>
      </c>
      <c r="I1623" s="543" t="s">
        <v>7281</v>
      </c>
      <c r="J1623" s="169" t="s">
        <v>20</v>
      </c>
      <c r="K1623" s="169" t="s">
        <v>21</v>
      </c>
      <c r="L1623" s="169" t="s">
        <v>22</v>
      </c>
      <c r="M1623" s="93">
        <v>0</v>
      </c>
      <c r="N1623" s="93">
        <v>0</v>
      </c>
      <c r="O1623" s="93">
        <v>0</v>
      </c>
      <c r="P1623" s="93">
        <v>0</v>
      </c>
      <c r="Q1623" s="186">
        <v>95.394000000000005</v>
      </c>
      <c r="R1623" s="92">
        <f t="shared" si="243"/>
        <v>90.748000000000005</v>
      </c>
      <c r="S1623" s="93">
        <v>3.242</v>
      </c>
      <c r="T1623" s="93">
        <v>1.4039999999999999</v>
      </c>
      <c r="U1623" s="93">
        <v>0</v>
      </c>
      <c r="V1623" s="92">
        <f t="shared" si="244"/>
        <v>90.748000000000005</v>
      </c>
      <c r="W1623" s="93">
        <v>3.242</v>
      </c>
      <c r="X1623" s="93">
        <v>1.4039999999999999</v>
      </c>
      <c r="Y1623" s="93">
        <v>0</v>
      </c>
      <c r="Z1623" s="170" t="s">
        <v>2521</v>
      </c>
      <c r="AA1623" s="171" t="s">
        <v>7282</v>
      </c>
      <c r="AB1623" s="11" t="str">
        <f t="shared" si="245"/>
        <v>31/08/2007</v>
      </c>
      <c r="AC1623" s="9" t="str">
        <f t="shared" si="246"/>
        <v>19/04/2023</v>
      </c>
      <c r="AD1623" s="40">
        <v>19.18</v>
      </c>
      <c r="AE1623" s="40">
        <f t="shared" si="247"/>
        <v>19.18</v>
      </c>
      <c r="AF1623" s="920">
        <v>0</v>
      </c>
      <c r="AG1623" s="40"/>
      <c r="AH1623" s="40"/>
      <c r="AI1623" s="40"/>
      <c r="AJ1623" s="960">
        <v>45043</v>
      </c>
      <c r="AK1623" s="124">
        <v>45051</v>
      </c>
      <c r="AL1623" s="9">
        <f t="shared" si="248"/>
        <v>7</v>
      </c>
      <c r="AM1623" s="9">
        <v>9</v>
      </c>
      <c r="AN1623" s="521" t="s">
        <v>1223</v>
      </c>
    </row>
    <row r="1624" spans="1:40" ht="15" customHeight="1">
      <c r="A1624" s="683">
        <v>6695</v>
      </c>
      <c r="B1624" s="683" t="s">
        <v>6052</v>
      </c>
      <c r="C1624" s="683">
        <v>30715303708</v>
      </c>
      <c r="D1624" s="683" t="s">
        <v>6701</v>
      </c>
      <c r="E1624" s="683" t="s">
        <v>47</v>
      </c>
      <c r="F1624" s="683" t="s">
        <v>49</v>
      </c>
      <c r="G1624" s="683" t="s">
        <v>6702</v>
      </c>
      <c r="H1624" s="87" t="s">
        <v>7283</v>
      </c>
      <c r="I1624" s="611" t="s">
        <v>7284</v>
      </c>
      <c r="J1624" s="166" t="s">
        <v>20</v>
      </c>
      <c r="K1624" s="166" t="s">
        <v>21</v>
      </c>
      <c r="L1624" s="166" t="s">
        <v>23</v>
      </c>
      <c r="M1624" s="89">
        <v>10.786</v>
      </c>
      <c r="N1624" s="89">
        <v>0</v>
      </c>
      <c r="O1624" s="89">
        <v>0</v>
      </c>
      <c r="P1624" s="89">
        <v>0</v>
      </c>
      <c r="Q1624" s="90">
        <v>955.53899999999999</v>
      </c>
      <c r="R1624" s="90">
        <f t="shared" si="243"/>
        <v>912.40800000000002</v>
      </c>
      <c r="S1624" s="89">
        <v>11.082000000000001</v>
      </c>
      <c r="T1624" s="89">
        <v>32.048999999999999</v>
      </c>
      <c r="U1624" s="89">
        <v>0</v>
      </c>
      <c r="V1624" s="90">
        <f t="shared" si="244"/>
        <v>913.47399999999993</v>
      </c>
      <c r="W1624" s="89">
        <v>0</v>
      </c>
      <c r="X1624" s="89">
        <v>42.064999999999998</v>
      </c>
      <c r="Y1624" s="89">
        <v>0</v>
      </c>
      <c r="Z1624" s="167" t="s">
        <v>1293</v>
      </c>
      <c r="AA1624" s="87" t="s">
        <v>7285</v>
      </c>
      <c r="AB1624" s="34" t="str">
        <f t="shared" si="245"/>
        <v>31/08/2007</v>
      </c>
      <c r="AC1624" s="34" t="str">
        <f t="shared" si="246"/>
        <v>19/04/2023</v>
      </c>
      <c r="AD1624" s="23">
        <v>480.35</v>
      </c>
      <c r="AE1624" s="23">
        <f t="shared" si="247"/>
        <v>516.81000000000006</v>
      </c>
      <c r="AF1624" s="823">
        <v>36.46</v>
      </c>
      <c r="AG1624" s="23"/>
      <c r="AH1624" s="23"/>
      <c r="AI1624" s="23"/>
      <c r="AJ1624" s="917">
        <v>45043</v>
      </c>
      <c r="AK1624" s="122">
        <v>45051</v>
      </c>
      <c r="AL1624" s="34">
        <f t="shared" si="248"/>
        <v>7</v>
      </c>
      <c r="AM1624" s="34">
        <v>9</v>
      </c>
      <c r="AN1624" s="261" t="s">
        <v>1223</v>
      </c>
    </row>
    <row r="1625" spans="1:40" ht="15" customHeight="1">
      <c r="A1625" s="682">
        <v>6688</v>
      </c>
      <c r="B1625" s="682" t="s">
        <v>6052</v>
      </c>
      <c r="C1625" s="682">
        <v>30715303708</v>
      </c>
      <c r="D1625" s="682" t="s">
        <v>6703</v>
      </c>
      <c r="E1625" s="682" t="s">
        <v>38</v>
      </c>
      <c r="F1625" s="682" t="s">
        <v>1040</v>
      </c>
      <c r="G1625" s="682" t="s">
        <v>1041</v>
      </c>
      <c r="H1625" s="682" t="s">
        <v>7286</v>
      </c>
      <c r="I1625" s="100" t="s">
        <v>7287</v>
      </c>
      <c r="J1625" s="43" t="s">
        <v>20</v>
      </c>
      <c r="K1625" s="43" t="s">
        <v>21</v>
      </c>
      <c r="L1625" s="43" t="s">
        <v>22</v>
      </c>
      <c r="M1625" s="65">
        <v>0</v>
      </c>
      <c r="N1625" s="65">
        <v>0</v>
      </c>
      <c r="O1625" s="65">
        <v>0</v>
      </c>
      <c r="P1625" s="65">
        <v>0</v>
      </c>
      <c r="Q1625" s="66">
        <v>270.10000000000002</v>
      </c>
      <c r="R1625" s="39">
        <f t="shared" si="243"/>
        <v>230.34000000000003</v>
      </c>
      <c r="S1625" s="65">
        <v>31.29</v>
      </c>
      <c r="T1625" s="65">
        <v>3.14</v>
      </c>
      <c r="U1625" s="65">
        <v>5.33</v>
      </c>
      <c r="V1625" s="39">
        <f t="shared" si="244"/>
        <v>196.35000000000002</v>
      </c>
      <c r="W1625" s="65">
        <v>65.28</v>
      </c>
      <c r="X1625" s="65">
        <v>3.14</v>
      </c>
      <c r="Y1625" s="65">
        <v>5.33</v>
      </c>
      <c r="Z1625" s="53" t="s">
        <v>312</v>
      </c>
      <c r="AA1625" s="40" t="s">
        <v>2364</v>
      </c>
      <c r="AB1625" s="11" t="str">
        <f t="shared" si="245"/>
        <v>14/07/2007</v>
      </c>
      <c r="AC1625" s="9" t="str">
        <f t="shared" si="246"/>
        <v>15/03/2023</v>
      </c>
      <c r="AD1625" s="40">
        <v>229.65</v>
      </c>
      <c r="AE1625" s="40">
        <f t="shared" si="247"/>
        <v>229.65</v>
      </c>
      <c r="AF1625" s="920">
        <v>0</v>
      </c>
      <c r="AG1625" s="40"/>
      <c r="AH1625" s="40"/>
      <c r="AI1625" s="40"/>
      <c r="AJ1625" s="960">
        <v>45043</v>
      </c>
      <c r="AK1625" s="124">
        <v>45051</v>
      </c>
      <c r="AL1625" s="9">
        <f t="shared" si="248"/>
        <v>7</v>
      </c>
      <c r="AM1625" s="9">
        <v>9</v>
      </c>
      <c r="AN1625" s="521" t="s">
        <v>1223</v>
      </c>
    </row>
    <row r="1626" spans="1:40" ht="15" customHeight="1">
      <c r="A1626" s="682">
        <v>7073</v>
      </c>
      <c r="B1626" s="682" t="s">
        <v>6657</v>
      </c>
      <c r="C1626" s="682">
        <v>30558252878</v>
      </c>
      <c r="D1626" s="682" t="s">
        <v>6704</v>
      </c>
      <c r="E1626" s="682" t="s">
        <v>38</v>
      </c>
      <c r="F1626" s="682" t="s">
        <v>70</v>
      </c>
      <c r="G1626" s="682" t="s">
        <v>6659</v>
      </c>
      <c r="H1626" s="682" t="s">
        <v>7288</v>
      </c>
      <c r="I1626" s="100" t="s">
        <v>7289</v>
      </c>
      <c r="J1626" s="43" t="s">
        <v>20</v>
      </c>
      <c r="K1626" s="43" t="s">
        <v>21</v>
      </c>
      <c r="L1626" s="43" t="s">
        <v>22</v>
      </c>
      <c r="M1626" s="65">
        <v>0.49</v>
      </c>
      <c r="N1626" s="65">
        <v>0</v>
      </c>
      <c r="O1626" s="65">
        <v>0</v>
      </c>
      <c r="P1626" s="65">
        <v>0</v>
      </c>
      <c r="Q1626" s="66">
        <v>74.459999999999994</v>
      </c>
      <c r="R1626" s="39">
        <f t="shared" si="243"/>
        <v>67.27</v>
      </c>
      <c r="S1626" s="65">
        <v>6.65</v>
      </c>
      <c r="T1626" s="65">
        <v>7.0000000000000007E-2</v>
      </c>
      <c r="U1626" s="65">
        <v>0.47</v>
      </c>
      <c r="V1626" s="39">
        <f t="shared" si="244"/>
        <v>68.429999999999993</v>
      </c>
      <c r="W1626" s="65">
        <v>5.48</v>
      </c>
      <c r="X1626" s="65">
        <v>0.55000000000000004</v>
      </c>
      <c r="Y1626" s="65">
        <v>0</v>
      </c>
      <c r="Z1626" s="53" t="s">
        <v>193</v>
      </c>
      <c r="AA1626" s="40" t="s">
        <v>2209</v>
      </c>
      <c r="AB1626" s="11" t="str">
        <f t="shared" si="245"/>
        <v>14/07/2007</v>
      </c>
      <c r="AC1626" s="9" t="str">
        <f t="shared" si="246"/>
        <v>15/03/2023</v>
      </c>
      <c r="AD1626" s="40">
        <v>63.73</v>
      </c>
      <c r="AE1626" s="40">
        <f t="shared" si="247"/>
        <v>63.73</v>
      </c>
      <c r="AF1626" s="920">
        <v>0</v>
      </c>
      <c r="AG1626" s="40"/>
      <c r="AH1626" s="40"/>
      <c r="AI1626" s="40"/>
      <c r="AJ1626" s="960">
        <v>45043</v>
      </c>
      <c r="AK1626" s="124">
        <v>45051</v>
      </c>
      <c r="AL1626" s="9">
        <f t="shared" si="248"/>
        <v>7</v>
      </c>
      <c r="AM1626" s="9">
        <v>9</v>
      </c>
      <c r="AN1626" s="521" t="s">
        <v>1223</v>
      </c>
    </row>
    <row r="1627" spans="1:40" ht="15" customHeight="1">
      <c r="A1627" s="682">
        <v>7452</v>
      </c>
      <c r="B1627" s="682" t="s">
        <v>6470</v>
      </c>
      <c r="C1627" s="682">
        <v>30694251273</v>
      </c>
      <c r="D1627" s="682" t="s">
        <v>6705</v>
      </c>
      <c r="E1627" s="682" t="s">
        <v>38</v>
      </c>
      <c r="F1627" s="682" t="s">
        <v>438</v>
      </c>
      <c r="G1627" s="682" t="s">
        <v>438</v>
      </c>
      <c r="H1627" s="279" t="s">
        <v>6706</v>
      </c>
      <c r="I1627" s="279" t="s">
        <v>6707</v>
      </c>
      <c r="J1627" s="43" t="s">
        <v>20</v>
      </c>
      <c r="K1627" s="43" t="s">
        <v>21</v>
      </c>
      <c r="L1627" s="43" t="s">
        <v>22</v>
      </c>
      <c r="M1627" s="65">
        <v>0</v>
      </c>
      <c r="N1627" s="65">
        <v>0</v>
      </c>
      <c r="O1627" s="65">
        <v>0</v>
      </c>
      <c r="P1627" s="65">
        <v>0</v>
      </c>
      <c r="Q1627" s="39">
        <v>319.7</v>
      </c>
      <c r="R1627" s="39">
        <f t="shared" si="243"/>
        <v>314.88</v>
      </c>
      <c r="S1627" s="65">
        <v>0</v>
      </c>
      <c r="T1627" s="65">
        <v>1.98</v>
      </c>
      <c r="U1627" s="65">
        <v>2.84</v>
      </c>
      <c r="V1627" s="39">
        <f t="shared" si="244"/>
        <v>314.76</v>
      </c>
      <c r="W1627" s="65">
        <v>0</v>
      </c>
      <c r="X1627" s="65">
        <v>2.1</v>
      </c>
      <c r="Y1627" s="65">
        <v>2.84</v>
      </c>
      <c r="Z1627" s="67" t="s">
        <v>94</v>
      </c>
      <c r="AA1627" s="18" t="s">
        <v>1158</v>
      </c>
      <c r="AB1627" s="11" t="str">
        <f t="shared" si="245"/>
        <v>22/08/2007</v>
      </c>
      <c r="AC1627" s="9" t="str">
        <f t="shared" si="246"/>
        <v>19/01/2023</v>
      </c>
      <c r="AD1627" s="40">
        <v>314.88</v>
      </c>
      <c r="AE1627" s="40">
        <v>314.88</v>
      </c>
      <c r="AF1627" s="920">
        <v>0</v>
      </c>
      <c r="AG1627" s="40"/>
      <c r="AH1627" s="40"/>
      <c r="AI1627" s="40"/>
      <c r="AJ1627" s="960">
        <v>45043</v>
      </c>
      <c r="AK1627" s="124">
        <v>45044</v>
      </c>
      <c r="AL1627" s="9">
        <v>2</v>
      </c>
      <c r="AM1627" s="9">
        <v>9</v>
      </c>
      <c r="AN1627" s="521" t="s">
        <v>1223</v>
      </c>
    </row>
    <row r="1628" spans="1:40" ht="15" customHeight="1">
      <c r="A1628" s="682">
        <v>7459</v>
      </c>
      <c r="B1628" s="682" t="s">
        <v>6470</v>
      </c>
      <c r="C1628" s="682">
        <v>30694251273</v>
      </c>
      <c r="D1628" s="682" t="s">
        <v>6708</v>
      </c>
      <c r="E1628" s="682" t="s">
        <v>38</v>
      </c>
      <c r="F1628" s="682" t="s">
        <v>66</v>
      </c>
      <c r="G1628" s="682" t="s">
        <v>6709</v>
      </c>
      <c r="H1628" s="541" t="s">
        <v>6710</v>
      </c>
      <c r="I1628" s="541" t="s">
        <v>6711</v>
      </c>
      <c r="J1628" s="43" t="s">
        <v>20</v>
      </c>
      <c r="K1628" s="43" t="s">
        <v>21</v>
      </c>
      <c r="L1628" s="43" t="s">
        <v>22</v>
      </c>
      <c r="M1628" s="65">
        <v>0</v>
      </c>
      <c r="N1628" s="65">
        <v>0</v>
      </c>
      <c r="O1628" s="65">
        <v>0</v>
      </c>
      <c r="P1628" s="65">
        <v>0</v>
      </c>
      <c r="Q1628" s="39">
        <v>1046.6400000000001</v>
      </c>
      <c r="R1628" s="39">
        <v>876.0200000000001</v>
      </c>
      <c r="S1628" s="65">
        <v>164.87</v>
      </c>
      <c r="T1628" s="65">
        <v>4.91</v>
      </c>
      <c r="U1628" s="65">
        <v>0.84</v>
      </c>
      <c r="V1628" s="39">
        <v>893.04000000000008</v>
      </c>
      <c r="W1628" s="65">
        <v>151.09</v>
      </c>
      <c r="X1628" s="65">
        <v>1.67</v>
      </c>
      <c r="Y1628" s="65">
        <v>0.84</v>
      </c>
      <c r="Z1628" s="67" t="s">
        <v>1115</v>
      </c>
      <c r="AA1628" s="18" t="s">
        <v>5287</v>
      </c>
      <c r="AB1628" s="11" t="str">
        <f t="shared" si="245"/>
        <v>03/06/2007</v>
      </c>
      <c r="AC1628" s="9" t="str">
        <f t="shared" si="246"/>
        <v>23/02/2023</v>
      </c>
      <c r="AD1628" s="40">
        <v>739.18</v>
      </c>
      <c r="AE1628" s="40">
        <f>AD1628+AF1628</f>
        <v>739.18</v>
      </c>
      <c r="AF1628" s="920">
        <v>0</v>
      </c>
      <c r="AG1628" s="40"/>
      <c r="AH1628" s="40"/>
      <c r="AI1628" s="40"/>
      <c r="AJ1628" s="960">
        <v>45043</v>
      </c>
      <c r="AK1628" s="124">
        <v>45044</v>
      </c>
      <c r="AL1628" s="9">
        <v>2</v>
      </c>
      <c r="AM1628" s="9">
        <v>9</v>
      </c>
      <c r="AN1628" s="521" t="s">
        <v>1223</v>
      </c>
    </row>
    <row r="1629" spans="1:40" ht="15" customHeight="1">
      <c r="A1629" s="682">
        <v>7489</v>
      </c>
      <c r="B1629" s="682" t="s">
        <v>6470</v>
      </c>
      <c r="C1629" s="682">
        <v>30694251273</v>
      </c>
      <c r="D1629" s="682" t="s">
        <v>6712</v>
      </c>
      <c r="E1629" s="682" t="s">
        <v>38</v>
      </c>
      <c r="F1629" s="682" t="s">
        <v>70</v>
      </c>
      <c r="G1629" s="682" t="s">
        <v>6713</v>
      </c>
      <c r="H1629" s="126" t="s">
        <v>6714</v>
      </c>
      <c r="I1629" s="126" t="s">
        <v>6715</v>
      </c>
      <c r="J1629" s="43" t="s">
        <v>20</v>
      </c>
      <c r="K1629" s="43" t="s">
        <v>21</v>
      </c>
      <c r="L1629" s="43" t="s">
        <v>22</v>
      </c>
      <c r="M1629" s="65">
        <v>0</v>
      </c>
      <c r="N1629" s="65">
        <v>0</v>
      </c>
      <c r="O1629" s="65">
        <v>0</v>
      </c>
      <c r="P1629" s="65">
        <v>0</v>
      </c>
      <c r="Q1629" s="39">
        <v>352.55</v>
      </c>
      <c r="R1629" s="123">
        <f>Q1629-O1629-S1629-T1629-U1629</f>
        <v>314.87000000000006</v>
      </c>
      <c r="S1629" s="65">
        <v>32.07</v>
      </c>
      <c r="T1629" s="65">
        <v>0.84</v>
      </c>
      <c r="U1629" s="65">
        <v>4.7699999999999996</v>
      </c>
      <c r="V1629" s="123">
        <f>Q1629-P1629-W1629-X1629-Y1629</f>
        <v>313.00000000000006</v>
      </c>
      <c r="W1629" s="65">
        <v>38.01</v>
      </c>
      <c r="X1629" s="65">
        <v>0.84</v>
      </c>
      <c r="Y1629" s="65">
        <v>0.7</v>
      </c>
      <c r="Z1629" s="67" t="s">
        <v>64</v>
      </c>
      <c r="AA1629" s="18" t="s">
        <v>4244</v>
      </c>
      <c r="AB1629" s="11" t="str">
        <f t="shared" si="245"/>
        <v>31/08/2007</v>
      </c>
      <c r="AC1629" s="9" t="str">
        <f t="shared" si="246"/>
        <v>15/03/2023</v>
      </c>
      <c r="AD1629" s="40">
        <v>314.67</v>
      </c>
      <c r="AE1629" s="40">
        <f>AD1629+AF1629</f>
        <v>314.67</v>
      </c>
      <c r="AF1629" s="920">
        <v>0</v>
      </c>
      <c r="AG1629" s="40"/>
      <c r="AH1629" s="40"/>
      <c r="AI1629" s="40"/>
      <c r="AJ1629" s="960">
        <v>45043</v>
      </c>
      <c r="AK1629" s="124">
        <v>45044</v>
      </c>
      <c r="AL1629" s="9">
        <v>2</v>
      </c>
      <c r="AM1629" s="9">
        <v>9</v>
      </c>
      <c r="AN1629" s="521" t="s">
        <v>1223</v>
      </c>
    </row>
    <row r="1630" spans="1:40" ht="15" customHeight="1">
      <c r="A1630" s="683">
        <v>7493</v>
      </c>
      <c r="B1630" s="683" t="s">
        <v>6470</v>
      </c>
      <c r="C1630" s="683">
        <v>30694251273</v>
      </c>
      <c r="D1630" s="683" t="s">
        <v>6716</v>
      </c>
      <c r="E1630" s="683" t="s">
        <v>38</v>
      </c>
      <c r="F1630" s="683" t="s">
        <v>87</v>
      </c>
      <c r="G1630" s="683" t="s">
        <v>6717</v>
      </c>
      <c r="H1630" s="101" t="s">
        <v>6718</v>
      </c>
      <c r="I1630" s="101" t="s">
        <v>6719</v>
      </c>
      <c r="J1630" s="44" t="s">
        <v>20</v>
      </c>
      <c r="K1630" s="44" t="s">
        <v>21</v>
      </c>
      <c r="L1630" s="44" t="s">
        <v>23</v>
      </c>
      <c r="M1630" s="69">
        <v>0</v>
      </c>
      <c r="N1630" s="69">
        <v>49.42</v>
      </c>
      <c r="O1630" s="69">
        <v>48.2</v>
      </c>
      <c r="P1630" s="69">
        <v>56.05</v>
      </c>
      <c r="Q1630" s="70">
        <v>1799.36</v>
      </c>
      <c r="R1630" s="70">
        <f>Q1630-O1630-S1630-T1630-U1630</f>
        <v>1119.5399999999997</v>
      </c>
      <c r="S1630" s="69">
        <v>602</v>
      </c>
      <c r="T1630" s="69">
        <v>8.42</v>
      </c>
      <c r="U1630" s="69">
        <v>21.2</v>
      </c>
      <c r="V1630" s="70">
        <f>Q1630-P1630-W1630-X1630-Y1630</f>
        <v>956.86</v>
      </c>
      <c r="W1630" s="69">
        <v>778.04</v>
      </c>
      <c r="X1630" s="69">
        <v>8.41</v>
      </c>
      <c r="Y1630" s="69">
        <v>0</v>
      </c>
      <c r="Z1630" s="45" t="s">
        <v>5068</v>
      </c>
      <c r="AA1630" s="23" t="s">
        <v>2353</v>
      </c>
      <c r="AB1630" s="34" t="str">
        <f t="shared" si="245"/>
        <v>11/05/2007</v>
      </c>
      <c r="AC1630" s="34" t="str">
        <f t="shared" si="246"/>
        <v>23/02/2023</v>
      </c>
      <c r="AD1630" s="23">
        <v>314.76</v>
      </c>
      <c r="AE1630" s="23">
        <v>383.95</v>
      </c>
      <c r="AF1630" s="823">
        <v>69.19</v>
      </c>
      <c r="AG1630" s="23"/>
      <c r="AH1630" s="23"/>
      <c r="AI1630" s="23"/>
      <c r="AJ1630" s="917">
        <v>45043</v>
      </c>
      <c r="AK1630" s="122">
        <v>45044</v>
      </c>
      <c r="AL1630" s="34">
        <v>2</v>
      </c>
      <c r="AM1630" s="34">
        <v>9</v>
      </c>
      <c r="AN1630" s="261" t="s">
        <v>1223</v>
      </c>
    </row>
    <row r="1631" spans="1:40" ht="15" customHeight="1">
      <c r="A1631" s="682">
        <v>7496</v>
      </c>
      <c r="B1631" s="682" t="s">
        <v>6470</v>
      </c>
      <c r="C1631" s="682">
        <v>30694251273</v>
      </c>
      <c r="D1631" s="682" t="s">
        <v>6720</v>
      </c>
      <c r="E1631" s="682" t="s">
        <v>38</v>
      </c>
      <c r="F1631" s="682" t="s">
        <v>438</v>
      </c>
      <c r="G1631" s="682" t="s">
        <v>5228</v>
      </c>
      <c r="H1631" s="682" t="s">
        <v>6721</v>
      </c>
      <c r="I1631" s="100" t="s">
        <v>6722</v>
      </c>
      <c r="J1631" s="43" t="s">
        <v>20</v>
      </c>
      <c r="K1631" s="43" t="s">
        <v>21</v>
      </c>
      <c r="L1631" s="43" t="s">
        <v>22</v>
      </c>
      <c r="M1631" s="65">
        <v>0</v>
      </c>
      <c r="N1631" s="65">
        <v>0</v>
      </c>
      <c r="O1631" s="65">
        <v>0</v>
      </c>
      <c r="P1631" s="65">
        <v>0</v>
      </c>
      <c r="Q1631" s="39">
        <v>271.06</v>
      </c>
      <c r="R1631" s="39">
        <f>Q1631-O1631-S1631-T1631-U1631</f>
        <v>263.07</v>
      </c>
      <c r="S1631" s="65">
        <v>3.11</v>
      </c>
      <c r="T1631" s="65">
        <v>1.1000000000000001</v>
      </c>
      <c r="U1631" s="65">
        <v>3.78</v>
      </c>
      <c r="V1631" s="39">
        <f>Q1631-P1631-W1631-X1631-Y1631</f>
        <v>267.29000000000002</v>
      </c>
      <c r="W1631" s="65">
        <v>0.65</v>
      </c>
      <c r="X1631" s="65">
        <v>1.65</v>
      </c>
      <c r="Y1631" s="65">
        <v>1.47</v>
      </c>
      <c r="Z1631" s="67" t="s">
        <v>5306</v>
      </c>
      <c r="AA1631" s="18" t="s">
        <v>1158</v>
      </c>
      <c r="AB1631" s="11" t="str">
        <f t="shared" si="245"/>
        <v>22/08/2007</v>
      </c>
      <c r="AC1631" s="9" t="str">
        <f t="shared" si="246"/>
        <v>19/01/2023</v>
      </c>
      <c r="AD1631" s="40">
        <v>139.08000000000001</v>
      </c>
      <c r="AE1631" s="40">
        <f t="shared" ref="AE1631:AE1638" si="249">AD1631+AF1631</f>
        <v>139.08000000000001</v>
      </c>
      <c r="AF1631" s="920">
        <v>0</v>
      </c>
      <c r="AG1631" s="40"/>
      <c r="AH1631" s="40"/>
      <c r="AI1631" s="40"/>
      <c r="AJ1631" s="960">
        <v>45043</v>
      </c>
      <c r="AK1631" s="124">
        <v>45044</v>
      </c>
      <c r="AL1631" s="9">
        <v>2</v>
      </c>
      <c r="AM1631" s="9">
        <v>9</v>
      </c>
      <c r="AN1631" s="521" t="s">
        <v>1223</v>
      </c>
    </row>
    <row r="1632" spans="1:40" ht="15" customHeight="1">
      <c r="A1632" s="682">
        <v>7501</v>
      </c>
      <c r="B1632" s="682" t="s">
        <v>6470</v>
      </c>
      <c r="C1632" s="682">
        <v>30694251273</v>
      </c>
      <c r="D1632" s="682" t="s">
        <v>6723</v>
      </c>
      <c r="E1632" s="682" t="s">
        <v>38</v>
      </c>
      <c r="F1632" s="682" t="s">
        <v>805</v>
      </c>
      <c r="G1632" s="682" t="s">
        <v>6724</v>
      </c>
      <c r="H1632" s="200" t="s">
        <v>6725</v>
      </c>
      <c r="I1632" s="200" t="s">
        <v>6726</v>
      </c>
      <c r="J1632" s="43" t="s">
        <v>20</v>
      </c>
      <c r="K1632" s="684" t="s">
        <v>21</v>
      </c>
      <c r="L1632" s="684" t="s">
        <v>22</v>
      </c>
      <c r="M1632" s="685">
        <v>0.3</v>
      </c>
      <c r="N1632" s="685">
        <v>0</v>
      </c>
      <c r="O1632" s="685">
        <v>0</v>
      </c>
      <c r="P1632" s="685">
        <v>0</v>
      </c>
      <c r="Q1632" s="686">
        <v>812.38</v>
      </c>
      <c r="R1632" s="686">
        <f>Q1632-O1632-S1632-T1632-U1632</f>
        <v>726.55</v>
      </c>
      <c r="S1632" s="685">
        <v>29.59</v>
      </c>
      <c r="T1632" s="685">
        <v>54.61</v>
      </c>
      <c r="U1632" s="685">
        <v>1.63</v>
      </c>
      <c r="V1632" s="686">
        <f>Q1632-P1632-W1632-X1632-Y1632</f>
        <v>738.26999999999987</v>
      </c>
      <c r="W1632" s="685">
        <v>16.22</v>
      </c>
      <c r="X1632" s="685">
        <v>54.82</v>
      </c>
      <c r="Y1632" s="685">
        <v>3.07</v>
      </c>
      <c r="Z1632" s="214" t="s">
        <v>5306</v>
      </c>
      <c r="AA1632" s="687" t="s">
        <v>6727</v>
      </c>
      <c r="AB1632" s="11" t="str">
        <f t="shared" si="245"/>
        <v>22/08/2007</v>
      </c>
      <c r="AC1632" s="9" t="str">
        <f t="shared" si="246"/>
        <v>23/02/2023</v>
      </c>
      <c r="AD1632" s="40">
        <v>325.72000000000003</v>
      </c>
      <c r="AE1632" s="40">
        <f t="shared" si="249"/>
        <v>325.72000000000003</v>
      </c>
      <c r="AF1632" s="920">
        <v>0</v>
      </c>
      <c r="AG1632" s="40"/>
      <c r="AH1632" s="40"/>
      <c r="AI1632" s="40"/>
      <c r="AJ1632" s="960">
        <v>45043</v>
      </c>
      <c r="AK1632" s="124">
        <v>45044</v>
      </c>
      <c r="AL1632" s="9">
        <v>2</v>
      </c>
      <c r="AM1632" s="9">
        <v>9</v>
      </c>
      <c r="AN1632" s="521" t="s">
        <v>1223</v>
      </c>
    </row>
    <row r="1633" spans="1:40" ht="15" customHeight="1">
      <c r="A1633" s="682">
        <v>7506</v>
      </c>
      <c r="B1633" s="682" t="s">
        <v>6470</v>
      </c>
      <c r="C1633" s="682">
        <v>30694251273</v>
      </c>
      <c r="D1633" s="682" t="s">
        <v>6728</v>
      </c>
      <c r="E1633" s="682" t="s">
        <v>38</v>
      </c>
      <c r="F1633" s="682" t="s">
        <v>66</v>
      </c>
      <c r="G1633" s="682" t="s">
        <v>1079</v>
      </c>
      <c r="H1633" s="126" t="s">
        <v>6729</v>
      </c>
      <c r="I1633" s="126" t="s">
        <v>6730</v>
      </c>
      <c r="J1633" s="43" t="s">
        <v>20</v>
      </c>
      <c r="K1633" s="43" t="s">
        <v>21</v>
      </c>
      <c r="L1633" s="43" t="s">
        <v>22</v>
      </c>
      <c r="M1633" s="65">
        <v>0</v>
      </c>
      <c r="N1633" s="65">
        <v>0</v>
      </c>
      <c r="O1633" s="65">
        <v>0</v>
      </c>
      <c r="P1633" s="65">
        <v>0</v>
      </c>
      <c r="Q1633" s="39">
        <v>1720.22</v>
      </c>
      <c r="R1633" s="39">
        <f>Q1633-O1633-S1633-T1633-U1633</f>
        <v>1664.75</v>
      </c>
      <c r="S1633" s="65">
        <v>1.37</v>
      </c>
      <c r="T1633" s="65">
        <v>7.92</v>
      </c>
      <c r="U1633" s="65">
        <v>46.18</v>
      </c>
      <c r="V1633" s="39">
        <f>Q1633-P1633-W1633-X1633-Y1633</f>
        <v>1680.98</v>
      </c>
      <c r="W1633" s="65">
        <v>0</v>
      </c>
      <c r="X1633" s="65">
        <v>7.92</v>
      </c>
      <c r="Y1633" s="65">
        <v>31.32</v>
      </c>
      <c r="Z1633" s="67" t="s">
        <v>1109</v>
      </c>
      <c r="AA1633" s="18" t="s">
        <v>6731</v>
      </c>
      <c r="AB1633" s="11" t="str">
        <f t="shared" si="245"/>
        <v>21/07/2007</v>
      </c>
      <c r="AC1633" s="9" t="str">
        <f t="shared" si="246"/>
        <v>28/02/2023</v>
      </c>
      <c r="AD1633" s="40">
        <v>777.78</v>
      </c>
      <c r="AE1633" s="40">
        <f t="shared" si="249"/>
        <v>777.78</v>
      </c>
      <c r="AF1633" s="920">
        <v>0</v>
      </c>
      <c r="AG1633" s="40"/>
      <c r="AH1633" s="40"/>
      <c r="AI1633" s="40"/>
      <c r="AJ1633" s="960">
        <v>45043</v>
      </c>
      <c r="AK1633" s="124">
        <v>45044</v>
      </c>
      <c r="AL1633" s="9">
        <v>2</v>
      </c>
      <c r="AM1633" s="9">
        <v>9</v>
      </c>
      <c r="AN1633" s="521" t="s">
        <v>1223</v>
      </c>
    </row>
    <row r="1634" spans="1:40" ht="15" customHeight="1">
      <c r="A1634" s="682">
        <v>7698</v>
      </c>
      <c r="B1634" s="682" t="s">
        <v>6732</v>
      </c>
      <c r="C1634" s="682">
        <v>30509013469</v>
      </c>
      <c r="D1634" s="682" t="s">
        <v>1696</v>
      </c>
      <c r="E1634" s="682" t="s">
        <v>38</v>
      </c>
      <c r="F1634" s="682" t="s">
        <v>1040</v>
      </c>
      <c r="G1634" s="682" t="s">
        <v>1667</v>
      </c>
      <c r="H1634" s="18" t="s">
        <v>6733</v>
      </c>
      <c r="I1634" s="18" t="s">
        <v>6734</v>
      </c>
      <c r="J1634" s="43" t="s">
        <v>20</v>
      </c>
      <c r="K1634" s="43" t="s">
        <v>21</v>
      </c>
      <c r="L1634" s="43" t="s">
        <v>22</v>
      </c>
      <c r="M1634" s="65">
        <v>0</v>
      </c>
      <c r="N1634" s="65">
        <v>0</v>
      </c>
      <c r="O1634" s="65">
        <v>0</v>
      </c>
      <c r="P1634" s="65">
        <v>309.25</v>
      </c>
      <c r="Q1634" s="39">
        <v>5656.75</v>
      </c>
      <c r="R1634" s="39">
        <f>Q1634-S1634-T1634-U1634-O1634</f>
        <v>3169.7200000000003</v>
      </c>
      <c r="S1634" s="65">
        <v>2446.04</v>
      </c>
      <c r="T1634" s="65">
        <v>37.35</v>
      </c>
      <c r="U1634" s="65">
        <v>3.64</v>
      </c>
      <c r="V1634" s="39">
        <v>4750.57</v>
      </c>
      <c r="W1634" s="65">
        <v>555.72</v>
      </c>
      <c r="X1634" s="65">
        <v>37.549999999999997</v>
      </c>
      <c r="Y1634" s="65">
        <v>3.66</v>
      </c>
      <c r="Z1634" s="67" t="s">
        <v>820</v>
      </c>
      <c r="AA1634" s="18" t="s">
        <v>5241</v>
      </c>
      <c r="AB1634" s="11" t="str">
        <f t="shared" si="245"/>
        <v>31/08/2007</v>
      </c>
      <c r="AC1634" s="9" t="str">
        <f t="shared" si="246"/>
        <v>19/01/2023</v>
      </c>
      <c r="AD1634" s="40">
        <v>1749.08</v>
      </c>
      <c r="AE1634" s="40">
        <f t="shared" si="249"/>
        <v>1749.08</v>
      </c>
      <c r="AF1634" s="920">
        <v>0</v>
      </c>
      <c r="AG1634" s="40"/>
      <c r="AH1634" s="40"/>
      <c r="AI1634" s="40"/>
      <c r="AJ1634" s="960">
        <v>45043</v>
      </c>
      <c r="AK1634" s="124">
        <v>45044</v>
      </c>
      <c r="AL1634" s="9">
        <v>2</v>
      </c>
      <c r="AM1634" s="9">
        <v>9</v>
      </c>
      <c r="AN1634" s="521" t="s">
        <v>1223</v>
      </c>
    </row>
    <row r="1635" spans="1:40" ht="15" customHeight="1">
      <c r="A1635" s="682">
        <v>7811</v>
      </c>
      <c r="B1635" s="682" t="s">
        <v>6735</v>
      </c>
      <c r="C1635" s="682">
        <v>20268613545</v>
      </c>
      <c r="D1635" s="682" t="s">
        <v>6736</v>
      </c>
      <c r="E1635" s="682" t="s">
        <v>38</v>
      </c>
      <c r="F1635" s="682" t="s">
        <v>1040</v>
      </c>
      <c r="G1635" s="682" t="s">
        <v>6737</v>
      </c>
      <c r="H1635" s="682" t="s">
        <v>7290</v>
      </c>
      <c r="I1635" s="100" t="s">
        <v>7291</v>
      </c>
      <c r="J1635" s="43" t="s">
        <v>20</v>
      </c>
      <c r="K1635" s="43" t="s">
        <v>21</v>
      </c>
      <c r="L1635" s="43" t="s">
        <v>22</v>
      </c>
      <c r="M1635" s="65">
        <v>0</v>
      </c>
      <c r="N1635" s="65">
        <v>0</v>
      </c>
      <c r="O1635" s="65">
        <v>179.2</v>
      </c>
      <c r="P1635" s="65">
        <v>201.98</v>
      </c>
      <c r="Q1635" s="66">
        <v>5338.99</v>
      </c>
      <c r="R1635" s="39">
        <f t="shared" ref="R1635:R1660" si="250">Q1635-O1635-S1635-T1635-U1635</f>
        <v>4344.5600000000004</v>
      </c>
      <c r="S1635" s="65">
        <v>705.02</v>
      </c>
      <c r="T1635" s="65">
        <v>65.52</v>
      </c>
      <c r="U1635" s="65">
        <v>44.69</v>
      </c>
      <c r="V1635" s="39">
        <f t="shared" ref="V1635:V1641" si="251">Q1635-P1635-W1635-X1635-Y1635</f>
        <v>4346.59</v>
      </c>
      <c r="W1635" s="65">
        <v>683.81</v>
      </c>
      <c r="X1635" s="65">
        <v>65.52</v>
      </c>
      <c r="Y1635" s="65">
        <v>41.09</v>
      </c>
      <c r="Z1635" s="53" t="s">
        <v>312</v>
      </c>
      <c r="AA1635" s="40" t="s">
        <v>2364</v>
      </c>
      <c r="AB1635" s="11" t="str">
        <f t="shared" si="245"/>
        <v>14/07/2007</v>
      </c>
      <c r="AC1635" s="9" t="str">
        <f t="shared" si="246"/>
        <v>15/03/2023</v>
      </c>
      <c r="AD1635" s="40">
        <v>2073.38</v>
      </c>
      <c r="AE1635" s="40">
        <f t="shared" si="249"/>
        <v>2073.38</v>
      </c>
      <c r="AF1635" s="920">
        <v>0</v>
      </c>
      <c r="AG1635" s="40"/>
      <c r="AH1635" s="40"/>
      <c r="AI1635" s="40"/>
      <c r="AJ1635" s="960">
        <v>45043</v>
      </c>
      <c r="AK1635" s="124">
        <v>45051</v>
      </c>
      <c r="AL1635" s="9">
        <f>NETWORKDAYS(AJ1635,AK1635)</f>
        <v>7</v>
      </c>
      <c r="AM1635" s="9">
        <v>9</v>
      </c>
      <c r="AN1635" s="521" t="s">
        <v>1223</v>
      </c>
    </row>
    <row r="1636" spans="1:40" ht="15" customHeight="1">
      <c r="A1636" s="682">
        <v>8247</v>
      </c>
      <c r="B1636" s="682" t="s">
        <v>6738</v>
      </c>
      <c r="C1636" s="682">
        <v>30669096824</v>
      </c>
      <c r="D1636" s="682" t="s">
        <v>6739</v>
      </c>
      <c r="E1636" s="682" t="s">
        <v>38</v>
      </c>
      <c r="F1636" s="682" t="s">
        <v>66</v>
      </c>
      <c r="G1636" s="682" t="s">
        <v>1321</v>
      </c>
      <c r="H1636" s="106" t="s">
        <v>6740</v>
      </c>
      <c r="I1636" s="112" t="s">
        <v>6741</v>
      </c>
      <c r="J1636" s="107" t="s">
        <v>20</v>
      </c>
      <c r="K1636" s="107" t="s">
        <v>21</v>
      </c>
      <c r="L1636" s="113" t="s">
        <v>22</v>
      </c>
      <c r="M1636" s="108">
        <v>0</v>
      </c>
      <c r="N1636" s="108">
        <v>0</v>
      </c>
      <c r="O1636" s="108">
        <v>0</v>
      </c>
      <c r="P1636" s="108">
        <v>0</v>
      </c>
      <c r="Q1636" s="109">
        <v>246.44</v>
      </c>
      <c r="R1636" s="110">
        <f t="shared" si="250"/>
        <v>232.26</v>
      </c>
      <c r="S1636" s="108">
        <v>1.83</v>
      </c>
      <c r="T1636" s="108">
        <v>9.4</v>
      </c>
      <c r="U1636" s="108">
        <v>2.95</v>
      </c>
      <c r="V1636" s="110">
        <f t="shared" si="251"/>
        <v>233.29</v>
      </c>
      <c r="W1636" s="108">
        <v>0</v>
      </c>
      <c r="X1636" s="108">
        <v>8.82</v>
      </c>
      <c r="Y1636" s="114">
        <v>4.33</v>
      </c>
      <c r="Z1636" s="111" t="s">
        <v>1115</v>
      </c>
      <c r="AA1636" s="104" t="s">
        <v>1083</v>
      </c>
      <c r="AB1636" s="11" t="str">
        <f t="shared" si="245"/>
        <v>03/06/2007</v>
      </c>
      <c r="AC1636" s="9" t="str">
        <f t="shared" si="246"/>
        <v>06/02/2023</v>
      </c>
      <c r="AD1636" s="40">
        <v>117.86</v>
      </c>
      <c r="AE1636" s="40">
        <f t="shared" si="249"/>
        <v>117.86</v>
      </c>
      <c r="AF1636" s="920">
        <v>0</v>
      </c>
      <c r="AG1636" s="40"/>
      <c r="AH1636" s="40"/>
      <c r="AI1636" s="40"/>
      <c r="AJ1636" s="960">
        <v>45043</v>
      </c>
      <c r="AK1636" s="124">
        <v>45044</v>
      </c>
      <c r="AL1636" s="9">
        <v>2</v>
      </c>
      <c r="AM1636" s="9">
        <v>9</v>
      </c>
      <c r="AN1636" s="521" t="s">
        <v>503</v>
      </c>
    </row>
    <row r="1637" spans="1:40" ht="15" customHeight="1">
      <c r="A1637" s="682">
        <v>8400</v>
      </c>
      <c r="B1637" s="682" t="s">
        <v>6652</v>
      </c>
      <c r="C1637" s="682">
        <v>30645681602</v>
      </c>
      <c r="D1637" s="682" t="s">
        <v>6742</v>
      </c>
      <c r="E1637" s="682" t="s">
        <v>38</v>
      </c>
      <c r="F1637" s="682" t="s">
        <v>87</v>
      </c>
      <c r="G1637" s="682" t="s">
        <v>6743</v>
      </c>
      <c r="H1637" s="682" t="s">
        <v>7292</v>
      </c>
      <c r="I1637" s="100" t="s">
        <v>7293</v>
      </c>
      <c r="J1637" s="43" t="s">
        <v>20</v>
      </c>
      <c r="K1637" s="43" t="s">
        <v>21</v>
      </c>
      <c r="L1637" s="43" t="s">
        <v>22</v>
      </c>
      <c r="M1637" s="65">
        <v>0.46</v>
      </c>
      <c r="N1637" s="65">
        <v>0</v>
      </c>
      <c r="O1637" s="65">
        <v>0</v>
      </c>
      <c r="P1637" s="65">
        <v>0</v>
      </c>
      <c r="Q1637" s="66">
        <v>521.46</v>
      </c>
      <c r="R1637" s="39">
        <f t="shared" si="250"/>
        <v>502.61</v>
      </c>
      <c r="S1637" s="65">
        <v>2.11</v>
      </c>
      <c r="T1637" s="65">
        <v>1.27</v>
      </c>
      <c r="U1637" s="65">
        <v>15.47</v>
      </c>
      <c r="V1637" s="39">
        <f t="shared" si="251"/>
        <v>499.35000000000008</v>
      </c>
      <c r="W1637" s="65">
        <v>5.91</v>
      </c>
      <c r="X1637" s="65">
        <v>1.74</v>
      </c>
      <c r="Y1637" s="65">
        <v>14.46</v>
      </c>
      <c r="Z1637" s="53" t="s">
        <v>193</v>
      </c>
      <c r="AA1637" s="40" t="s">
        <v>7294</v>
      </c>
      <c r="AB1637" s="11" t="str">
        <f t="shared" si="245"/>
        <v>14/07/2007</v>
      </c>
      <c r="AC1637" s="9" t="str">
        <f t="shared" si="246"/>
        <v>10/03/2023</v>
      </c>
      <c r="AD1637" s="40">
        <v>332.76</v>
      </c>
      <c r="AE1637" s="40">
        <f t="shared" si="249"/>
        <v>332.76</v>
      </c>
      <c r="AF1637" s="920">
        <v>0</v>
      </c>
      <c r="AG1637" s="40"/>
      <c r="AH1637" s="40"/>
      <c r="AI1637" s="40"/>
      <c r="AJ1637" s="960">
        <v>45043</v>
      </c>
      <c r="AK1637" s="124">
        <v>45051</v>
      </c>
      <c r="AL1637" s="9">
        <f>NETWORKDAYS(AJ1637,AK1637)</f>
        <v>7</v>
      </c>
      <c r="AM1637" s="9">
        <v>9</v>
      </c>
      <c r="AN1637" s="521" t="s">
        <v>1223</v>
      </c>
    </row>
    <row r="1638" spans="1:40" ht="15" customHeight="1">
      <c r="A1638" s="682">
        <v>8497</v>
      </c>
      <c r="B1638" s="682" t="s">
        <v>6744</v>
      </c>
      <c r="C1638" s="682">
        <v>30619710866</v>
      </c>
      <c r="D1638" s="682" t="s">
        <v>6745</v>
      </c>
      <c r="E1638" s="682" t="s">
        <v>38</v>
      </c>
      <c r="F1638" s="682" t="s">
        <v>70</v>
      </c>
      <c r="G1638" s="682" t="s">
        <v>433</v>
      </c>
      <c r="H1638" s="106" t="s">
        <v>6746</v>
      </c>
      <c r="I1638" s="112" t="s">
        <v>6747</v>
      </c>
      <c r="J1638" s="107" t="s">
        <v>20</v>
      </c>
      <c r="K1638" s="107" t="s">
        <v>21</v>
      </c>
      <c r="L1638" s="113" t="s">
        <v>22</v>
      </c>
      <c r="M1638" s="108">
        <v>0</v>
      </c>
      <c r="N1638" s="108">
        <v>0</v>
      </c>
      <c r="O1638" s="108">
        <v>0</v>
      </c>
      <c r="P1638" s="108">
        <v>0</v>
      </c>
      <c r="Q1638" s="109">
        <v>403.78</v>
      </c>
      <c r="R1638" s="110">
        <f t="shared" si="250"/>
        <v>391.02</v>
      </c>
      <c r="S1638" s="108">
        <v>4.13</v>
      </c>
      <c r="T1638" s="108">
        <v>3.4</v>
      </c>
      <c r="U1638" s="108">
        <v>5.23</v>
      </c>
      <c r="V1638" s="110">
        <f t="shared" si="251"/>
        <v>396.38</v>
      </c>
      <c r="W1638" s="108">
        <v>4.18</v>
      </c>
      <c r="X1638" s="108">
        <v>1.77</v>
      </c>
      <c r="Y1638" s="114">
        <v>1.45</v>
      </c>
      <c r="Z1638" s="111" t="s">
        <v>46</v>
      </c>
      <c r="AA1638" s="104" t="s">
        <v>6748</v>
      </c>
      <c r="AB1638" s="11" t="str">
        <f t="shared" si="245"/>
        <v>14/07/2007</v>
      </c>
      <c r="AC1638" s="9" t="str">
        <f t="shared" si="246"/>
        <v>18/02/2023</v>
      </c>
      <c r="AD1638" s="40">
        <v>192.29</v>
      </c>
      <c r="AE1638" s="40">
        <f t="shared" si="249"/>
        <v>192.29</v>
      </c>
      <c r="AF1638" s="920">
        <v>0</v>
      </c>
      <c r="AG1638" s="40"/>
      <c r="AH1638" s="40"/>
      <c r="AI1638" s="40"/>
      <c r="AJ1638" s="960">
        <v>45043</v>
      </c>
      <c r="AK1638" s="124">
        <v>45044</v>
      </c>
      <c r="AL1638" s="9">
        <v>2</v>
      </c>
      <c r="AM1638" s="9">
        <v>9</v>
      </c>
      <c r="AN1638" s="521" t="s">
        <v>503</v>
      </c>
    </row>
    <row r="1639" spans="1:40" ht="15" customHeight="1">
      <c r="A1639" s="683">
        <v>9035</v>
      </c>
      <c r="B1639" s="683" t="s">
        <v>6749</v>
      </c>
      <c r="C1639" s="683">
        <v>30710703503</v>
      </c>
      <c r="D1639" s="683" t="s">
        <v>6750</v>
      </c>
      <c r="E1639" s="683" t="s">
        <v>341</v>
      </c>
      <c r="F1639" s="683" t="s">
        <v>3652</v>
      </c>
      <c r="G1639" s="683" t="s">
        <v>6751</v>
      </c>
      <c r="H1639" s="688" t="s">
        <v>6752</v>
      </c>
      <c r="I1639" s="688" t="s">
        <v>6753</v>
      </c>
      <c r="J1639" s="44" t="s">
        <v>20</v>
      </c>
      <c r="K1639" s="829" t="s">
        <v>8562</v>
      </c>
      <c r="L1639" s="689" t="s">
        <v>23</v>
      </c>
      <c r="M1639" s="690">
        <v>1.52</v>
      </c>
      <c r="N1639" s="690">
        <v>0</v>
      </c>
      <c r="O1639" s="690">
        <v>0</v>
      </c>
      <c r="P1639" s="690">
        <v>0</v>
      </c>
      <c r="Q1639" s="691">
        <v>2848.7</v>
      </c>
      <c r="R1639" s="691">
        <f t="shared" si="250"/>
        <v>2740.51</v>
      </c>
      <c r="S1639" s="690">
        <v>5.87</v>
      </c>
      <c r="T1639" s="690">
        <v>91.91</v>
      </c>
      <c r="U1639" s="690">
        <v>10.41</v>
      </c>
      <c r="V1639" s="691">
        <f t="shared" si="251"/>
        <v>2742.42</v>
      </c>
      <c r="W1639" s="690">
        <v>5.87</v>
      </c>
      <c r="X1639" s="690">
        <v>91.18</v>
      </c>
      <c r="Y1639" s="690">
        <v>9.23</v>
      </c>
      <c r="Z1639" s="692" t="s">
        <v>4272</v>
      </c>
      <c r="AA1639" s="688" t="s">
        <v>6754</v>
      </c>
      <c r="AB1639" s="34" t="str">
        <f t="shared" si="245"/>
        <v>14/07/2007</v>
      </c>
      <c r="AC1639" s="34" t="str">
        <f t="shared" si="246"/>
        <v>15/03/2023</v>
      </c>
      <c r="AD1639" s="34">
        <v>2710</v>
      </c>
      <c r="AE1639" s="34">
        <v>2740</v>
      </c>
      <c r="AF1639" s="921">
        <v>30</v>
      </c>
      <c r="AG1639" s="34"/>
      <c r="AH1639" s="34"/>
      <c r="AI1639" s="34"/>
      <c r="AJ1639" s="917">
        <v>45043</v>
      </c>
      <c r="AK1639" s="122">
        <v>45044</v>
      </c>
      <c r="AL1639" s="34">
        <v>2</v>
      </c>
      <c r="AM1639" s="34">
        <v>9</v>
      </c>
      <c r="AN1639" s="261" t="s">
        <v>503</v>
      </c>
    </row>
    <row r="1640" spans="1:40" ht="15" customHeight="1">
      <c r="A1640" s="683">
        <v>9040</v>
      </c>
      <c r="B1640" s="683" t="s">
        <v>6755</v>
      </c>
      <c r="C1640" s="683">
        <v>20149918664</v>
      </c>
      <c r="D1640" s="683" t="s">
        <v>6756</v>
      </c>
      <c r="E1640" s="683" t="s">
        <v>38</v>
      </c>
      <c r="F1640" s="683" t="s">
        <v>393</v>
      </c>
      <c r="G1640" s="683" t="s">
        <v>1573</v>
      </c>
      <c r="H1640" s="293" t="s">
        <v>6757</v>
      </c>
      <c r="I1640" s="294" t="s">
        <v>6758</v>
      </c>
      <c r="J1640" s="35" t="s">
        <v>20</v>
      </c>
      <c r="K1640" s="35" t="s">
        <v>21</v>
      </c>
      <c r="L1640" s="516" t="s">
        <v>23</v>
      </c>
      <c r="M1640" s="517">
        <v>0</v>
      </c>
      <c r="N1640" s="517">
        <v>20.12</v>
      </c>
      <c r="O1640" s="517">
        <v>0</v>
      </c>
      <c r="P1640" s="517">
        <v>0</v>
      </c>
      <c r="Q1640" s="518">
        <v>311</v>
      </c>
      <c r="R1640" s="518">
        <f t="shared" si="250"/>
        <v>292.02</v>
      </c>
      <c r="S1640" s="517">
        <v>17.07</v>
      </c>
      <c r="T1640" s="517">
        <v>0</v>
      </c>
      <c r="U1640" s="517">
        <v>1.91</v>
      </c>
      <c r="V1640" s="518">
        <f t="shared" si="251"/>
        <v>284.79000000000002</v>
      </c>
      <c r="W1640" s="517">
        <v>24.65</v>
      </c>
      <c r="X1640" s="517">
        <v>0</v>
      </c>
      <c r="Y1640" s="519">
        <v>1.56</v>
      </c>
      <c r="Z1640" s="36" t="s">
        <v>6759</v>
      </c>
      <c r="AA1640" s="34" t="s">
        <v>2033</v>
      </c>
      <c r="AB1640" s="34" t="str">
        <f t="shared" si="245"/>
        <v>18/05/2007</v>
      </c>
      <c r="AC1640" s="34" t="str">
        <f t="shared" si="246"/>
        <v>19/01/2023</v>
      </c>
      <c r="AD1640" s="23">
        <v>82.63</v>
      </c>
      <c r="AE1640" s="23">
        <f>AD1640+AF1640</f>
        <v>82.63</v>
      </c>
      <c r="AF1640" s="823">
        <v>0</v>
      </c>
      <c r="AG1640" s="23"/>
      <c r="AH1640" s="23"/>
      <c r="AI1640" s="23"/>
      <c r="AJ1640" s="917">
        <v>45043</v>
      </c>
      <c r="AK1640" s="122">
        <v>45044</v>
      </c>
      <c r="AL1640" s="34">
        <v>2</v>
      </c>
      <c r="AM1640" s="34">
        <v>9</v>
      </c>
      <c r="AN1640" s="261" t="s">
        <v>503</v>
      </c>
    </row>
    <row r="1641" spans="1:40" ht="15" customHeight="1">
      <c r="A1641" s="682">
        <v>9088</v>
      </c>
      <c r="B1641" s="682" t="s">
        <v>6666</v>
      </c>
      <c r="C1641" s="682">
        <v>20218981136</v>
      </c>
      <c r="D1641" s="682" t="s">
        <v>3315</v>
      </c>
      <c r="E1641" s="682" t="s">
        <v>38</v>
      </c>
      <c r="F1641" s="682" t="s">
        <v>54</v>
      </c>
      <c r="G1641" s="682" t="s">
        <v>3315</v>
      </c>
      <c r="H1641" s="106" t="s">
        <v>6760</v>
      </c>
      <c r="I1641" s="112" t="s">
        <v>6761</v>
      </c>
      <c r="J1641" s="107" t="s">
        <v>20</v>
      </c>
      <c r="K1641" s="107" t="s">
        <v>21</v>
      </c>
      <c r="L1641" s="113" t="s">
        <v>22</v>
      </c>
      <c r="M1641" s="108">
        <v>0</v>
      </c>
      <c r="N1641" s="108">
        <v>0</v>
      </c>
      <c r="O1641" s="108">
        <v>0</v>
      </c>
      <c r="P1641" s="108">
        <v>0</v>
      </c>
      <c r="Q1641" s="109">
        <v>248.94</v>
      </c>
      <c r="R1641" s="110">
        <f t="shared" si="250"/>
        <v>245.73</v>
      </c>
      <c r="S1641" s="108">
        <v>0</v>
      </c>
      <c r="T1641" s="108">
        <v>0.66</v>
      </c>
      <c r="U1641" s="114">
        <v>2.5499999999999998</v>
      </c>
      <c r="V1641" s="110">
        <f t="shared" si="251"/>
        <v>238.57</v>
      </c>
      <c r="W1641" s="108">
        <v>7.16</v>
      </c>
      <c r="X1641" s="108">
        <v>0.66</v>
      </c>
      <c r="Y1641" s="114">
        <v>2.5499999999999998</v>
      </c>
      <c r="Z1641" s="111" t="s">
        <v>64</v>
      </c>
      <c r="AA1641" s="104" t="s">
        <v>6762</v>
      </c>
      <c r="AB1641" s="11" t="str">
        <f t="shared" si="245"/>
        <v>31/08/2007</v>
      </c>
      <c r="AC1641" s="9" t="str">
        <f t="shared" si="246"/>
        <v>2_/08/_228</v>
      </c>
      <c r="AD1641" s="40">
        <v>167.95</v>
      </c>
      <c r="AE1641" s="40">
        <f>AD1641+AF1641</f>
        <v>167.95</v>
      </c>
      <c r="AF1641" s="920">
        <v>0</v>
      </c>
      <c r="AG1641" s="40"/>
      <c r="AH1641" s="40"/>
      <c r="AI1641" s="40"/>
      <c r="AJ1641" s="960">
        <v>45043</v>
      </c>
      <c r="AK1641" s="124">
        <v>45044</v>
      </c>
      <c r="AL1641" s="9">
        <v>2</v>
      </c>
      <c r="AM1641" s="9">
        <v>9</v>
      </c>
      <c r="AN1641" s="521" t="s">
        <v>503</v>
      </c>
    </row>
    <row r="1642" spans="1:40" ht="15" customHeight="1">
      <c r="A1642" s="683">
        <v>9127</v>
      </c>
      <c r="B1642" s="683" t="s">
        <v>6763</v>
      </c>
      <c r="C1642" s="683">
        <v>30604662393</v>
      </c>
      <c r="D1642" s="683" t="s">
        <v>6764</v>
      </c>
      <c r="E1642" s="683" t="s">
        <v>37</v>
      </c>
      <c r="F1642" s="683" t="s">
        <v>6765</v>
      </c>
      <c r="G1642" s="683" t="s">
        <v>4945</v>
      </c>
      <c r="H1642" s="23" t="s">
        <v>6766</v>
      </c>
      <c r="I1642" s="23" t="s">
        <v>6767</v>
      </c>
      <c r="J1642" s="44" t="s">
        <v>20</v>
      </c>
      <c r="K1642" s="44" t="s">
        <v>21</v>
      </c>
      <c r="L1642" s="44" t="s">
        <v>23</v>
      </c>
      <c r="M1642" s="69">
        <v>0</v>
      </c>
      <c r="N1642" s="69">
        <v>28.31</v>
      </c>
      <c r="O1642" s="69">
        <v>0</v>
      </c>
      <c r="P1642" s="69">
        <v>0</v>
      </c>
      <c r="Q1642" s="70">
        <v>1081.7</v>
      </c>
      <c r="R1642" s="70">
        <f t="shared" si="250"/>
        <v>1040.33</v>
      </c>
      <c r="S1642" s="69">
        <v>22.01</v>
      </c>
      <c r="T1642" s="69">
        <v>1.44</v>
      </c>
      <c r="U1642" s="69">
        <v>17.920000000000002</v>
      </c>
      <c r="V1642" s="70">
        <v>1009.0500000000001</v>
      </c>
      <c r="W1642" s="69">
        <v>55</v>
      </c>
      <c r="X1642" s="69">
        <v>0.47</v>
      </c>
      <c r="Y1642" s="69">
        <v>17.18</v>
      </c>
      <c r="Z1642" s="45" t="s">
        <v>7295</v>
      </c>
      <c r="AA1642" s="431" t="s">
        <v>2815</v>
      </c>
      <c r="AB1642" s="34" t="str">
        <f t="shared" si="245"/>
        <v>25/05/2007</v>
      </c>
      <c r="AC1642" s="34" t="str">
        <f t="shared" si="246"/>
        <v>18/03/2023</v>
      </c>
      <c r="AD1642" s="23">
        <v>259.43</v>
      </c>
      <c r="AE1642" s="23">
        <f>AD1642+AF1642</f>
        <v>259.43</v>
      </c>
      <c r="AF1642" s="823">
        <v>0</v>
      </c>
      <c r="AG1642" s="23"/>
      <c r="AH1642" s="23"/>
      <c r="AI1642" s="23"/>
      <c r="AJ1642" s="917">
        <v>45043</v>
      </c>
      <c r="AK1642" s="122">
        <v>45051</v>
      </c>
      <c r="AL1642" s="34">
        <f>NETWORKDAYS(AJ1642,AK1642)</f>
        <v>7</v>
      </c>
      <c r="AM1642" s="34">
        <v>9</v>
      </c>
      <c r="AN1642" s="261" t="s">
        <v>503</v>
      </c>
    </row>
    <row r="1643" spans="1:40" ht="15" customHeight="1">
      <c r="A1643" s="683">
        <v>9161</v>
      </c>
      <c r="B1643" s="683" t="s">
        <v>6768</v>
      </c>
      <c r="C1643" s="683">
        <v>30709229776</v>
      </c>
      <c r="D1643" s="683" t="s">
        <v>6769</v>
      </c>
      <c r="E1643" s="683" t="s">
        <v>42</v>
      </c>
      <c r="F1643" s="683" t="s">
        <v>375</v>
      </c>
      <c r="G1643" s="683" t="s">
        <v>1441</v>
      </c>
      <c r="H1643" s="293" t="s">
        <v>6770</v>
      </c>
      <c r="I1643" s="294" t="s">
        <v>6771</v>
      </c>
      <c r="J1643" s="35" t="s">
        <v>20</v>
      </c>
      <c r="K1643" s="693" t="s">
        <v>21</v>
      </c>
      <c r="L1643" s="516" t="s">
        <v>23</v>
      </c>
      <c r="M1643" s="517">
        <v>2.2599999999999998</v>
      </c>
      <c r="N1643" s="517">
        <v>0</v>
      </c>
      <c r="O1643" s="517">
        <v>0</v>
      </c>
      <c r="P1643" s="517">
        <v>0</v>
      </c>
      <c r="Q1643" s="518">
        <v>103.8</v>
      </c>
      <c r="R1643" s="518">
        <f t="shared" si="250"/>
        <v>103.35</v>
      </c>
      <c r="S1643" s="517">
        <v>0</v>
      </c>
      <c r="T1643" s="517">
        <v>0.45</v>
      </c>
      <c r="U1643" s="517">
        <v>0</v>
      </c>
      <c r="V1643" s="518">
        <f t="shared" ref="V1643:V1655" si="252">Q1643-P1643-W1643-X1643-Y1643</f>
        <v>101.33</v>
      </c>
      <c r="W1643" s="517">
        <v>0</v>
      </c>
      <c r="X1643" s="517">
        <v>2.4700000000000002</v>
      </c>
      <c r="Y1643" s="519">
        <v>0</v>
      </c>
      <c r="Z1643" s="36" t="s">
        <v>160</v>
      </c>
      <c r="AA1643" s="34" t="s">
        <v>6772</v>
      </c>
      <c r="AB1643" s="34" t="str">
        <f t="shared" si="245"/>
        <v>20/05/2007</v>
      </c>
      <c r="AC1643" s="34" t="str">
        <f t="shared" si="246"/>
        <v>05/02/2023</v>
      </c>
      <c r="AD1643" s="518">
        <v>82.4</v>
      </c>
      <c r="AE1643" s="518">
        <v>103</v>
      </c>
      <c r="AF1643" s="294">
        <v>20.6</v>
      </c>
      <c r="AG1643" s="34"/>
      <c r="AH1643" s="34"/>
      <c r="AI1643" s="34"/>
      <c r="AJ1643" s="917">
        <v>45043</v>
      </c>
      <c r="AK1643" s="122">
        <v>45044</v>
      </c>
      <c r="AL1643" s="34">
        <v>2</v>
      </c>
      <c r="AM1643" s="34">
        <v>9</v>
      </c>
      <c r="AN1643" s="261" t="s">
        <v>503</v>
      </c>
    </row>
    <row r="1644" spans="1:40" ht="15" customHeight="1">
      <c r="A1644" s="682">
        <v>9162</v>
      </c>
      <c r="B1644" s="682" t="s">
        <v>6768</v>
      </c>
      <c r="C1644" s="682">
        <v>30709229776</v>
      </c>
      <c r="D1644" s="682" t="s">
        <v>6773</v>
      </c>
      <c r="E1644" s="682" t="s">
        <v>42</v>
      </c>
      <c r="F1644" s="682" t="s">
        <v>375</v>
      </c>
      <c r="G1644" s="682" t="s">
        <v>1441</v>
      </c>
      <c r="H1644" s="7" t="s">
        <v>6774</v>
      </c>
      <c r="I1644" s="8" t="s">
        <v>6775</v>
      </c>
      <c r="J1644" s="10" t="s">
        <v>20</v>
      </c>
      <c r="K1644" s="107" t="s">
        <v>21</v>
      </c>
      <c r="L1644" s="12" t="s">
        <v>22</v>
      </c>
      <c r="M1644" s="13">
        <v>0.14000000000000001</v>
      </c>
      <c r="N1644" s="13">
        <v>0</v>
      </c>
      <c r="O1644" s="13">
        <v>0</v>
      </c>
      <c r="P1644" s="13">
        <v>0</v>
      </c>
      <c r="Q1644" s="14">
        <v>100.4</v>
      </c>
      <c r="R1644" s="20">
        <f t="shared" si="250"/>
        <v>65.850000000000009</v>
      </c>
      <c r="S1644" s="13">
        <v>33.950000000000003</v>
      </c>
      <c r="T1644" s="13">
        <v>0.6</v>
      </c>
      <c r="U1644" s="13">
        <v>0</v>
      </c>
      <c r="V1644" s="20">
        <f t="shared" si="252"/>
        <v>64.930000000000021</v>
      </c>
      <c r="W1644" s="13">
        <v>34.729999999999997</v>
      </c>
      <c r="X1644" s="13">
        <v>0.74</v>
      </c>
      <c r="Y1644" s="15">
        <v>0</v>
      </c>
      <c r="Z1644" s="16" t="s">
        <v>160</v>
      </c>
      <c r="AA1644" s="11" t="s">
        <v>6772</v>
      </c>
      <c r="AB1644" s="11" t="str">
        <f t="shared" si="245"/>
        <v>20/05/2007</v>
      </c>
      <c r="AC1644" s="9" t="str">
        <f t="shared" si="246"/>
        <v>05/02/2023</v>
      </c>
      <c r="AD1644" s="40">
        <v>61.86</v>
      </c>
      <c r="AE1644" s="40">
        <f>AD1644+AF1644</f>
        <v>61.86</v>
      </c>
      <c r="AF1644" s="920">
        <v>0</v>
      </c>
      <c r="AG1644" s="40"/>
      <c r="AH1644" s="40"/>
      <c r="AI1644" s="40"/>
      <c r="AJ1644" s="960">
        <v>45043</v>
      </c>
      <c r="AK1644" s="124">
        <v>45044</v>
      </c>
      <c r="AL1644" s="9">
        <v>2</v>
      </c>
      <c r="AM1644" s="9">
        <v>9</v>
      </c>
      <c r="AN1644" s="521" t="s">
        <v>503</v>
      </c>
    </row>
    <row r="1645" spans="1:40" ht="15" customHeight="1">
      <c r="A1645" s="682">
        <v>9971</v>
      </c>
      <c r="B1645" s="682" t="s">
        <v>1783</v>
      </c>
      <c r="C1645" s="682">
        <v>30515891109</v>
      </c>
      <c r="D1645" s="682" t="s">
        <v>6776</v>
      </c>
      <c r="E1645" s="682" t="s">
        <v>42</v>
      </c>
      <c r="F1645" s="682" t="s">
        <v>2894</v>
      </c>
      <c r="G1645" s="682" t="s">
        <v>4828</v>
      </c>
      <c r="H1645" s="7" t="s">
        <v>6777</v>
      </c>
      <c r="I1645" s="8" t="s">
        <v>6778</v>
      </c>
      <c r="J1645" s="10" t="s">
        <v>20</v>
      </c>
      <c r="K1645" s="10" t="s">
        <v>21</v>
      </c>
      <c r="L1645" s="12" t="s">
        <v>22</v>
      </c>
      <c r="M1645" s="13">
        <v>0</v>
      </c>
      <c r="N1645" s="13">
        <v>0</v>
      </c>
      <c r="O1645" s="13">
        <v>0</v>
      </c>
      <c r="P1645" s="13">
        <v>0</v>
      </c>
      <c r="Q1645" s="14">
        <v>755.8</v>
      </c>
      <c r="R1645" s="20">
        <f t="shared" si="250"/>
        <v>737.25</v>
      </c>
      <c r="S1645" s="13">
        <v>2.37</v>
      </c>
      <c r="T1645" s="13">
        <v>7.12</v>
      </c>
      <c r="U1645" s="13">
        <v>9.06</v>
      </c>
      <c r="V1645" s="20">
        <f t="shared" si="252"/>
        <v>742.18</v>
      </c>
      <c r="W1645" s="13">
        <v>0</v>
      </c>
      <c r="X1645" s="13">
        <v>6.13</v>
      </c>
      <c r="Y1645" s="15">
        <v>7.49</v>
      </c>
      <c r="Z1645" s="16" t="s">
        <v>6779</v>
      </c>
      <c r="AA1645" s="11" t="s">
        <v>5553</v>
      </c>
      <c r="AB1645" s="11" t="str">
        <f t="shared" si="245"/>
        <v>08/08/2007</v>
      </c>
      <c r="AC1645" s="9" t="str">
        <f t="shared" si="246"/>
        <v>20/02/2023</v>
      </c>
      <c r="AD1645" s="40">
        <v>497.6</v>
      </c>
      <c r="AE1645" s="40">
        <f>AD1645+AF1645</f>
        <v>497.6</v>
      </c>
      <c r="AF1645" s="920">
        <v>0</v>
      </c>
      <c r="AG1645" s="40"/>
      <c r="AH1645" s="40"/>
      <c r="AI1645" s="40"/>
      <c r="AJ1645" s="960">
        <v>45043</v>
      </c>
      <c r="AK1645" s="124">
        <v>45044</v>
      </c>
      <c r="AL1645" s="9">
        <v>2</v>
      </c>
      <c r="AM1645" s="9">
        <v>9</v>
      </c>
      <c r="AN1645" s="521" t="s">
        <v>503</v>
      </c>
    </row>
    <row r="1646" spans="1:40" ht="15" customHeight="1">
      <c r="A1646" s="683">
        <v>10303</v>
      </c>
      <c r="B1646" s="683" t="s">
        <v>6780</v>
      </c>
      <c r="C1646" s="683">
        <v>30711161046</v>
      </c>
      <c r="D1646" s="683" t="s">
        <v>6781</v>
      </c>
      <c r="E1646" s="683" t="s">
        <v>341</v>
      </c>
      <c r="F1646" s="683" t="s">
        <v>345</v>
      </c>
      <c r="G1646" s="683" t="s">
        <v>6782</v>
      </c>
      <c r="H1646" s="76" t="s">
        <v>6783</v>
      </c>
      <c r="I1646" s="76" t="s">
        <v>6784</v>
      </c>
      <c r="J1646" s="44" t="s">
        <v>20</v>
      </c>
      <c r="K1646" s="77" t="s">
        <v>21</v>
      </c>
      <c r="L1646" s="77" t="s">
        <v>23</v>
      </c>
      <c r="M1646" s="78">
        <v>173.85</v>
      </c>
      <c r="N1646" s="78">
        <v>3.81</v>
      </c>
      <c r="O1646" s="78">
        <v>0</v>
      </c>
      <c r="P1646" s="78">
        <v>0</v>
      </c>
      <c r="Q1646" s="79">
        <v>1789.24</v>
      </c>
      <c r="R1646" s="178">
        <f t="shared" si="250"/>
        <v>1717.72</v>
      </c>
      <c r="S1646" s="78">
        <v>0</v>
      </c>
      <c r="T1646" s="78">
        <v>40.56</v>
      </c>
      <c r="U1646" s="78">
        <v>30.96</v>
      </c>
      <c r="V1646" s="178">
        <f t="shared" si="252"/>
        <v>1569.36</v>
      </c>
      <c r="W1646" s="78">
        <v>3.9</v>
      </c>
      <c r="X1646" s="78">
        <v>197.35</v>
      </c>
      <c r="Y1646" s="78">
        <v>18.63</v>
      </c>
      <c r="Z1646" s="80" t="s">
        <v>6785</v>
      </c>
      <c r="AA1646" s="76" t="s">
        <v>6786</v>
      </c>
      <c r="AB1646" s="34" t="str">
        <f t="shared" si="245"/>
        <v>30/09/2007</v>
      </c>
      <c r="AC1646" s="34" t="str">
        <f t="shared" si="246"/>
        <v>03/03/2023</v>
      </c>
      <c r="AD1646" s="23">
        <v>1445.32</v>
      </c>
      <c r="AE1646" s="23">
        <f>AD1646+AF1646</f>
        <v>1640.72</v>
      </c>
      <c r="AF1646" s="823">
        <v>195.4</v>
      </c>
      <c r="AG1646" s="23"/>
      <c r="AH1646" s="23"/>
      <c r="AI1646" s="23"/>
      <c r="AJ1646" s="917">
        <v>45043</v>
      </c>
      <c r="AK1646" s="122">
        <v>45044</v>
      </c>
      <c r="AL1646" s="34">
        <v>2</v>
      </c>
      <c r="AM1646" s="34">
        <v>9</v>
      </c>
      <c r="AN1646" s="261" t="s">
        <v>1223</v>
      </c>
    </row>
    <row r="1647" spans="1:40" ht="15" customHeight="1">
      <c r="A1647" s="682">
        <v>11981</v>
      </c>
      <c r="B1647" s="682" t="s">
        <v>6787</v>
      </c>
      <c r="C1647" s="682">
        <v>23263353749</v>
      </c>
      <c r="D1647" s="682" t="s">
        <v>6788</v>
      </c>
      <c r="E1647" s="682" t="s">
        <v>42</v>
      </c>
      <c r="F1647" s="682" t="s">
        <v>6789</v>
      </c>
      <c r="G1647" s="682" t="s">
        <v>6790</v>
      </c>
      <c r="H1647" s="17" t="s">
        <v>6791</v>
      </c>
      <c r="I1647" s="694" t="s">
        <v>6792</v>
      </c>
      <c r="J1647" s="102" t="s">
        <v>20</v>
      </c>
      <c r="K1647" s="102" t="s">
        <v>21</v>
      </c>
      <c r="L1647" s="103" t="s">
        <v>22</v>
      </c>
      <c r="M1647" s="695">
        <v>0</v>
      </c>
      <c r="N1647" s="695">
        <v>0</v>
      </c>
      <c r="O1647" s="695">
        <v>0</v>
      </c>
      <c r="P1647" s="695">
        <v>0</v>
      </c>
      <c r="Q1647" s="14">
        <v>113.72</v>
      </c>
      <c r="R1647" s="14">
        <f t="shared" si="250"/>
        <v>112.66</v>
      </c>
      <c r="S1647" s="695">
        <v>0</v>
      </c>
      <c r="T1647" s="695">
        <v>1.06</v>
      </c>
      <c r="U1647" s="695">
        <v>0</v>
      </c>
      <c r="V1647" s="14">
        <f t="shared" si="252"/>
        <v>112.66</v>
      </c>
      <c r="W1647" s="695">
        <v>0</v>
      </c>
      <c r="X1647" s="695">
        <v>1.06</v>
      </c>
      <c r="Y1647" s="696">
        <v>0</v>
      </c>
      <c r="Z1647" s="697" t="s">
        <v>6793</v>
      </c>
      <c r="AA1647" s="697" t="s">
        <v>6794</v>
      </c>
      <c r="AB1647" s="11" t="str">
        <f t="shared" si="245"/>
        <v>23/07/2007</v>
      </c>
      <c r="AC1647" s="9" t="str">
        <f t="shared" si="246"/>
        <v>20/02/2023</v>
      </c>
      <c r="AD1647" s="40">
        <v>0</v>
      </c>
      <c r="AE1647" s="40">
        <f>AD1647+AF1647</f>
        <v>0</v>
      </c>
      <c r="AF1647" s="920">
        <v>0</v>
      </c>
      <c r="AG1647" s="40"/>
      <c r="AH1647" s="40"/>
      <c r="AI1647" s="40"/>
      <c r="AJ1647" s="960">
        <v>45043</v>
      </c>
      <c r="AK1647" s="124">
        <v>45044</v>
      </c>
      <c r="AL1647" s="9">
        <v>2</v>
      </c>
      <c r="AM1647" s="9">
        <v>9</v>
      </c>
      <c r="AN1647" s="521" t="s">
        <v>503</v>
      </c>
    </row>
    <row r="1648" spans="1:40" ht="15" customHeight="1">
      <c r="A1648" s="682">
        <v>12284</v>
      </c>
      <c r="B1648" s="682" t="s">
        <v>849</v>
      </c>
      <c r="C1648" s="682">
        <v>30607597193</v>
      </c>
      <c r="D1648" s="682" t="s">
        <v>1287</v>
      </c>
      <c r="E1648" s="682" t="s">
        <v>42</v>
      </c>
      <c r="F1648" s="682" t="s">
        <v>375</v>
      </c>
      <c r="G1648" s="682" t="s">
        <v>1552</v>
      </c>
      <c r="H1648" s="137" t="s">
        <v>6795</v>
      </c>
      <c r="I1648" s="137" t="s">
        <v>6796</v>
      </c>
      <c r="J1648" s="43" t="s">
        <v>20</v>
      </c>
      <c r="K1648" s="43" t="s">
        <v>21</v>
      </c>
      <c r="L1648" s="43" t="s">
        <v>22</v>
      </c>
      <c r="M1648" s="65">
        <v>0.35</v>
      </c>
      <c r="N1648" s="65">
        <v>0</v>
      </c>
      <c r="O1648" s="65">
        <v>0</v>
      </c>
      <c r="P1648" s="65">
        <v>0</v>
      </c>
      <c r="Q1648" s="123">
        <v>24.47</v>
      </c>
      <c r="R1648" s="123">
        <f t="shared" si="250"/>
        <v>15.97</v>
      </c>
      <c r="S1648" s="65">
        <v>0</v>
      </c>
      <c r="T1648" s="65">
        <v>1.4</v>
      </c>
      <c r="U1648" s="65">
        <v>7.1</v>
      </c>
      <c r="V1648" s="123">
        <f t="shared" si="252"/>
        <v>20.319999999999997</v>
      </c>
      <c r="W1648" s="65">
        <v>0</v>
      </c>
      <c r="X1648" s="65">
        <v>0.92</v>
      </c>
      <c r="Y1648" s="65">
        <v>3.23</v>
      </c>
      <c r="Z1648" s="426" t="s">
        <v>882</v>
      </c>
      <c r="AA1648" s="126" t="s">
        <v>2174</v>
      </c>
      <c r="AB1648" s="11" t="str">
        <f t="shared" si="245"/>
        <v>20/05/2007</v>
      </c>
      <c r="AC1648" s="9" t="str">
        <f t="shared" si="246"/>
        <v>02/03/2023</v>
      </c>
      <c r="AD1648" s="40">
        <v>8.5</v>
      </c>
      <c r="AE1648" s="40">
        <v>8.5</v>
      </c>
      <c r="AF1648" s="920">
        <v>0</v>
      </c>
      <c r="AG1648" s="40"/>
      <c r="AH1648" s="40"/>
      <c r="AI1648" s="40"/>
      <c r="AJ1648" s="960">
        <v>45043</v>
      </c>
      <c r="AK1648" s="124">
        <v>45051</v>
      </c>
      <c r="AL1648" s="9">
        <f>NETWORKDAYS(AJ1648,AK1648)</f>
        <v>7</v>
      </c>
      <c r="AM1648" s="9">
        <v>9</v>
      </c>
      <c r="AN1648" s="521" t="s">
        <v>503</v>
      </c>
    </row>
    <row r="1649" spans="1:40" ht="15" customHeight="1">
      <c r="A1649" s="682">
        <v>12326</v>
      </c>
      <c r="B1649" s="682" t="s">
        <v>6797</v>
      </c>
      <c r="C1649" s="682">
        <v>30715628402</v>
      </c>
      <c r="D1649" s="682" t="s">
        <v>6798</v>
      </c>
      <c r="E1649" s="682" t="s">
        <v>38</v>
      </c>
      <c r="F1649" s="682" t="s">
        <v>390</v>
      </c>
      <c r="G1649" s="682" t="s">
        <v>6799</v>
      </c>
      <c r="H1649" s="304" t="s">
        <v>6800</v>
      </c>
      <c r="I1649" s="304" t="s">
        <v>6801</v>
      </c>
      <c r="J1649" s="43" t="s">
        <v>20</v>
      </c>
      <c r="K1649" s="300" t="s">
        <v>21</v>
      </c>
      <c r="L1649" s="300" t="s">
        <v>22</v>
      </c>
      <c r="M1649" s="301">
        <v>0</v>
      </c>
      <c r="N1649" s="301">
        <v>0</v>
      </c>
      <c r="O1649" s="301">
        <v>0</v>
      </c>
      <c r="P1649" s="301">
        <v>0</v>
      </c>
      <c r="Q1649" s="302">
        <v>133.83000000000001</v>
      </c>
      <c r="R1649" s="302">
        <f t="shared" si="250"/>
        <v>130.14000000000001</v>
      </c>
      <c r="S1649" s="301">
        <v>0</v>
      </c>
      <c r="T1649" s="301">
        <v>0</v>
      </c>
      <c r="U1649" s="301">
        <v>3.69</v>
      </c>
      <c r="V1649" s="302">
        <f t="shared" si="252"/>
        <v>130.53</v>
      </c>
      <c r="W1649" s="301">
        <v>0</v>
      </c>
      <c r="X1649" s="301">
        <v>0</v>
      </c>
      <c r="Y1649" s="301">
        <v>3.3</v>
      </c>
      <c r="Z1649" s="532" t="s">
        <v>2521</v>
      </c>
      <c r="AA1649" s="544" t="s">
        <v>6246</v>
      </c>
      <c r="AB1649" s="11" t="str">
        <f t="shared" si="245"/>
        <v>31/08/2007</v>
      </c>
      <c r="AC1649" s="9" t="str">
        <f t="shared" si="246"/>
        <v>14/01/2023</v>
      </c>
      <c r="AD1649" s="40">
        <v>124.54</v>
      </c>
      <c r="AE1649" s="40">
        <f>AD1649+AF1649</f>
        <v>124.54</v>
      </c>
      <c r="AF1649" s="920">
        <v>0</v>
      </c>
      <c r="AG1649" s="40"/>
      <c r="AH1649" s="40"/>
      <c r="AI1649" s="40"/>
      <c r="AJ1649" s="960">
        <v>45043</v>
      </c>
      <c r="AK1649" s="124">
        <v>45044</v>
      </c>
      <c r="AL1649" s="9">
        <v>2</v>
      </c>
      <c r="AM1649" s="9">
        <v>9</v>
      </c>
      <c r="AN1649" s="521" t="s">
        <v>503</v>
      </c>
    </row>
    <row r="1650" spans="1:40" ht="15" customHeight="1">
      <c r="A1650" s="788">
        <v>12331</v>
      </c>
      <c r="B1650" s="788" t="s">
        <v>6797</v>
      </c>
      <c r="C1650" s="788">
        <v>30715628402</v>
      </c>
      <c r="D1650" s="788" t="s">
        <v>6802</v>
      </c>
      <c r="E1650" s="788" t="s">
        <v>38</v>
      </c>
      <c r="F1650" s="788" t="s">
        <v>1754</v>
      </c>
      <c r="G1650" s="788" t="s">
        <v>6017</v>
      </c>
      <c r="H1650" s="18" t="s">
        <v>6803</v>
      </c>
      <c r="I1650" s="18" t="s">
        <v>6804</v>
      </c>
      <c r="J1650" s="43" t="s">
        <v>20</v>
      </c>
      <c r="K1650" s="43" t="s">
        <v>21</v>
      </c>
      <c r="L1650" s="43" t="s">
        <v>22</v>
      </c>
      <c r="M1650" s="65">
        <v>0</v>
      </c>
      <c r="N1650" s="65">
        <v>0</v>
      </c>
      <c r="O1650" s="65">
        <v>0</v>
      </c>
      <c r="P1650" s="65">
        <v>0</v>
      </c>
      <c r="Q1650" s="39">
        <v>273.22000000000003</v>
      </c>
      <c r="R1650" s="92">
        <f t="shared" si="250"/>
        <v>254.77000000000004</v>
      </c>
      <c r="S1650" s="65">
        <v>16.88</v>
      </c>
      <c r="T1650" s="65">
        <v>0.64</v>
      </c>
      <c r="U1650" s="65">
        <v>0.93</v>
      </c>
      <c r="V1650" s="92">
        <f t="shared" si="252"/>
        <v>265.29950547873898</v>
      </c>
      <c r="W1650" s="65">
        <v>4.8361928949434398</v>
      </c>
      <c r="X1650" s="65">
        <v>0.64302717010045596</v>
      </c>
      <c r="Y1650" s="65">
        <v>2.4412744562171</v>
      </c>
      <c r="Z1650" s="67" t="s">
        <v>209</v>
      </c>
      <c r="AA1650" s="18" t="s">
        <v>2300</v>
      </c>
      <c r="AB1650" s="488" t="str">
        <f t="shared" si="245"/>
        <v>14/07/2007</v>
      </c>
      <c r="AC1650" s="9" t="str">
        <f t="shared" si="246"/>
        <v>28/02/2023</v>
      </c>
      <c r="AD1650" s="18">
        <v>125.4</v>
      </c>
      <c r="AE1650" s="18">
        <v>125.4</v>
      </c>
      <c r="AF1650" s="68">
        <v>0</v>
      </c>
      <c r="AG1650" s="18"/>
      <c r="AH1650" s="18"/>
      <c r="AI1650" s="18"/>
      <c r="AJ1650" s="94" t="s">
        <v>2443</v>
      </c>
      <c r="AK1650" s="24"/>
      <c r="AL1650" s="18"/>
      <c r="AM1650" s="18">
        <v>9</v>
      </c>
      <c r="AN1650" s="521" t="s">
        <v>503</v>
      </c>
    </row>
    <row r="1651" spans="1:40" ht="15" customHeight="1">
      <c r="A1651" s="682">
        <v>12708</v>
      </c>
      <c r="B1651" s="682" t="s">
        <v>6805</v>
      </c>
      <c r="C1651" s="682">
        <v>30709441538</v>
      </c>
      <c r="D1651" s="682" t="s">
        <v>6806</v>
      </c>
      <c r="E1651" s="682" t="s">
        <v>38</v>
      </c>
      <c r="F1651" s="682" t="s">
        <v>1164</v>
      </c>
      <c r="G1651" s="682" t="s">
        <v>6807</v>
      </c>
      <c r="H1651" s="153" t="s">
        <v>6808</v>
      </c>
      <c r="I1651" s="153" t="s">
        <v>6809</v>
      </c>
      <c r="J1651" s="43" t="s">
        <v>20</v>
      </c>
      <c r="K1651" s="43" t="s">
        <v>21</v>
      </c>
      <c r="L1651" s="43" t="s">
        <v>22</v>
      </c>
      <c r="M1651" s="65">
        <v>0</v>
      </c>
      <c r="N1651" s="65">
        <v>0</v>
      </c>
      <c r="O1651" s="65">
        <v>0</v>
      </c>
      <c r="P1651" s="65">
        <v>0</v>
      </c>
      <c r="Q1651" s="39">
        <v>1114.6400000000001</v>
      </c>
      <c r="R1651" s="39">
        <f t="shared" si="250"/>
        <v>1089.8100000000002</v>
      </c>
      <c r="S1651" s="65">
        <v>1.32</v>
      </c>
      <c r="T1651" s="65">
        <v>3.97</v>
      </c>
      <c r="U1651" s="65">
        <v>19.54</v>
      </c>
      <c r="V1651" s="39">
        <f t="shared" si="252"/>
        <v>1104.26</v>
      </c>
      <c r="W1651" s="65">
        <v>0</v>
      </c>
      <c r="X1651" s="65">
        <v>3.96</v>
      </c>
      <c r="Y1651" s="65">
        <v>6.42</v>
      </c>
      <c r="Z1651" s="67" t="s">
        <v>5462</v>
      </c>
      <c r="AA1651" s="18" t="s">
        <v>7296</v>
      </c>
      <c r="AB1651" s="11" t="str">
        <f t="shared" si="245"/>
        <v>21/07/2007</v>
      </c>
      <c r="AC1651" s="9" t="str">
        <f t="shared" si="246"/>
        <v>19/04/2023</v>
      </c>
      <c r="AD1651" s="40">
        <v>571.71</v>
      </c>
      <c r="AE1651" s="40">
        <f>AD1651+AF1651</f>
        <v>571.71</v>
      </c>
      <c r="AF1651" s="920">
        <v>0</v>
      </c>
      <c r="AG1651" s="40"/>
      <c r="AH1651" s="40"/>
      <c r="AI1651" s="40"/>
      <c r="AJ1651" s="960">
        <v>45043</v>
      </c>
      <c r="AK1651" s="124">
        <v>45051</v>
      </c>
      <c r="AL1651" s="9">
        <f>NETWORKDAYS(AJ1651,AK1651)</f>
        <v>7</v>
      </c>
      <c r="AM1651" s="9">
        <v>9</v>
      </c>
      <c r="AN1651" s="521" t="s">
        <v>503</v>
      </c>
    </row>
    <row r="1652" spans="1:40" ht="15" customHeight="1">
      <c r="A1652" s="683">
        <v>12709</v>
      </c>
      <c r="B1652" s="683" t="s">
        <v>6805</v>
      </c>
      <c r="C1652" s="683">
        <v>30709441538</v>
      </c>
      <c r="D1652" s="683" t="s">
        <v>6810</v>
      </c>
      <c r="E1652" s="683" t="s">
        <v>38</v>
      </c>
      <c r="F1652" s="683" t="s">
        <v>1164</v>
      </c>
      <c r="G1652" s="683" t="s">
        <v>6807</v>
      </c>
      <c r="H1652" s="133" t="s">
        <v>6811</v>
      </c>
      <c r="I1652" s="133" t="s">
        <v>6812</v>
      </c>
      <c r="J1652" s="44" t="s">
        <v>20</v>
      </c>
      <c r="K1652" s="44" t="s">
        <v>21</v>
      </c>
      <c r="L1652" s="763" t="s">
        <v>23</v>
      </c>
      <c r="M1652" s="764">
        <v>0</v>
      </c>
      <c r="N1652" s="764">
        <v>18.23</v>
      </c>
      <c r="O1652" s="764">
        <v>0</v>
      </c>
      <c r="P1652" s="764">
        <v>0</v>
      </c>
      <c r="Q1652" s="765">
        <v>745.59</v>
      </c>
      <c r="R1652" s="765">
        <f t="shared" si="250"/>
        <v>694.34000000000015</v>
      </c>
      <c r="S1652" s="764">
        <v>38.799999999999997</v>
      </c>
      <c r="T1652" s="764">
        <v>7.55</v>
      </c>
      <c r="U1652" s="764">
        <v>4.9000000000000004</v>
      </c>
      <c r="V1652" s="765">
        <f t="shared" si="252"/>
        <v>710.1</v>
      </c>
      <c r="W1652" s="764">
        <v>29.11</v>
      </c>
      <c r="X1652" s="764">
        <v>5.49</v>
      </c>
      <c r="Y1652" s="764">
        <v>0.89</v>
      </c>
      <c r="Z1652" s="766" t="s">
        <v>5462</v>
      </c>
      <c r="AA1652" s="157" t="s">
        <v>7296</v>
      </c>
      <c r="AB1652" s="157" t="str">
        <f t="shared" si="245"/>
        <v>21/07/2007</v>
      </c>
      <c r="AC1652" s="23" t="str">
        <f t="shared" si="246"/>
        <v>19/04/2023</v>
      </c>
      <c r="AD1652" s="23">
        <v>276.64</v>
      </c>
      <c r="AE1652" s="23">
        <v>348.32</v>
      </c>
      <c r="AF1652" s="823">
        <v>71.680000000000007</v>
      </c>
      <c r="AG1652" s="23"/>
      <c r="AH1652" s="23"/>
      <c r="AI1652" s="23"/>
      <c r="AJ1652" s="917">
        <v>45043</v>
      </c>
      <c r="AK1652" s="122">
        <v>45054</v>
      </c>
      <c r="AL1652" s="34">
        <f>NETWORKDAYS(AJ1652,AK1652)</f>
        <v>8</v>
      </c>
      <c r="AM1652" s="34">
        <v>9</v>
      </c>
      <c r="AN1652" s="261" t="s">
        <v>503</v>
      </c>
    </row>
    <row r="1653" spans="1:40" ht="15" customHeight="1">
      <c r="A1653" s="682">
        <v>12711</v>
      </c>
      <c r="B1653" s="682" t="s">
        <v>6805</v>
      </c>
      <c r="C1653" s="682">
        <v>30709441538</v>
      </c>
      <c r="D1653" s="682" t="s">
        <v>1663</v>
      </c>
      <c r="E1653" s="682" t="s">
        <v>38</v>
      </c>
      <c r="F1653" s="682" t="s">
        <v>438</v>
      </c>
      <c r="G1653" s="682" t="s">
        <v>6813</v>
      </c>
      <c r="H1653" s="153" t="s">
        <v>6814</v>
      </c>
      <c r="I1653" s="153" t="s">
        <v>6815</v>
      </c>
      <c r="J1653" s="43" t="s">
        <v>20</v>
      </c>
      <c r="K1653" s="43" t="s">
        <v>21</v>
      </c>
      <c r="L1653" s="43" t="s">
        <v>22</v>
      </c>
      <c r="M1653" s="65">
        <v>0</v>
      </c>
      <c r="N1653" s="65">
        <v>0</v>
      </c>
      <c r="O1653" s="65">
        <v>0</v>
      </c>
      <c r="P1653" s="65">
        <v>0</v>
      </c>
      <c r="Q1653" s="39">
        <v>440.86</v>
      </c>
      <c r="R1653" s="39">
        <f t="shared" si="250"/>
        <v>405.76</v>
      </c>
      <c r="S1653" s="65">
        <v>5.72</v>
      </c>
      <c r="T1653" s="65">
        <v>21.65</v>
      </c>
      <c r="U1653" s="65">
        <v>7.73</v>
      </c>
      <c r="V1653" s="39">
        <f t="shared" si="252"/>
        <v>422.06</v>
      </c>
      <c r="W1653" s="65">
        <v>0</v>
      </c>
      <c r="X1653" s="65">
        <v>15.8</v>
      </c>
      <c r="Y1653" s="65">
        <v>3</v>
      </c>
      <c r="Z1653" s="67" t="s">
        <v>209</v>
      </c>
      <c r="AA1653" s="18" t="s">
        <v>7297</v>
      </c>
      <c r="AB1653" s="11" t="str">
        <f t="shared" si="245"/>
        <v>14/07/2007</v>
      </c>
      <c r="AC1653" s="9" t="str">
        <f t="shared" si="246"/>
        <v>19/04/2023</v>
      </c>
      <c r="AD1653" s="40">
        <v>254.87</v>
      </c>
      <c r="AE1653" s="40">
        <f>AD1653+AF1653</f>
        <v>254.87</v>
      </c>
      <c r="AF1653" s="920">
        <v>0</v>
      </c>
      <c r="AG1653" s="40"/>
      <c r="AH1653" s="40"/>
      <c r="AI1653" s="40"/>
      <c r="AJ1653" s="960">
        <v>45043</v>
      </c>
      <c r="AK1653" s="124">
        <v>45051</v>
      </c>
      <c r="AL1653" s="9">
        <f>NETWORKDAYS(AJ1653,AK1653)</f>
        <v>7</v>
      </c>
      <c r="AM1653" s="9">
        <v>9</v>
      </c>
      <c r="AN1653" s="521" t="s">
        <v>503</v>
      </c>
    </row>
    <row r="1654" spans="1:40" ht="15" customHeight="1">
      <c r="A1654" s="682">
        <v>12713</v>
      </c>
      <c r="B1654" s="682" t="s">
        <v>6805</v>
      </c>
      <c r="C1654" s="682">
        <v>30709441538</v>
      </c>
      <c r="D1654" s="682" t="s">
        <v>4187</v>
      </c>
      <c r="E1654" s="682" t="s">
        <v>38</v>
      </c>
      <c r="F1654" s="682" t="s">
        <v>1164</v>
      </c>
      <c r="G1654" s="682" t="s">
        <v>6816</v>
      </c>
      <c r="H1654" s="153" t="s">
        <v>6817</v>
      </c>
      <c r="I1654" s="153" t="s">
        <v>6818</v>
      </c>
      <c r="J1654" s="43" t="s">
        <v>20</v>
      </c>
      <c r="K1654" s="43" t="s">
        <v>21</v>
      </c>
      <c r="L1654" s="43" t="s">
        <v>22</v>
      </c>
      <c r="M1654" s="65">
        <v>0</v>
      </c>
      <c r="N1654" s="65">
        <v>0</v>
      </c>
      <c r="O1654" s="65">
        <v>0</v>
      </c>
      <c r="P1654" s="65">
        <v>0.71</v>
      </c>
      <c r="Q1654" s="39">
        <v>218.02</v>
      </c>
      <c r="R1654" s="39">
        <f t="shared" si="250"/>
        <v>207.46</v>
      </c>
      <c r="S1654" s="65">
        <v>7.77</v>
      </c>
      <c r="T1654" s="65">
        <v>1</v>
      </c>
      <c r="U1654" s="65">
        <v>1.79</v>
      </c>
      <c r="V1654" s="39">
        <f t="shared" si="252"/>
        <v>208.17000000000002</v>
      </c>
      <c r="W1654" s="65">
        <v>7.7</v>
      </c>
      <c r="X1654" s="65">
        <v>1.05</v>
      </c>
      <c r="Y1654" s="65">
        <v>0.39</v>
      </c>
      <c r="Z1654" s="67" t="s">
        <v>209</v>
      </c>
      <c r="AA1654" s="18" t="s">
        <v>7297</v>
      </c>
      <c r="AB1654" s="11" t="str">
        <f t="shared" si="245"/>
        <v>14/07/2007</v>
      </c>
      <c r="AC1654" s="9" t="str">
        <f t="shared" si="246"/>
        <v>19/04/2023</v>
      </c>
      <c r="AD1654" s="40">
        <v>64.400000000000006</v>
      </c>
      <c r="AE1654" s="40">
        <v>64.400000000000006</v>
      </c>
      <c r="AF1654" s="920">
        <v>0</v>
      </c>
      <c r="AG1654" s="40"/>
      <c r="AH1654" s="40"/>
      <c r="AI1654" s="40"/>
      <c r="AJ1654" s="960">
        <v>45043</v>
      </c>
      <c r="AK1654" s="124">
        <v>45051</v>
      </c>
      <c r="AL1654" s="9">
        <f>NETWORKDAYS(AJ1654,AK1654)</f>
        <v>7</v>
      </c>
      <c r="AM1654" s="9">
        <v>9</v>
      </c>
      <c r="AN1654" s="521" t="s">
        <v>503</v>
      </c>
    </row>
    <row r="1655" spans="1:40" ht="15" customHeight="1">
      <c r="A1655" s="682">
        <v>13701</v>
      </c>
      <c r="B1655" s="682" t="s">
        <v>3514</v>
      </c>
      <c r="C1655" s="682">
        <v>30509300700</v>
      </c>
      <c r="D1655" s="682" t="s">
        <v>6819</v>
      </c>
      <c r="E1655" s="682" t="s">
        <v>38</v>
      </c>
      <c r="F1655" s="682" t="s">
        <v>66</v>
      </c>
      <c r="G1655" s="682" t="s">
        <v>66</v>
      </c>
      <c r="H1655" s="9" t="s">
        <v>6820</v>
      </c>
      <c r="I1655" s="9" t="s">
        <v>6821</v>
      </c>
      <c r="J1655" s="43" t="s">
        <v>20</v>
      </c>
      <c r="K1655" s="10" t="s">
        <v>21</v>
      </c>
      <c r="L1655" s="10" t="s">
        <v>22</v>
      </c>
      <c r="M1655" s="62">
        <v>0</v>
      </c>
      <c r="N1655" s="62">
        <v>0</v>
      </c>
      <c r="O1655" s="62">
        <v>0</v>
      </c>
      <c r="P1655" s="62">
        <v>0</v>
      </c>
      <c r="Q1655" s="64">
        <v>680.22</v>
      </c>
      <c r="R1655" s="20">
        <f t="shared" si="250"/>
        <v>584.37</v>
      </c>
      <c r="S1655" s="13">
        <v>84.73</v>
      </c>
      <c r="T1655" s="13">
        <v>5.13</v>
      </c>
      <c r="U1655" s="13">
        <v>5.99</v>
      </c>
      <c r="V1655" s="20">
        <f t="shared" si="252"/>
        <v>634.89</v>
      </c>
      <c r="W1655" s="62">
        <v>41.279999999999994</v>
      </c>
      <c r="X1655" s="62">
        <v>1.1000000000000001</v>
      </c>
      <c r="Y1655" s="62">
        <v>2.95</v>
      </c>
      <c r="Z1655" s="507" t="s">
        <v>43</v>
      </c>
      <c r="AA1655" s="9" t="s">
        <v>2017</v>
      </c>
      <c r="AB1655" s="11" t="str">
        <f t="shared" si="245"/>
        <v>22/08/2007</v>
      </c>
      <c r="AC1655" s="9" t="str">
        <f t="shared" si="246"/>
        <v>28/02/2023</v>
      </c>
      <c r="AD1655" s="40">
        <v>289.45999999999998</v>
      </c>
      <c r="AE1655" s="40">
        <v>289.45999999999998</v>
      </c>
      <c r="AF1655" s="920">
        <v>0</v>
      </c>
      <c r="AG1655" s="40"/>
      <c r="AH1655" s="40"/>
      <c r="AI1655" s="40"/>
      <c r="AJ1655" s="960">
        <v>45043</v>
      </c>
      <c r="AK1655" s="124">
        <v>45044</v>
      </c>
      <c r="AL1655" s="9">
        <v>2</v>
      </c>
      <c r="AM1655" s="9">
        <v>9</v>
      </c>
      <c r="AN1655" s="521" t="s">
        <v>1223</v>
      </c>
    </row>
    <row r="1656" spans="1:40" ht="15" customHeight="1">
      <c r="A1656" s="682">
        <v>15141</v>
      </c>
      <c r="B1656" s="682" t="s">
        <v>6822</v>
      </c>
      <c r="C1656" s="682">
        <v>30709919055</v>
      </c>
      <c r="D1656" s="682" t="s">
        <v>6823</v>
      </c>
      <c r="E1656" s="682" t="s">
        <v>47</v>
      </c>
      <c r="F1656" s="682" t="s">
        <v>71</v>
      </c>
      <c r="G1656" s="682" t="s">
        <v>6824</v>
      </c>
      <c r="H1656" s="18" t="s">
        <v>6825</v>
      </c>
      <c r="I1656" s="18" t="s">
        <v>6826</v>
      </c>
      <c r="J1656" s="43" t="s">
        <v>20</v>
      </c>
      <c r="K1656" s="43" t="s">
        <v>21</v>
      </c>
      <c r="L1656" s="43" t="s">
        <v>22</v>
      </c>
      <c r="M1656" s="65">
        <v>0</v>
      </c>
      <c r="N1656" s="65">
        <v>0</v>
      </c>
      <c r="O1656" s="65">
        <v>0</v>
      </c>
      <c r="P1656" s="65">
        <v>0</v>
      </c>
      <c r="Q1656" s="39">
        <v>922.71</v>
      </c>
      <c r="R1656" s="39">
        <f t="shared" si="250"/>
        <v>825.93000000000006</v>
      </c>
      <c r="S1656" s="65">
        <v>88.09</v>
      </c>
      <c r="T1656" s="65">
        <v>1.1499999999999999</v>
      </c>
      <c r="U1656" s="65">
        <v>7.54</v>
      </c>
      <c r="V1656" s="39">
        <f>Q1656-W1656-X1656-Y1656-P1656</f>
        <v>915.36</v>
      </c>
      <c r="W1656" s="65">
        <v>6.75</v>
      </c>
      <c r="X1656" s="65">
        <v>0.6</v>
      </c>
      <c r="Y1656" s="65">
        <v>0</v>
      </c>
      <c r="Z1656" s="67" t="s">
        <v>2327</v>
      </c>
      <c r="AA1656" s="18" t="s">
        <v>7298</v>
      </c>
      <c r="AB1656" s="11" t="str">
        <f t="shared" si="245"/>
        <v>02/10/2007</v>
      </c>
      <c r="AC1656" s="9" t="str">
        <f t="shared" si="246"/>
        <v>29/04/2023</v>
      </c>
      <c r="AD1656" s="40">
        <v>472.82</v>
      </c>
      <c r="AE1656" s="40">
        <v>472.82</v>
      </c>
      <c r="AF1656" s="920">
        <v>0</v>
      </c>
      <c r="AG1656" s="40"/>
      <c r="AH1656" s="40"/>
      <c r="AI1656" s="40"/>
      <c r="AJ1656" s="960">
        <v>45043</v>
      </c>
      <c r="AK1656" s="124">
        <v>45051</v>
      </c>
      <c r="AL1656" s="9">
        <f>NETWORKDAYS(AJ1656,AK1656)</f>
        <v>7</v>
      </c>
      <c r="AM1656" s="9">
        <v>9</v>
      </c>
      <c r="AN1656" s="521" t="s">
        <v>503</v>
      </c>
    </row>
    <row r="1657" spans="1:40" ht="15" customHeight="1">
      <c r="A1657" s="682">
        <v>15206</v>
      </c>
      <c r="B1657" s="682" t="s">
        <v>6827</v>
      </c>
      <c r="C1657" s="682">
        <v>30708668989</v>
      </c>
      <c r="D1657" s="682" t="s">
        <v>6828</v>
      </c>
      <c r="E1657" s="682" t="s">
        <v>47</v>
      </c>
      <c r="F1657" s="682" t="s">
        <v>145</v>
      </c>
      <c r="G1657" s="682" t="s">
        <v>145</v>
      </c>
      <c r="H1657" s="18" t="s">
        <v>6829</v>
      </c>
      <c r="I1657" s="18" t="s">
        <v>6830</v>
      </c>
      <c r="J1657" s="43" t="s">
        <v>20</v>
      </c>
      <c r="K1657" s="43" t="s">
        <v>21</v>
      </c>
      <c r="L1657" s="43" t="s">
        <v>22</v>
      </c>
      <c r="M1657" s="65">
        <v>7.0000000000000007E-2</v>
      </c>
      <c r="N1657" s="65">
        <v>0</v>
      </c>
      <c r="O1657" s="65">
        <v>0</v>
      </c>
      <c r="P1657" s="65">
        <v>0</v>
      </c>
      <c r="Q1657" s="18">
        <v>114.43</v>
      </c>
      <c r="R1657" s="18">
        <f t="shared" si="250"/>
        <v>114.16</v>
      </c>
      <c r="S1657" s="39">
        <v>0</v>
      </c>
      <c r="T1657" s="18">
        <v>0.09</v>
      </c>
      <c r="U1657" s="18">
        <v>0.18</v>
      </c>
      <c r="V1657" s="18">
        <f>Q1657-W1657-X1657-Y1657-P1657</f>
        <v>113.86</v>
      </c>
      <c r="W1657" s="18">
        <v>0.4</v>
      </c>
      <c r="X1657" s="18">
        <v>0.17</v>
      </c>
      <c r="Y1657" s="65">
        <v>0</v>
      </c>
      <c r="Z1657" s="18" t="s">
        <v>510</v>
      </c>
      <c r="AA1657" s="18" t="s">
        <v>7299</v>
      </c>
      <c r="AB1657" s="11" t="str">
        <f t="shared" si="245"/>
        <v>16/07/2007</v>
      </c>
      <c r="AC1657" s="9" t="str">
        <f t="shared" si="246"/>
        <v>28/04/2023</v>
      </c>
      <c r="AD1657" s="40">
        <v>28.26</v>
      </c>
      <c r="AE1657" s="40">
        <v>28.26</v>
      </c>
      <c r="AF1657" s="920">
        <v>0</v>
      </c>
      <c r="AG1657" s="40"/>
      <c r="AH1657" s="40"/>
      <c r="AI1657" s="40"/>
      <c r="AJ1657" s="960">
        <v>45043</v>
      </c>
      <c r="AK1657" s="124">
        <v>45051</v>
      </c>
      <c r="AL1657" s="9">
        <f>NETWORKDAYS(AJ1657,AK1657)</f>
        <v>7</v>
      </c>
      <c r="AM1657" s="9">
        <v>9</v>
      </c>
      <c r="AN1657" s="521" t="s">
        <v>503</v>
      </c>
    </row>
    <row r="1658" spans="1:40" ht="15" customHeight="1">
      <c r="A1658" s="682">
        <v>15617</v>
      </c>
      <c r="B1658" s="682" t="s">
        <v>6831</v>
      </c>
      <c r="C1658" s="682">
        <v>33711912679</v>
      </c>
      <c r="D1658" s="682" t="s">
        <v>6832</v>
      </c>
      <c r="E1658" s="682" t="s">
        <v>38</v>
      </c>
      <c r="F1658" s="682" t="s">
        <v>66</v>
      </c>
      <c r="G1658" s="682" t="s">
        <v>6833</v>
      </c>
      <c r="H1658" s="18" t="s">
        <v>6834</v>
      </c>
      <c r="I1658" s="18" t="s">
        <v>6835</v>
      </c>
      <c r="J1658" s="43" t="s">
        <v>20</v>
      </c>
      <c r="K1658" s="43" t="s">
        <v>21</v>
      </c>
      <c r="L1658" s="43" t="s">
        <v>22</v>
      </c>
      <c r="M1658" s="65">
        <v>0</v>
      </c>
      <c r="N1658" s="65">
        <v>0</v>
      </c>
      <c r="O1658" s="65">
        <v>0</v>
      </c>
      <c r="P1658" s="65">
        <v>0</v>
      </c>
      <c r="Q1658" s="18">
        <v>412.11</v>
      </c>
      <c r="R1658" s="39">
        <f t="shared" si="250"/>
        <v>355.23000000000008</v>
      </c>
      <c r="S1658" s="39">
        <v>50.03</v>
      </c>
      <c r="T1658" s="18">
        <v>3.07</v>
      </c>
      <c r="U1658" s="18">
        <v>3.78</v>
      </c>
      <c r="V1658" s="18">
        <f>+Q1658-W1658-X1658-Y1658-P1658</f>
        <v>402.93</v>
      </c>
      <c r="W1658" s="18">
        <v>6.05</v>
      </c>
      <c r="X1658" s="18">
        <v>3.13</v>
      </c>
      <c r="Y1658" s="65">
        <v>0</v>
      </c>
      <c r="Z1658" s="18" t="s">
        <v>2008</v>
      </c>
      <c r="AA1658" s="18" t="s">
        <v>7300</v>
      </c>
      <c r="AB1658" s="11" t="str">
        <f t="shared" si="245"/>
        <v>22/08/2007</v>
      </c>
      <c r="AC1658" s="9" t="str">
        <f t="shared" si="246"/>
        <v>29/04/2023</v>
      </c>
      <c r="AD1658" s="40">
        <v>208.61</v>
      </c>
      <c r="AE1658" s="40">
        <v>208.61</v>
      </c>
      <c r="AF1658" s="920">
        <v>0</v>
      </c>
      <c r="AG1658" s="40"/>
      <c r="AH1658" s="40"/>
      <c r="AI1658" s="40"/>
      <c r="AJ1658" s="960">
        <v>45043</v>
      </c>
      <c r="AK1658" s="124">
        <v>45051</v>
      </c>
      <c r="AL1658" s="9">
        <f>NETWORKDAYS(AJ1658,AK1658)</f>
        <v>7</v>
      </c>
      <c r="AM1658" s="9">
        <v>9</v>
      </c>
      <c r="AN1658" s="521" t="s">
        <v>503</v>
      </c>
    </row>
    <row r="1659" spans="1:40" ht="15" customHeight="1">
      <c r="A1659" s="788">
        <v>16251</v>
      </c>
      <c r="B1659" s="788" t="s">
        <v>6836</v>
      </c>
      <c r="C1659" s="788">
        <v>30709312525</v>
      </c>
      <c r="D1659" s="788" t="s">
        <v>6837</v>
      </c>
      <c r="E1659" s="788" t="s">
        <v>38</v>
      </c>
      <c r="F1659" s="788" t="s">
        <v>87</v>
      </c>
      <c r="G1659" s="788" t="s">
        <v>1863</v>
      </c>
      <c r="H1659" s="788" t="s">
        <v>8560</v>
      </c>
      <c r="I1659" s="100" t="s">
        <v>8561</v>
      </c>
      <c r="J1659" s="43" t="s">
        <v>20</v>
      </c>
      <c r="K1659" s="43" t="s">
        <v>21</v>
      </c>
      <c r="L1659" s="43" t="s">
        <v>22</v>
      </c>
      <c r="M1659" s="65">
        <v>0</v>
      </c>
      <c r="N1659" s="65">
        <v>0</v>
      </c>
      <c r="O1659" s="65">
        <v>0</v>
      </c>
      <c r="P1659" s="65">
        <v>0</v>
      </c>
      <c r="Q1659" s="39">
        <v>644.09</v>
      </c>
      <c r="R1659" s="39">
        <f t="shared" si="250"/>
        <v>397.17</v>
      </c>
      <c r="S1659" s="65">
        <v>246.49</v>
      </c>
      <c r="T1659" s="65">
        <v>0.43</v>
      </c>
      <c r="U1659" s="65">
        <v>0</v>
      </c>
      <c r="V1659" s="39">
        <f>Q1659-P1659-W1659-X1659-Y1659</f>
        <v>405.09000000000003</v>
      </c>
      <c r="W1659" s="65">
        <v>238.57</v>
      </c>
      <c r="X1659" s="65">
        <v>0.43</v>
      </c>
      <c r="Y1659" s="65">
        <v>0</v>
      </c>
      <c r="Z1659" s="67" t="s">
        <v>2729</v>
      </c>
      <c r="AA1659" s="18" t="s">
        <v>2350</v>
      </c>
      <c r="AB1659" s="9" t="str">
        <f t="shared" si="245"/>
        <v>31/08/2007</v>
      </c>
      <c r="AC1659" s="9" t="str">
        <f t="shared" si="246"/>
        <v>28/02/2023</v>
      </c>
      <c r="AD1659" s="18">
        <v>397.17</v>
      </c>
      <c r="AE1659" s="18">
        <v>397.17</v>
      </c>
      <c r="AF1659" s="68">
        <v>0</v>
      </c>
      <c r="AG1659" s="18"/>
      <c r="AH1659" s="18"/>
      <c r="AI1659" s="18"/>
      <c r="AJ1659" s="960" t="s">
        <v>2443</v>
      </c>
      <c r="AK1659" s="124"/>
      <c r="AL1659" s="9"/>
      <c r="AM1659" s="9">
        <v>9</v>
      </c>
      <c r="AN1659" s="521" t="s">
        <v>1223</v>
      </c>
    </row>
    <row r="1660" spans="1:40" ht="15" customHeight="1">
      <c r="A1660" s="682">
        <v>16260</v>
      </c>
      <c r="B1660" s="682" t="s">
        <v>6749</v>
      </c>
      <c r="C1660" s="682">
        <v>30710703503</v>
      </c>
      <c r="D1660" s="682" t="s">
        <v>6838</v>
      </c>
      <c r="E1660" s="682" t="s">
        <v>341</v>
      </c>
      <c r="F1660" s="682" t="s">
        <v>2973</v>
      </c>
      <c r="G1660" s="682" t="s">
        <v>3640</v>
      </c>
      <c r="H1660" s="698" t="s">
        <v>6839</v>
      </c>
      <c r="I1660" s="698" t="s">
        <v>6840</v>
      </c>
      <c r="J1660" s="43" t="s">
        <v>20</v>
      </c>
      <c r="K1660" s="699" t="s">
        <v>21</v>
      </c>
      <c r="L1660" s="699" t="s">
        <v>22</v>
      </c>
      <c r="M1660" s="700">
        <v>0</v>
      </c>
      <c r="N1660" s="700">
        <v>0</v>
      </c>
      <c r="O1660" s="700">
        <v>0</v>
      </c>
      <c r="P1660" s="700">
        <v>0</v>
      </c>
      <c r="Q1660" s="701">
        <v>2313.42</v>
      </c>
      <c r="R1660" s="701">
        <f t="shared" si="250"/>
        <v>2033.2600000000002</v>
      </c>
      <c r="S1660" s="700">
        <v>0</v>
      </c>
      <c r="T1660" s="700">
        <v>265.10000000000002</v>
      </c>
      <c r="U1660" s="700">
        <v>15.06</v>
      </c>
      <c r="V1660" s="701">
        <f>Q1660-P1660-W1660-X1660-Y1660</f>
        <v>2048.6</v>
      </c>
      <c r="W1660" s="700">
        <v>0</v>
      </c>
      <c r="X1660" s="700">
        <v>264.82</v>
      </c>
      <c r="Y1660" s="700">
        <v>0</v>
      </c>
      <c r="Z1660" s="702" t="s">
        <v>6569</v>
      </c>
      <c r="AA1660" s="703" t="s">
        <v>6841</v>
      </c>
      <c r="AB1660" s="11" t="str">
        <f t="shared" si="245"/>
        <v>30/07/2007</v>
      </c>
      <c r="AC1660" s="9" t="str">
        <f t="shared" si="246"/>
        <v>10/03/2023</v>
      </c>
      <c r="AD1660" s="40">
        <v>1931.36</v>
      </c>
      <c r="AE1660" s="40">
        <v>1931.36</v>
      </c>
      <c r="AF1660" s="920">
        <v>0</v>
      </c>
      <c r="AG1660" s="40"/>
      <c r="AH1660" s="40"/>
      <c r="AI1660" s="40"/>
      <c r="AJ1660" s="960">
        <v>45043</v>
      </c>
      <c r="AK1660" s="124">
        <v>45044</v>
      </c>
      <c r="AL1660" s="9">
        <v>2</v>
      </c>
      <c r="AM1660" s="9">
        <v>9</v>
      </c>
      <c r="AN1660" s="521" t="s">
        <v>1223</v>
      </c>
    </row>
    <row r="1661" spans="1:40" ht="15" customHeight="1">
      <c r="A1661" s="727">
        <v>16263</v>
      </c>
      <c r="B1661" s="727" t="s">
        <v>6842</v>
      </c>
      <c r="C1661" s="727">
        <v>30511355040</v>
      </c>
      <c r="D1661" s="727" t="s">
        <v>6843</v>
      </c>
      <c r="E1661" s="727" t="s">
        <v>37</v>
      </c>
      <c r="F1661" s="727" t="s">
        <v>952</v>
      </c>
      <c r="G1661" s="727" t="s">
        <v>6844</v>
      </c>
      <c r="H1661" s="727" t="s">
        <v>7301</v>
      </c>
      <c r="I1661" s="728" t="s">
        <v>7302</v>
      </c>
      <c r="J1661" s="161" t="s">
        <v>789</v>
      </c>
      <c r="K1661" s="834" t="s">
        <v>8233</v>
      </c>
      <c r="L1661" s="161" t="s">
        <v>23</v>
      </c>
      <c r="M1661" s="236"/>
      <c r="N1661" s="236"/>
      <c r="O1661" s="236"/>
      <c r="P1661" s="236"/>
      <c r="Q1661" s="237">
        <v>1180.97</v>
      </c>
      <c r="R1661" s="237"/>
      <c r="S1661" s="236"/>
      <c r="T1661" s="236"/>
      <c r="U1661" s="236"/>
      <c r="V1661" s="237"/>
      <c r="W1661" s="236"/>
      <c r="X1661" s="236"/>
      <c r="Y1661" s="236"/>
      <c r="Z1661" s="162"/>
      <c r="AA1661" s="163" t="s">
        <v>2825</v>
      </c>
      <c r="AB1661" s="164"/>
      <c r="AC1661" s="164"/>
      <c r="AD1661" s="163"/>
      <c r="AE1661" s="163"/>
      <c r="AF1661" s="927"/>
      <c r="AG1661" s="163"/>
      <c r="AH1661" s="163"/>
      <c r="AI1661" s="163"/>
      <c r="AJ1661" s="961">
        <v>45043</v>
      </c>
      <c r="AK1661" s="165">
        <v>45051</v>
      </c>
      <c r="AL1661" s="164">
        <f>NETWORKDAYS(AJ1661,AK1661)</f>
        <v>7</v>
      </c>
      <c r="AM1661" s="164">
        <v>9</v>
      </c>
      <c r="AN1661" s="422" t="s">
        <v>1223</v>
      </c>
    </row>
    <row r="1662" spans="1:40" ht="15" customHeight="1">
      <c r="A1662" s="682">
        <v>16342</v>
      </c>
      <c r="B1662" s="682" t="s">
        <v>6470</v>
      </c>
      <c r="C1662" s="682">
        <v>30694251273</v>
      </c>
      <c r="D1662" s="682" t="s">
        <v>6845</v>
      </c>
      <c r="E1662" s="682" t="s">
        <v>38</v>
      </c>
      <c r="F1662" s="682" t="s">
        <v>84</v>
      </c>
      <c r="G1662" s="682" t="s">
        <v>84</v>
      </c>
      <c r="H1662" s="126" t="s">
        <v>6846</v>
      </c>
      <c r="I1662" s="126" t="s">
        <v>6847</v>
      </c>
      <c r="J1662" s="43" t="s">
        <v>20</v>
      </c>
      <c r="K1662" s="43" t="s">
        <v>21</v>
      </c>
      <c r="L1662" s="43" t="s">
        <v>22</v>
      </c>
      <c r="M1662" s="65">
        <v>0</v>
      </c>
      <c r="N1662" s="65">
        <v>0</v>
      </c>
      <c r="O1662" s="65">
        <v>0</v>
      </c>
      <c r="P1662" s="65">
        <v>0</v>
      </c>
      <c r="Q1662" s="39">
        <v>123.71</v>
      </c>
      <c r="R1662" s="123">
        <f t="shared" ref="R1662:R1678" si="253">Q1662-O1662-S1662-T1662-U1662</f>
        <v>102.03</v>
      </c>
      <c r="S1662" s="65">
        <v>0</v>
      </c>
      <c r="T1662" s="65">
        <v>21.68</v>
      </c>
      <c r="U1662" s="65">
        <v>0</v>
      </c>
      <c r="V1662" s="123">
        <f t="shared" ref="V1662:V1678" si="254">Q1662-P1662-W1662-X1662-Y1662</f>
        <v>102.03</v>
      </c>
      <c r="W1662" s="65">
        <v>0</v>
      </c>
      <c r="X1662" s="65">
        <v>21.68</v>
      </c>
      <c r="Y1662" s="65">
        <v>0</v>
      </c>
      <c r="Z1662" s="67" t="s">
        <v>89</v>
      </c>
      <c r="AA1662" s="18" t="s">
        <v>2522</v>
      </c>
      <c r="AB1662" s="11" t="str">
        <f t="shared" ref="AB1662:AB1688" si="255">+_xlfn.CONCAT(MID(Z1662,24,2),"/",MID(Z1662,22,2),"/",MID(Z1662,18,4))</f>
        <v>21/07/2007</v>
      </c>
      <c r="AC1662" s="9" t="str">
        <f t="shared" ref="AC1662:AC1709" si="256">+_xlfn.CONCAT(MID(AA1662,16,2),"/",MID(AA1662,14,2),"/",MID(AA1662,10,4))</f>
        <v>15/03/2023</v>
      </c>
      <c r="AD1662" s="40">
        <v>79.72</v>
      </c>
      <c r="AE1662" s="40">
        <v>79.72</v>
      </c>
      <c r="AF1662" s="920">
        <v>0</v>
      </c>
      <c r="AG1662" s="40"/>
      <c r="AH1662" s="40"/>
      <c r="AI1662" s="40"/>
      <c r="AJ1662" s="960">
        <v>45043</v>
      </c>
      <c r="AK1662" s="124">
        <v>45044</v>
      </c>
      <c r="AL1662" s="9">
        <v>2</v>
      </c>
      <c r="AM1662" s="9">
        <v>9</v>
      </c>
      <c r="AN1662" s="521" t="s">
        <v>1223</v>
      </c>
    </row>
    <row r="1663" spans="1:40" ht="15" customHeight="1">
      <c r="A1663" s="682">
        <v>16352</v>
      </c>
      <c r="B1663" s="682" t="s">
        <v>6470</v>
      </c>
      <c r="C1663" s="682">
        <v>30694251273</v>
      </c>
      <c r="D1663" s="682" t="s">
        <v>6848</v>
      </c>
      <c r="E1663" s="682" t="s">
        <v>38</v>
      </c>
      <c r="F1663" s="682" t="s">
        <v>84</v>
      </c>
      <c r="G1663" s="682" t="s">
        <v>6849</v>
      </c>
      <c r="H1663" s="126" t="s">
        <v>6850</v>
      </c>
      <c r="I1663" s="126" t="s">
        <v>6851</v>
      </c>
      <c r="J1663" s="43" t="s">
        <v>20</v>
      </c>
      <c r="K1663" s="43" t="s">
        <v>21</v>
      </c>
      <c r="L1663" s="43" t="s">
        <v>22</v>
      </c>
      <c r="M1663" s="65">
        <v>0</v>
      </c>
      <c r="N1663" s="65">
        <v>0</v>
      </c>
      <c r="O1663" s="65">
        <v>0</v>
      </c>
      <c r="P1663" s="65">
        <v>0</v>
      </c>
      <c r="Q1663" s="123">
        <v>302.89</v>
      </c>
      <c r="R1663" s="123">
        <f t="shared" si="253"/>
        <v>296.77</v>
      </c>
      <c r="S1663" s="65">
        <v>0</v>
      </c>
      <c r="T1663" s="65">
        <v>0.79</v>
      </c>
      <c r="U1663" s="65">
        <v>5.33</v>
      </c>
      <c r="V1663" s="123">
        <f t="shared" si="254"/>
        <v>302.40999999999997</v>
      </c>
      <c r="W1663" s="65">
        <v>0</v>
      </c>
      <c r="X1663" s="65">
        <v>0</v>
      </c>
      <c r="Y1663" s="65">
        <v>0.48</v>
      </c>
      <c r="Z1663" s="426" t="s">
        <v>89</v>
      </c>
      <c r="AA1663" s="126" t="s">
        <v>2522</v>
      </c>
      <c r="AB1663" s="11" t="str">
        <f t="shared" si="255"/>
        <v>21/07/2007</v>
      </c>
      <c r="AC1663" s="9" t="str">
        <f t="shared" si="256"/>
        <v>15/03/2023</v>
      </c>
      <c r="AD1663" s="40">
        <v>283.51</v>
      </c>
      <c r="AE1663" s="40">
        <v>283.51</v>
      </c>
      <c r="AF1663" s="920">
        <v>0</v>
      </c>
      <c r="AG1663" s="40"/>
      <c r="AH1663" s="40"/>
      <c r="AI1663" s="40"/>
      <c r="AJ1663" s="960">
        <v>45043</v>
      </c>
      <c r="AK1663" s="124">
        <v>45044</v>
      </c>
      <c r="AL1663" s="9">
        <v>2</v>
      </c>
      <c r="AM1663" s="9">
        <v>9</v>
      </c>
      <c r="AN1663" s="521" t="s">
        <v>1223</v>
      </c>
    </row>
    <row r="1664" spans="1:40" ht="15" customHeight="1">
      <c r="A1664" s="788">
        <v>16370</v>
      </c>
      <c r="B1664" s="788" t="s">
        <v>6056</v>
      </c>
      <c r="C1664" s="788">
        <v>30715993534</v>
      </c>
      <c r="D1664" s="788" t="s">
        <v>6852</v>
      </c>
      <c r="E1664" s="788" t="s">
        <v>47</v>
      </c>
      <c r="F1664" s="788" t="s">
        <v>831</v>
      </c>
      <c r="G1664" s="788" t="s">
        <v>6853</v>
      </c>
      <c r="H1664" s="788" t="s">
        <v>7400</v>
      </c>
      <c r="I1664" s="100" t="s">
        <v>7401</v>
      </c>
      <c r="J1664" s="43" t="s">
        <v>20</v>
      </c>
      <c r="K1664" s="43" t="s">
        <v>21</v>
      </c>
      <c r="L1664" s="43" t="s">
        <v>22</v>
      </c>
      <c r="M1664" s="65">
        <v>0</v>
      </c>
      <c r="N1664" s="65">
        <v>0</v>
      </c>
      <c r="O1664" s="65">
        <v>0</v>
      </c>
      <c r="P1664" s="65">
        <v>0</v>
      </c>
      <c r="Q1664" s="39">
        <v>112.28</v>
      </c>
      <c r="R1664" s="92">
        <f t="shared" si="253"/>
        <v>105.69</v>
      </c>
      <c r="S1664" s="65">
        <v>6.59</v>
      </c>
      <c r="T1664" s="65">
        <v>0</v>
      </c>
      <c r="U1664" s="65">
        <v>0</v>
      </c>
      <c r="V1664" s="92">
        <f t="shared" si="254"/>
        <v>105.6878482627011</v>
      </c>
      <c r="W1664" s="65">
        <v>6.5921517372988996</v>
      </c>
      <c r="X1664" s="65">
        <v>0</v>
      </c>
      <c r="Y1664" s="65">
        <v>0</v>
      </c>
      <c r="Z1664" s="67" t="s">
        <v>2120</v>
      </c>
      <c r="AA1664" s="18" t="s">
        <v>2202</v>
      </c>
      <c r="AB1664" s="488" t="str">
        <f t="shared" si="255"/>
        <v>16/07/2007</v>
      </c>
      <c r="AC1664" s="9" t="str">
        <f t="shared" si="256"/>
        <v>27/02/2023</v>
      </c>
      <c r="AD1664" s="18">
        <v>91.95</v>
      </c>
      <c r="AE1664" s="18">
        <v>91.95</v>
      </c>
      <c r="AF1664" s="68">
        <v>0</v>
      </c>
      <c r="AG1664" s="18"/>
      <c r="AH1664" s="18"/>
      <c r="AI1664" s="18"/>
      <c r="AJ1664" s="94" t="s">
        <v>2443</v>
      </c>
      <c r="AK1664" s="24"/>
      <c r="AL1664" s="18"/>
      <c r="AM1664" s="18">
        <v>9</v>
      </c>
      <c r="AN1664" s="521" t="s">
        <v>1223</v>
      </c>
    </row>
    <row r="1665" spans="1:40" ht="15" customHeight="1">
      <c r="A1665" s="682">
        <v>16407</v>
      </c>
      <c r="B1665" s="682" t="s">
        <v>6763</v>
      </c>
      <c r="C1665" s="682">
        <v>30604662393</v>
      </c>
      <c r="D1665" s="682" t="s">
        <v>6854</v>
      </c>
      <c r="E1665" s="682" t="s">
        <v>37</v>
      </c>
      <c r="F1665" s="682" t="s">
        <v>6765</v>
      </c>
      <c r="G1665" s="682" t="s">
        <v>4945</v>
      </c>
      <c r="H1665" s="682" t="s">
        <v>7303</v>
      </c>
      <c r="I1665" s="100" t="s">
        <v>7304</v>
      </c>
      <c r="J1665" s="43" t="s">
        <v>20</v>
      </c>
      <c r="K1665" s="43" t="s">
        <v>21</v>
      </c>
      <c r="L1665" s="43" t="s">
        <v>22</v>
      </c>
      <c r="M1665" s="65">
        <v>0</v>
      </c>
      <c r="N1665" s="65">
        <v>0</v>
      </c>
      <c r="O1665" s="65">
        <v>0</v>
      </c>
      <c r="P1665" s="65">
        <v>0</v>
      </c>
      <c r="Q1665" s="66">
        <v>424.82</v>
      </c>
      <c r="R1665" s="39">
        <f t="shared" si="253"/>
        <v>415.34</v>
      </c>
      <c r="S1665" s="65">
        <v>1.42</v>
      </c>
      <c r="T1665" s="65">
        <v>8.06</v>
      </c>
      <c r="U1665" s="65">
        <v>0</v>
      </c>
      <c r="V1665" s="39">
        <f t="shared" si="254"/>
        <v>415.26</v>
      </c>
      <c r="W1665" s="65">
        <v>1.5</v>
      </c>
      <c r="X1665" s="65">
        <v>8.06</v>
      </c>
      <c r="Y1665" s="65">
        <v>0</v>
      </c>
      <c r="Z1665" s="53" t="s">
        <v>784</v>
      </c>
      <c r="AA1665" s="40" t="s">
        <v>7305</v>
      </c>
      <c r="AB1665" s="11" t="str">
        <f t="shared" si="255"/>
        <v>28/07/2007</v>
      </c>
      <c r="AC1665" s="9" t="str">
        <f t="shared" si="256"/>
        <v>26/02/2023</v>
      </c>
      <c r="AD1665" s="40">
        <v>204.69</v>
      </c>
      <c r="AE1665" s="40">
        <v>204.69</v>
      </c>
      <c r="AF1665" s="920">
        <v>0</v>
      </c>
      <c r="AG1665" s="40"/>
      <c r="AH1665" s="40"/>
      <c r="AI1665" s="40"/>
      <c r="AJ1665" s="960">
        <v>45043</v>
      </c>
      <c r="AK1665" s="124">
        <v>45051</v>
      </c>
      <c r="AL1665" s="9">
        <f>NETWORKDAYS(AJ1665,AK1665)</f>
        <v>7</v>
      </c>
      <c r="AM1665" s="9">
        <v>9</v>
      </c>
      <c r="AN1665" s="521" t="s">
        <v>1223</v>
      </c>
    </row>
    <row r="1666" spans="1:40" ht="15" customHeight="1">
      <c r="A1666" s="682">
        <v>16409</v>
      </c>
      <c r="B1666" s="682" t="s">
        <v>6683</v>
      </c>
      <c r="C1666" s="682">
        <v>30594231119</v>
      </c>
      <c r="D1666" s="682" t="s">
        <v>6855</v>
      </c>
      <c r="E1666" s="682" t="s">
        <v>47</v>
      </c>
      <c r="F1666" s="682" t="s">
        <v>1207</v>
      </c>
      <c r="G1666" s="682" t="s">
        <v>1207</v>
      </c>
      <c r="H1666" s="106">
        <v>35252653</v>
      </c>
      <c r="I1666" s="106">
        <v>59502293</v>
      </c>
      <c r="J1666" s="43" t="s">
        <v>20</v>
      </c>
      <c r="K1666" s="107" t="s">
        <v>21</v>
      </c>
      <c r="L1666" s="107" t="s">
        <v>22</v>
      </c>
      <c r="M1666" s="108">
        <v>0</v>
      </c>
      <c r="N1666" s="108">
        <v>0</v>
      </c>
      <c r="O1666" s="108">
        <v>0</v>
      </c>
      <c r="P1666" s="108">
        <v>0</v>
      </c>
      <c r="Q1666" s="110">
        <v>86.96</v>
      </c>
      <c r="R1666" s="110">
        <f t="shared" si="253"/>
        <v>37.559999999999995</v>
      </c>
      <c r="S1666" s="108">
        <v>49.4</v>
      </c>
      <c r="T1666" s="108">
        <v>0</v>
      </c>
      <c r="U1666" s="108">
        <v>0</v>
      </c>
      <c r="V1666" s="110">
        <f t="shared" si="254"/>
        <v>52.539999999999992</v>
      </c>
      <c r="W1666" s="108">
        <v>34.42</v>
      </c>
      <c r="X1666" s="108">
        <v>0</v>
      </c>
      <c r="Y1666" s="108">
        <v>0</v>
      </c>
      <c r="Z1666" s="704" t="s">
        <v>2120</v>
      </c>
      <c r="AA1666" s="106" t="s">
        <v>6856</v>
      </c>
      <c r="AB1666" s="11" t="str">
        <f t="shared" si="255"/>
        <v>16/07/2007</v>
      </c>
      <c r="AC1666" s="9" t="str">
        <f t="shared" si="256"/>
        <v>09/03/2023</v>
      </c>
      <c r="AD1666" s="40">
        <v>26.73</v>
      </c>
      <c r="AE1666" s="40">
        <v>26.73</v>
      </c>
      <c r="AF1666" s="920">
        <v>0</v>
      </c>
      <c r="AG1666" s="40"/>
      <c r="AH1666" s="40"/>
      <c r="AI1666" s="40"/>
      <c r="AJ1666" s="960">
        <v>45043</v>
      </c>
      <c r="AK1666" s="124">
        <v>45044</v>
      </c>
      <c r="AL1666" s="9">
        <v>2</v>
      </c>
      <c r="AM1666" s="9">
        <v>9</v>
      </c>
      <c r="AN1666" s="521" t="s">
        <v>1223</v>
      </c>
    </row>
    <row r="1667" spans="1:40" ht="15" customHeight="1">
      <c r="A1667" s="682">
        <v>16411</v>
      </c>
      <c r="B1667" s="682" t="s">
        <v>6857</v>
      </c>
      <c r="C1667" s="682">
        <v>30665352893</v>
      </c>
      <c r="D1667" s="682" t="s">
        <v>6858</v>
      </c>
      <c r="E1667" s="682" t="s">
        <v>47</v>
      </c>
      <c r="F1667" s="682" t="s">
        <v>1207</v>
      </c>
      <c r="G1667" s="682" t="s">
        <v>1207</v>
      </c>
      <c r="H1667" s="682" t="s">
        <v>7306</v>
      </c>
      <c r="I1667" s="100" t="s">
        <v>7307</v>
      </c>
      <c r="J1667" s="43" t="s">
        <v>20</v>
      </c>
      <c r="K1667" s="43" t="s">
        <v>21</v>
      </c>
      <c r="L1667" s="43" t="s">
        <v>22</v>
      </c>
      <c r="M1667" s="65">
        <v>0</v>
      </c>
      <c r="N1667" s="65">
        <v>0</v>
      </c>
      <c r="O1667" s="65">
        <v>0</v>
      </c>
      <c r="P1667" s="65">
        <v>0</v>
      </c>
      <c r="Q1667" s="66">
        <v>341.69</v>
      </c>
      <c r="R1667" s="39">
        <f t="shared" si="253"/>
        <v>304.60000000000002</v>
      </c>
      <c r="S1667" s="65">
        <v>32.950000000000003</v>
      </c>
      <c r="T1667" s="65">
        <v>4.1399999999999997</v>
      </c>
      <c r="U1667" s="65">
        <v>0</v>
      </c>
      <c r="V1667" s="39">
        <f t="shared" si="254"/>
        <v>313.86</v>
      </c>
      <c r="W1667" s="65">
        <v>26.58</v>
      </c>
      <c r="X1667" s="65">
        <v>1.25</v>
      </c>
      <c r="Y1667" s="65">
        <v>0</v>
      </c>
      <c r="Z1667" s="53" t="s">
        <v>3370</v>
      </c>
      <c r="AA1667" s="40" t="s">
        <v>7308</v>
      </c>
      <c r="AB1667" s="11" t="str">
        <f t="shared" si="255"/>
        <v>30/06/2007</v>
      </c>
      <c r="AC1667" s="9" t="str">
        <f t="shared" si="256"/>
        <v>20/02/2023</v>
      </c>
      <c r="AD1667" s="40">
        <v>287.57</v>
      </c>
      <c r="AE1667" s="40">
        <v>287.57</v>
      </c>
      <c r="AF1667" s="920">
        <v>0</v>
      </c>
      <c r="AG1667" s="40"/>
      <c r="AH1667" s="40"/>
      <c r="AI1667" s="40"/>
      <c r="AJ1667" s="960">
        <v>45043</v>
      </c>
      <c r="AK1667" s="124">
        <v>45051</v>
      </c>
      <c r="AL1667" s="9">
        <f>NETWORKDAYS(AJ1667,AK1667)</f>
        <v>7</v>
      </c>
      <c r="AM1667" s="9">
        <v>9</v>
      </c>
      <c r="AN1667" s="521" t="s">
        <v>1223</v>
      </c>
    </row>
    <row r="1668" spans="1:40" ht="15" customHeight="1">
      <c r="A1668" s="682">
        <v>16412</v>
      </c>
      <c r="B1668" s="682" t="s">
        <v>6859</v>
      </c>
      <c r="C1668" s="682">
        <v>33657617739</v>
      </c>
      <c r="D1668" s="682" t="s">
        <v>6860</v>
      </c>
      <c r="E1668" s="682" t="s">
        <v>38</v>
      </c>
      <c r="F1668" s="682" t="s">
        <v>805</v>
      </c>
      <c r="G1668" s="682" t="s">
        <v>6861</v>
      </c>
      <c r="H1668" s="682" t="s">
        <v>7309</v>
      </c>
      <c r="I1668" s="100" t="s">
        <v>7310</v>
      </c>
      <c r="J1668" s="43" t="s">
        <v>20</v>
      </c>
      <c r="K1668" s="43" t="s">
        <v>21</v>
      </c>
      <c r="L1668" s="43" t="s">
        <v>22</v>
      </c>
      <c r="M1668" s="65">
        <v>0</v>
      </c>
      <c r="N1668" s="65">
        <v>0</v>
      </c>
      <c r="O1668" s="65">
        <v>0</v>
      </c>
      <c r="P1668" s="65">
        <v>0</v>
      </c>
      <c r="Q1668" s="66">
        <v>207.81</v>
      </c>
      <c r="R1668" s="39">
        <f t="shared" si="253"/>
        <v>203.02</v>
      </c>
      <c r="S1668" s="65">
        <v>1.97</v>
      </c>
      <c r="T1668" s="65">
        <v>0.28000000000000003</v>
      </c>
      <c r="U1668" s="65">
        <v>2.54</v>
      </c>
      <c r="V1668" s="39">
        <f t="shared" si="254"/>
        <v>206.6</v>
      </c>
      <c r="W1668" s="65">
        <v>0.93</v>
      </c>
      <c r="X1668" s="65">
        <v>0.28000000000000003</v>
      </c>
      <c r="Y1668" s="65">
        <v>0</v>
      </c>
      <c r="Z1668" s="53" t="s">
        <v>5785</v>
      </c>
      <c r="AA1668" s="40" t="s">
        <v>7311</v>
      </c>
      <c r="AB1668" s="11" t="str">
        <f t="shared" si="255"/>
        <v>22/08/2007</v>
      </c>
      <c r="AC1668" s="9" t="str">
        <f t="shared" si="256"/>
        <v>18/02/2023</v>
      </c>
      <c r="AD1668" s="40">
        <v>193.17</v>
      </c>
      <c r="AE1668" s="40">
        <v>193.17</v>
      </c>
      <c r="AF1668" s="920">
        <v>0</v>
      </c>
      <c r="AG1668" s="40"/>
      <c r="AH1668" s="40"/>
      <c r="AI1668" s="40"/>
      <c r="AJ1668" s="960">
        <v>45043</v>
      </c>
      <c r="AK1668" s="124">
        <v>45051</v>
      </c>
      <c r="AL1668" s="9">
        <f>NETWORKDAYS(AJ1668,AK1668)</f>
        <v>7</v>
      </c>
      <c r="AM1668" s="9">
        <v>9</v>
      </c>
      <c r="AN1668" s="521" t="s">
        <v>1223</v>
      </c>
    </row>
    <row r="1669" spans="1:40" ht="15" customHeight="1">
      <c r="A1669" s="682">
        <v>16438</v>
      </c>
      <c r="B1669" s="682" t="s">
        <v>6862</v>
      </c>
      <c r="C1669" s="682">
        <v>30711160813</v>
      </c>
      <c r="D1669" s="682" t="s">
        <v>3509</v>
      </c>
      <c r="E1669" s="682" t="s">
        <v>42</v>
      </c>
      <c r="F1669" s="682" t="s">
        <v>911</v>
      </c>
      <c r="G1669" s="682" t="s">
        <v>3996</v>
      </c>
      <c r="H1669" s="9" t="s">
        <v>6863</v>
      </c>
      <c r="I1669" s="9" t="s">
        <v>6864</v>
      </c>
      <c r="J1669" s="43" t="s">
        <v>20</v>
      </c>
      <c r="K1669" s="10" t="s">
        <v>21</v>
      </c>
      <c r="L1669" s="10" t="s">
        <v>22</v>
      </c>
      <c r="M1669" s="62">
        <v>0</v>
      </c>
      <c r="N1669" s="62">
        <v>0.75</v>
      </c>
      <c r="O1669" s="62">
        <v>0</v>
      </c>
      <c r="P1669" s="62">
        <v>0</v>
      </c>
      <c r="Q1669" s="64">
        <v>66.12</v>
      </c>
      <c r="R1669" s="20">
        <f t="shared" si="253"/>
        <v>62.540000000000006</v>
      </c>
      <c r="S1669" s="13">
        <v>2.11</v>
      </c>
      <c r="T1669" s="13">
        <v>1.47</v>
      </c>
      <c r="U1669" s="13">
        <v>0</v>
      </c>
      <c r="V1669" s="20">
        <f t="shared" si="254"/>
        <v>62.030000000000008</v>
      </c>
      <c r="W1669" s="62">
        <v>2.62</v>
      </c>
      <c r="X1669" s="62">
        <v>1.47</v>
      </c>
      <c r="Y1669" s="62">
        <v>0</v>
      </c>
      <c r="Z1669" s="507" t="s">
        <v>855</v>
      </c>
      <c r="AA1669" s="9" t="s">
        <v>6865</v>
      </c>
      <c r="AB1669" s="11" t="str">
        <f t="shared" si="255"/>
        <v>20/05/2007</v>
      </c>
      <c r="AC1669" s="9" t="str">
        <f t="shared" si="256"/>
        <v>20/02/2023</v>
      </c>
      <c r="AD1669" s="40">
        <v>58.53</v>
      </c>
      <c r="AE1669" s="40">
        <v>58.53</v>
      </c>
      <c r="AF1669" s="920">
        <v>0</v>
      </c>
      <c r="AG1669" s="40"/>
      <c r="AH1669" s="40"/>
      <c r="AI1669" s="40"/>
      <c r="AJ1669" s="960">
        <v>45043</v>
      </c>
      <c r="AK1669" s="124">
        <v>45044</v>
      </c>
      <c r="AL1669" s="9">
        <v>2</v>
      </c>
      <c r="AM1669" s="9">
        <v>9</v>
      </c>
      <c r="AN1669" s="521" t="s">
        <v>1223</v>
      </c>
    </row>
    <row r="1670" spans="1:40" ht="15" customHeight="1">
      <c r="A1670" s="682">
        <v>16439</v>
      </c>
      <c r="B1670" s="682" t="s">
        <v>6862</v>
      </c>
      <c r="C1670" s="682">
        <v>30711160813</v>
      </c>
      <c r="D1670" s="682" t="s">
        <v>6866</v>
      </c>
      <c r="E1670" s="682" t="s">
        <v>42</v>
      </c>
      <c r="F1670" s="682" t="s">
        <v>911</v>
      </c>
      <c r="G1670" s="682" t="s">
        <v>3996</v>
      </c>
      <c r="H1670" s="682" t="s">
        <v>9322</v>
      </c>
      <c r="I1670" s="100" t="s">
        <v>9323</v>
      </c>
      <c r="J1670" s="43" t="s">
        <v>20</v>
      </c>
      <c r="K1670" s="43" t="s">
        <v>21</v>
      </c>
      <c r="L1670" s="43" t="s">
        <v>22</v>
      </c>
      <c r="M1670" s="65">
        <v>0</v>
      </c>
      <c r="N1670" s="65">
        <v>0</v>
      </c>
      <c r="O1670" s="65">
        <v>0</v>
      </c>
      <c r="P1670" s="65">
        <v>0</v>
      </c>
      <c r="Q1670" s="66">
        <v>88.13</v>
      </c>
      <c r="R1670" s="39">
        <f t="shared" si="253"/>
        <v>87.320000000000007</v>
      </c>
      <c r="S1670" s="65">
        <v>0.56999999999999995</v>
      </c>
      <c r="T1670" s="65">
        <v>0.24</v>
      </c>
      <c r="U1670" s="65">
        <v>0</v>
      </c>
      <c r="V1670" s="39">
        <f t="shared" si="254"/>
        <v>87.320000000000007</v>
      </c>
      <c r="W1670" s="65">
        <v>0.56999999999999995</v>
      </c>
      <c r="X1670" s="65">
        <v>0.24</v>
      </c>
      <c r="Y1670" s="65">
        <v>0</v>
      </c>
      <c r="Z1670" s="53" t="s">
        <v>882</v>
      </c>
      <c r="AA1670" s="40" t="s">
        <v>6865</v>
      </c>
      <c r="AB1670" s="11" t="str">
        <f t="shared" si="255"/>
        <v>20/05/2007</v>
      </c>
      <c r="AC1670" s="9" t="str">
        <f t="shared" si="256"/>
        <v>20/02/2023</v>
      </c>
      <c r="AD1670" s="40">
        <v>87.320000000000007</v>
      </c>
      <c r="AE1670" s="40">
        <v>87.320000000000007</v>
      </c>
      <c r="AF1670" s="920">
        <v>0</v>
      </c>
      <c r="AG1670" s="40"/>
      <c r="AH1670" s="40"/>
      <c r="AI1670" s="40"/>
      <c r="AJ1670" s="960">
        <v>45043</v>
      </c>
      <c r="AK1670" s="124">
        <v>45051</v>
      </c>
      <c r="AL1670" s="9">
        <f t="shared" ref="AL1670:AL1676" si="257">NETWORKDAYS(AJ1670,AK1670)</f>
        <v>7</v>
      </c>
      <c r="AM1670" s="9">
        <v>9</v>
      </c>
      <c r="AN1670" s="521" t="s">
        <v>1223</v>
      </c>
    </row>
    <row r="1671" spans="1:40" ht="15" customHeight="1">
      <c r="A1671" s="682">
        <v>16440</v>
      </c>
      <c r="B1671" s="682" t="s">
        <v>6867</v>
      </c>
      <c r="C1671" s="682">
        <v>27165095990</v>
      </c>
      <c r="D1671" s="682" t="s">
        <v>6868</v>
      </c>
      <c r="E1671" s="682" t="s">
        <v>38</v>
      </c>
      <c r="F1671" s="682" t="s">
        <v>232</v>
      </c>
      <c r="G1671" s="682" t="s">
        <v>1561</v>
      </c>
      <c r="H1671" s="682" t="s">
        <v>7312</v>
      </c>
      <c r="I1671" s="100" t="s">
        <v>7313</v>
      </c>
      <c r="J1671" s="43" t="s">
        <v>20</v>
      </c>
      <c r="K1671" s="43" t="s">
        <v>21</v>
      </c>
      <c r="L1671" s="43" t="s">
        <v>22</v>
      </c>
      <c r="M1671" s="65">
        <v>0</v>
      </c>
      <c r="N1671" s="65">
        <v>0</v>
      </c>
      <c r="O1671" s="65">
        <v>112.3</v>
      </c>
      <c r="P1671" s="65">
        <v>112.3</v>
      </c>
      <c r="Q1671" s="66">
        <v>596.57000000000005</v>
      </c>
      <c r="R1671" s="39">
        <f t="shared" si="253"/>
        <v>355.84000000000003</v>
      </c>
      <c r="S1671" s="65">
        <v>126.19</v>
      </c>
      <c r="T1671" s="65">
        <v>0</v>
      </c>
      <c r="U1671" s="65">
        <v>2.2400000000000002</v>
      </c>
      <c r="V1671" s="39">
        <f t="shared" si="254"/>
        <v>360.05000000000007</v>
      </c>
      <c r="W1671" s="65">
        <v>123.88</v>
      </c>
      <c r="X1671" s="65">
        <v>0</v>
      </c>
      <c r="Y1671" s="65">
        <v>0.34</v>
      </c>
      <c r="Z1671" s="53" t="s">
        <v>312</v>
      </c>
      <c r="AA1671" s="40" t="s">
        <v>2119</v>
      </c>
      <c r="AB1671" s="11" t="str">
        <f t="shared" si="255"/>
        <v>14/07/2007</v>
      </c>
      <c r="AC1671" s="9" t="str">
        <f t="shared" si="256"/>
        <v>18/02/2023</v>
      </c>
      <c r="AD1671" s="40">
        <v>328.9</v>
      </c>
      <c r="AE1671" s="40">
        <v>328.9</v>
      </c>
      <c r="AF1671" s="920">
        <v>0</v>
      </c>
      <c r="AG1671" s="40"/>
      <c r="AH1671" s="40"/>
      <c r="AI1671" s="40"/>
      <c r="AJ1671" s="960">
        <v>45043</v>
      </c>
      <c r="AK1671" s="124">
        <v>45051</v>
      </c>
      <c r="AL1671" s="9">
        <f t="shared" si="257"/>
        <v>7</v>
      </c>
      <c r="AM1671" s="9">
        <v>9</v>
      </c>
      <c r="AN1671" s="521" t="s">
        <v>1223</v>
      </c>
    </row>
    <row r="1672" spans="1:40" ht="15" customHeight="1">
      <c r="A1672" s="682">
        <v>16442</v>
      </c>
      <c r="B1672" s="682" t="s">
        <v>6869</v>
      </c>
      <c r="C1672" s="682">
        <v>30708216263</v>
      </c>
      <c r="D1672" s="682" t="s">
        <v>6870</v>
      </c>
      <c r="E1672" s="682" t="s">
        <v>42</v>
      </c>
      <c r="F1672" s="682" t="s">
        <v>911</v>
      </c>
      <c r="G1672" s="682" t="s">
        <v>3730</v>
      </c>
      <c r="H1672" s="682" t="s">
        <v>7314</v>
      </c>
      <c r="I1672" s="100" t="s">
        <v>7315</v>
      </c>
      <c r="J1672" s="43" t="s">
        <v>20</v>
      </c>
      <c r="K1672" s="43" t="s">
        <v>21</v>
      </c>
      <c r="L1672" s="43" t="s">
        <v>22</v>
      </c>
      <c r="M1672" s="65">
        <v>0</v>
      </c>
      <c r="N1672" s="65">
        <v>0</v>
      </c>
      <c r="O1672" s="65">
        <v>0</v>
      </c>
      <c r="P1672" s="65">
        <v>0</v>
      </c>
      <c r="Q1672" s="66">
        <v>875.2</v>
      </c>
      <c r="R1672" s="39">
        <f t="shared" si="253"/>
        <v>718.97000000000014</v>
      </c>
      <c r="S1672" s="65">
        <v>150.77000000000001</v>
      </c>
      <c r="T1672" s="65">
        <v>1.03</v>
      </c>
      <c r="U1672" s="65">
        <v>4.43</v>
      </c>
      <c r="V1672" s="39">
        <f t="shared" si="254"/>
        <v>719.47000000000014</v>
      </c>
      <c r="W1672" s="65">
        <v>150.32</v>
      </c>
      <c r="X1672" s="65">
        <v>0.98</v>
      </c>
      <c r="Y1672" s="65">
        <v>4.43</v>
      </c>
      <c r="Z1672" s="53" t="s">
        <v>855</v>
      </c>
      <c r="AA1672" s="40" t="s">
        <v>6865</v>
      </c>
      <c r="AB1672" s="11" t="str">
        <f t="shared" si="255"/>
        <v>20/05/2007</v>
      </c>
      <c r="AC1672" s="9" t="str">
        <f t="shared" si="256"/>
        <v>20/02/2023</v>
      </c>
      <c r="AD1672" s="40">
        <v>336.53</v>
      </c>
      <c r="AE1672" s="40">
        <v>336.53</v>
      </c>
      <c r="AF1672" s="920">
        <v>0</v>
      </c>
      <c r="AG1672" s="40"/>
      <c r="AH1672" s="40"/>
      <c r="AI1672" s="40"/>
      <c r="AJ1672" s="960">
        <v>45043</v>
      </c>
      <c r="AK1672" s="124">
        <v>45051</v>
      </c>
      <c r="AL1672" s="9">
        <f t="shared" si="257"/>
        <v>7</v>
      </c>
      <c r="AM1672" s="9">
        <v>9</v>
      </c>
      <c r="AN1672" s="521" t="s">
        <v>1223</v>
      </c>
    </row>
    <row r="1673" spans="1:40" ht="15" customHeight="1">
      <c r="A1673" s="682">
        <v>16443</v>
      </c>
      <c r="B1673" s="682" t="s">
        <v>6869</v>
      </c>
      <c r="C1673" s="682">
        <v>30708216263</v>
      </c>
      <c r="D1673" s="682" t="s">
        <v>6380</v>
      </c>
      <c r="E1673" s="682" t="s">
        <v>42</v>
      </c>
      <c r="F1673" s="682" t="s">
        <v>911</v>
      </c>
      <c r="G1673" s="682" t="s">
        <v>3730</v>
      </c>
      <c r="H1673" s="682" t="s">
        <v>7316</v>
      </c>
      <c r="I1673" s="100" t="s">
        <v>7317</v>
      </c>
      <c r="J1673" s="43" t="s">
        <v>20</v>
      </c>
      <c r="K1673" s="43" t="s">
        <v>21</v>
      </c>
      <c r="L1673" s="43" t="s">
        <v>22</v>
      </c>
      <c r="M1673" s="65">
        <v>0</v>
      </c>
      <c r="N1673" s="65">
        <v>0</v>
      </c>
      <c r="O1673" s="65">
        <v>0</v>
      </c>
      <c r="P1673" s="65">
        <v>0</v>
      </c>
      <c r="Q1673" s="66">
        <v>134.32</v>
      </c>
      <c r="R1673" s="39">
        <f t="shared" si="253"/>
        <v>133.07999999999998</v>
      </c>
      <c r="S1673" s="65">
        <v>1.24</v>
      </c>
      <c r="T1673" s="65">
        <v>0</v>
      </c>
      <c r="U1673" s="65">
        <v>0</v>
      </c>
      <c r="V1673" s="39">
        <f t="shared" si="254"/>
        <v>134.04</v>
      </c>
      <c r="W1673" s="65">
        <v>0.28000000000000003</v>
      </c>
      <c r="X1673" s="65">
        <v>0</v>
      </c>
      <c r="Y1673" s="65">
        <v>0</v>
      </c>
      <c r="Z1673" s="53" t="s">
        <v>855</v>
      </c>
      <c r="AA1673" s="40" t="s">
        <v>6865</v>
      </c>
      <c r="AB1673" s="11" t="str">
        <f t="shared" si="255"/>
        <v>20/05/2007</v>
      </c>
      <c r="AC1673" s="9" t="str">
        <f t="shared" si="256"/>
        <v>20/02/2023</v>
      </c>
      <c r="AD1673" s="40">
        <v>129.82</v>
      </c>
      <c r="AE1673" s="40">
        <v>129.82</v>
      </c>
      <c r="AF1673" s="920">
        <v>0</v>
      </c>
      <c r="AG1673" s="40"/>
      <c r="AH1673" s="40"/>
      <c r="AI1673" s="40"/>
      <c r="AJ1673" s="960">
        <v>45043</v>
      </c>
      <c r="AK1673" s="124">
        <v>45051</v>
      </c>
      <c r="AL1673" s="9">
        <f t="shared" si="257"/>
        <v>7</v>
      </c>
      <c r="AM1673" s="9">
        <v>9</v>
      </c>
      <c r="AN1673" s="521" t="s">
        <v>1223</v>
      </c>
    </row>
    <row r="1674" spans="1:40" ht="15" customHeight="1">
      <c r="A1674" s="682">
        <v>16748</v>
      </c>
      <c r="B1674" s="682" t="s">
        <v>6744</v>
      </c>
      <c r="C1674" s="682">
        <v>30619710866</v>
      </c>
      <c r="D1674" s="682" t="s">
        <v>6871</v>
      </c>
      <c r="E1674" s="682" t="s">
        <v>38</v>
      </c>
      <c r="F1674" s="682" t="s">
        <v>70</v>
      </c>
      <c r="G1674" s="682" t="s">
        <v>5065</v>
      </c>
      <c r="H1674" s="682" t="s">
        <v>7318</v>
      </c>
      <c r="I1674" s="100" t="s">
        <v>7319</v>
      </c>
      <c r="J1674" s="43" t="s">
        <v>20</v>
      </c>
      <c r="K1674" s="43" t="s">
        <v>21</v>
      </c>
      <c r="L1674" s="43" t="s">
        <v>22</v>
      </c>
      <c r="M1674" s="65">
        <v>0</v>
      </c>
      <c r="N1674" s="65">
        <v>0</v>
      </c>
      <c r="O1674" s="65">
        <v>0</v>
      </c>
      <c r="P1674" s="65">
        <v>0</v>
      </c>
      <c r="Q1674" s="66">
        <v>120.7</v>
      </c>
      <c r="R1674" s="39">
        <f t="shared" si="253"/>
        <v>109.49000000000001</v>
      </c>
      <c r="S1674" s="65">
        <v>10.72</v>
      </c>
      <c r="T1674" s="65">
        <v>0.49</v>
      </c>
      <c r="U1674" s="65">
        <v>0</v>
      </c>
      <c r="V1674" s="39">
        <f t="shared" si="254"/>
        <v>118.17</v>
      </c>
      <c r="W1674" s="65">
        <v>2.04</v>
      </c>
      <c r="X1674" s="65">
        <v>0.49</v>
      </c>
      <c r="Y1674" s="65">
        <v>0</v>
      </c>
      <c r="Z1674" s="53" t="s">
        <v>193</v>
      </c>
      <c r="AA1674" s="40" t="s">
        <v>4517</v>
      </c>
      <c r="AB1674" s="11" t="str">
        <f t="shared" si="255"/>
        <v>14/07/2007</v>
      </c>
      <c r="AC1674" s="9" t="str">
        <f t="shared" si="256"/>
        <v>23/02/2023</v>
      </c>
      <c r="AD1674" s="40">
        <v>102.34</v>
      </c>
      <c r="AE1674" s="40">
        <v>102.34</v>
      </c>
      <c r="AF1674" s="920">
        <v>0</v>
      </c>
      <c r="AG1674" s="40"/>
      <c r="AH1674" s="40"/>
      <c r="AI1674" s="40"/>
      <c r="AJ1674" s="960">
        <v>45043</v>
      </c>
      <c r="AK1674" s="124">
        <v>45051</v>
      </c>
      <c r="AL1674" s="9">
        <f t="shared" si="257"/>
        <v>7</v>
      </c>
      <c r="AM1674" s="9">
        <v>9</v>
      </c>
      <c r="AN1674" s="521" t="s">
        <v>1223</v>
      </c>
    </row>
    <row r="1675" spans="1:40" ht="15" customHeight="1">
      <c r="A1675" s="682">
        <v>16750</v>
      </c>
      <c r="B1675" s="682" t="s">
        <v>6744</v>
      </c>
      <c r="C1675" s="682">
        <v>30619710866</v>
      </c>
      <c r="D1675" s="682" t="s">
        <v>6872</v>
      </c>
      <c r="E1675" s="682" t="s">
        <v>38</v>
      </c>
      <c r="F1675" s="682" t="s">
        <v>70</v>
      </c>
      <c r="G1675" s="682" t="s">
        <v>5065</v>
      </c>
      <c r="H1675" s="682" t="s">
        <v>7320</v>
      </c>
      <c r="I1675" s="100" t="s">
        <v>7321</v>
      </c>
      <c r="J1675" s="43" t="s">
        <v>20</v>
      </c>
      <c r="K1675" s="43" t="s">
        <v>21</v>
      </c>
      <c r="L1675" s="43" t="s">
        <v>22</v>
      </c>
      <c r="M1675" s="65">
        <v>0</v>
      </c>
      <c r="N1675" s="65">
        <v>0</v>
      </c>
      <c r="O1675" s="65">
        <v>0</v>
      </c>
      <c r="P1675" s="65">
        <v>0</v>
      </c>
      <c r="Q1675" s="66">
        <v>156.80000000000001</v>
      </c>
      <c r="R1675" s="39">
        <f t="shared" si="253"/>
        <v>150.37</v>
      </c>
      <c r="S1675" s="65">
        <v>4.13</v>
      </c>
      <c r="T1675" s="65">
        <v>0</v>
      </c>
      <c r="U1675" s="65">
        <v>2.2999999999999998</v>
      </c>
      <c r="V1675" s="39">
        <f t="shared" si="254"/>
        <v>154.81</v>
      </c>
      <c r="W1675" s="65">
        <v>0</v>
      </c>
      <c r="X1675" s="65">
        <v>0</v>
      </c>
      <c r="Y1675" s="65">
        <v>1.99</v>
      </c>
      <c r="Z1675" s="53" t="s">
        <v>193</v>
      </c>
      <c r="AA1675" s="40" t="s">
        <v>4517</v>
      </c>
      <c r="AB1675" s="11" t="str">
        <f t="shared" si="255"/>
        <v>14/07/2007</v>
      </c>
      <c r="AC1675" s="9" t="str">
        <f t="shared" si="256"/>
        <v>23/02/2023</v>
      </c>
      <c r="AD1675" s="40">
        <v>142.74</v>
      </c>
      <c r="AE1675" s="40">
        <v>142.74</v>
      </c>
      <c r="AF1675" s="920">
        <v>0</v>
      </c>
      <c r="AG1675" s="40"/>
      <c r="AH1675" s="40"/>
      <c r="AI1675" s="40"/>
      <c r="AJ1675" s="960">
        <v>45043</v>
      </c>
      <c r="AK1675" s="124">
        <v>45051</v>
      </c>
      <c r="AL1675" s="9">
        <f t="shared" si="257"/>
        <v>7</v>
      </c>
      <c r="AM1675" s="9">
        <v>9</v>
      </c>
      <c r="AN1675" s="521" t="s">
        <v>1223</v>
      </c>
    </row>
    <row r="1676" spans="1:40" ht="15" customHeight="1">
      <c r="A1676" s="682">
        <v>16969</v>
      </c>
      <c r="B1676" s="682" t="s">
        <v>3512</v>
      </c>
      <c r="C1676" s="682">
        <v>30654257562</v>
      </c>
      <c r="D1676" s="682" t="s">
        <v>6873</v>
      </c>
      <c r="E1676" s="682" t="s">
        <v>47</v>
      </c>
      <c r="F1676" s="682" t="s">
        <v>806</v>
      </c>
      <c r="G1676" s="682" t="s">
        <v>3588</v>
      </c>
      <c r="H1676" s="682" t="s">
        <v>7322</v>
      </c>
      <c r="I1676" s="100" t="s">
        <v>7323</v>
      </c>
      <c r="J1676" s="43" t="s">
        <v>20</v>
      </c>
      <c r="K1676" s="43" t="s">
        <v>21</v>
      </c>
      <c r="L1676" s="43" t="s">
        <v>22</v>
      </c>
      <c r="M1676" s="65">
        <v>0</v>
      </c>
      <c r="N1676" s="65">
        <v>0</v>
      </c>
      <c r="O1676" s="65">
        <v>0</v>
      </c>
      <c r="P1676" s="65">
        <v>0</v>
      </c>
      <c r="Q1676" s="66">
        <v>974.29</v>
      </c>
      <c r="R1676" s="39">
        <f t="shared" si="253"/>
        <v>856.91000000000008</v>
      </c>
      <c r="S1676" s="65">
        <v>105.06</v>
      </c>
      <c r="T1676" s="65">
        <v>7.66</v>
      </c>
      <c r="U1676" s="65">
        <v>4.66</v>
      </c>
      <c r="V1676" s="39">
        <f t="shared" si="254"/>
        <v>858</v>
      </c>
      <c r="W1676" s="65">
        <v>103.97</v>
      </c>
      <c r="X1676" s="65">
        <v>7.66</v>
      </c>
      <c r="Y1676" s="65">
        <v>4.66</v>
      </c>
      <c r="Z1676" s="53" t="s">
        <v>2145</v>
      </c>
      <c r="AA1676" s="40" t="s">
        <v>1294</v>
      </c>
      <c r="AB1676" s="11" t="str">
        <f t="shared" si="255"/>
        <v>23/07/2007</v>
      </c>
      <c r="AC1676" s="9" t="str">
        <f t="shared" si="256"/>
        <v>02/03/2023</v>
      </c>
      <c r="AD1676" s="40">
        <v>744.18</v>
      </c>
      <c r="AE1676" s="40">
        <v>744.18</v>
      </c>
      <c r="AF1676" s="920">
        <v>0</v>
      </c>
      <c r="AG1676" s="40"/>
      <c r="AH1676" s="40"/>
      <c r="AI1676" s="40"/>
      <c r="AJ1676" s="960">
        <v>45043</v>
      </c>
      <c r="AK1676" s="124">
        <v>45051</v>
      </c>
      <c r="AL1676" s="9">
        <f t="shared" si="257"/>
        <v>7</v>
      </c>
      <c r="AM1676" s="9">
        <v>9</v>
      </c>
      <c r="AN1676" s="521" t="s">
        <v>1223</v>
      </c>
    </row>
    <row r="1677" spans="1:40" ht="15" customHeight="1">
      <c r="A1677" s="682">
        <v>17154</v>
      </c>
      <c r="B1677" s="682" t="s">
        <v>6874</v>
      </c>
      <c r="C1677" s="682">
        <v>30675358202</v>
      </c>
      <c r="D1677" s="682" t="s">
        <v>6875</v>
      </c>
      <c r="E1677" s="682" t="s">
        <v>341</v>
      </c>
      <c r="F1677" s="682" t="s">
        <v>345</v>
      </c>
      <c r="G1677" s="682" t="s">
        <v>425</v>
      </c>
      <c r="H1677" s="9" t="s">
        <v>6876</v>
      </c>
      <c r="I1677" s="9" t="s">
        <v>6877</v>
      </c>
      <c r="J1677" s="43" t="s">
        <v>20</v>
      </c>
      <c r="K1677" s="10" t="s">
        <v>21</v>
      </c>
      <c r="L1677" s="10" t="s">
        <v>22</v>
      </c>
      <c r="M1677" s="62">
        <v>0</v>
      </c>
      <c r="N1677" s="62">
        <v>0</v>
      </c>
      <c r="O1677" s="62">
        <v>0</v>
      </c>
      <c r="P1677" s="62">
        <v>0</v>
      </c>
      <c r="Q1677" s="64">
        <v>2135.39</v>
      </c>
      <c r="R1677" s="20">
        <f t="shared" si="253"/>
        <v>2053.85</v>
      </c>
      <c r="S1677" s="13">
        <v>0</v>
      </c>
      <c r="T1677" s="13">
        <v>58.2</v>
      </c>
      <c r="U1677" s="13">
        <v>23.34</v>
      </c>
      <c r="V1677" s="20">
        <f t="shared" si="254"/>
        <v>2072.8999999999996</v>
      </c>
      <c r="W1677" s="62">
        <v>0</v>
      </c>
      <c r="X1677" s="62">
        <v>32.03</v>
      </c>
      <c r="Y1677" s="62">
        <v>30.46</v>
      </c>
      <c r="Z1677" s="507" t="s">
        <v>6878</v>
      </c>
      <c r="AA1677" s="9" t="s">
        <v>6879</v>
      </c>
      <c r="AB1677" s="11" t="str">
        <f t="shared" si="255"/>
        <v>13/08/2007</v>
      </c>
      <c r="AC1677" s="9" t="str">
        <f t="shared" si="256"/>
        <v>26/02/2023</v>
      </c>
      <c r="AD1677" s="40">
        <v>255.64</v>
      </c>
      <c r="AE1677" s="40">
        <v>255.64</v>
      </c>
      <c r="AF1677" s="920">
        <v>0</v>
      </c>
      <c r="AG1677" s="40"/>
      <c r="AH1677" s="40"/>
      <c r="AI1677" s="40"/>
      <c r="AJ1677" s="960">
        <v>45043</v>
      </c>
      <c r="AK1677" s="124">
        <v>45044</v>
      </c>
      <c r="AL1677" s="9">
        <v>2</v>
      </c>
      <c r="AM1677" s="9">
        <v>9</v>
      </c>
      <c r="AN1677" s="521" t="s">
        <v>1223</v>
      </c>
    </row>
    <row r="1678" spans="1:40" ht="15" customHeight="1">
      <c r="A1678" s="788" t="s">
        <v>6880</v>
      </c>
      <c r="B1678" s="788" t="s">
        <v>6869</v>
      </c>
      <c r="C1678" s="788">
        <v>30708216263</v>
      </c>
      <c r="D1678" s="788" t="s">
        <v>147</v>
      </c>
      <c r="E1678" s="788" t="s">
        <v>42</v>
      </c>
      <c r="F1678" s="788" t="s">
        <v>911</v>
      </c>
      <c r="G1678" s="788" t="s">
        <v>3791</v>
      </c>
      <c r="H1678" s="788" t="s">
        <v>7402</v>
      </c>
      <c r="I1678" s="100" t="s">
        <v>7403</v>
      </c>
      <c r="J1678" s="43" t="s">
        <v>20</v>
      </c>
      <c r="K1678" s="43" t="s">
        <v>21</v>
      </c>
      <c r="L1678" s="43" t="s">
        <v>22</v>
      </c>
      <c r="M1678" s="65">
        <v>0</v>
      </c>
      <c r="N1678" s="65">
        <v>0</v>
      </c>
      <c r="O1678" s="65">
        <v>164.12</v>
      </c>
      <c r="P1678" s="65">
        <v>164.12041409107599</v>
      </c>
      <c r="Q1678" s="39">
        <v>830.68</v>
      </c>
      <c r="R1678" s="92">
        <f t="shared" si="253"/>
        <v>466.78999999999996</v>
      </c>
      <c r="S1678" s="65">
        <v>192.93</v>
      </c>
      <c r="T1678" s="65">
        <v>6.84</v>
      </c>
      <c r="U1678" s="65">
        <v>0</v>
      </c>
      <c r="V1678" s="92">
        <f t="shared" si="254"/>
        <v>567.27469302487873</v>
      </c>
      <c r="W1678" s="65">
        <v>92.443079847047699</v>
      </c>
      <c r="X1678" s="65">
        <v>6.8418130369975501</v>
      </c>
      <c r="Y1678" s="65">
        <v>0</v>
      </c>
      <c r="Z1678" s="67" t="s">
        <v>193</v>
      </c>
      <c r="AA1678" s="18" t="s">
        <v>2206</v>
      </c>
      <c r="AB1678" s="488" t="str">
        <f t="shared" si="255"/>
        <v>14/07/2007</v>
      </c>
      <c r="AC1678" s="9" t="str">
        <f t="shared" si="256"/>
        <v>28/02/2023</v>
      </c>
      <c r="AD1678" s="18">
        <v>466.78999999999996</v>
      </c>
      <c r="AE1678" s="18">
        <v>466.78999999999996</v>
      </c>
      <c r="AF1678" s="68">
        <v>0</v>
      </c>
      <c r="AG1678" s="18"/>
      <c r="AH1678" s="18"/>
      <c r="AI1678" s="18"/>
      <c r="AJ1678" s="94" t="s">
        <v>2443</v>
      </c>
      <c r="AK1678" s="24"/>
      <c r="AL1678" s="18"/>
      <c r="AM1678" s="18">
        <v>9</v>
      </c>
      <c r="AN1678" s="521" t="s">
        <v>1223</v>
      </c>
    </row>
    <row r="1679" spans="1:40" ht="15" customHeight="1">
      <c r="A1679" s="682">
        <v>196</v>
      </c>
      <c r="B1679" s="682" t="s">
        <v>6470</v>
      </c>
      <c r="C1679" s="682">
        <v>30694251273</v>
      </c>
      <c r="D1679" s="682" t="s">
        <v>6881</v>
      </c>
      <c r="E1679" s="682" t="s">
        <v>38</v>
      </c>
      <c r="F1679" s="682" t="s">
        <v>6882</v>
      </c>
      <c r="G1679" s="682" t="s">
        <v>6883</v>
      </c>
      <c r="H1679" s="216" t="s">
        <v>6884</v>
      </c>
      <c r="I1679" s="216" t="s">
        <v>6885</v>
      </c>
      <c r="J1679" s="43" t="s">
        <v>20</v>
      </c>
      <c r="K1679" s="218" t="s">
        <v>21</v>
      </c>
      <c r="L1679" s="218" t="s">
        <v>22</v>
      </c>
      <c r="M1679" s="219">
        <v>0</v>
      </c>
      <c r="N1679" s="219">
        <v>0</v>
      </c>
      <c r="O1679" s="219">
        <v>0</v>
      </c>
      <c r="P1679" s="219">
        <v>0</v>
      </c>
      <c r="Q1679" s="221">
        <v>617.85</v>
      </c>
      <c r="R1679" s="221">
        <v>467.09</v>
      </c>
      <c r="S1679" s="219">
        <v>67.069999999999993</v>
      </c>
      <c r="T1679" s="219">
        <v>72.33</v>
      </c>
      <c r="U1679" s="219">
        <v>11.36</v>
      </c>
      <c r="V1679" s="221">
        <v>469.06000000000006</v>
      </c>
      <c r="W1679" s="219">
        <v>77.67</v>
      </c>
      <c r="X1679" s="219">
        <v>70.61</v>
      </c>
      <c r="Y1679" s="219">
        <v>0.51</v>
      </c>
      <c r="Z1679" s="655" t="s">
        <v>109</v>
      </c>
      <c r="AA1679" s="216" t="s">
        <v>6886</v>
      </c>
      <c r="AB1679" s="11" t="str">
        <f t="shared" si="255"/>
        <v>03/06/2007</v>
      </c>
      <c r="AC1679" s="9" t="str">
        <f t="shared" si="256"/>
        <v>22/01/2023</v>
      </c>
      <c r="AD1679" s="40">
        <v>223.95</v>
      </c>
      <c r="AE1679" s="40">
        <v>223.95</v>
      </c>
      <c r="AF1679" s="920">
        <v>0</v>
      </c>
      <c r="AG1679" s="40"/>
      <c r="AH1679" s="40"/>
      <c r="AI1679" s="40"/>
      <c r="AJ1679" s="960">
        <v>45043</v>
      </c>
      <c r="AK1679" s="124">
        <v>45044</v>
      </c>
      <c r="AL1679" s="9">
        <v>2</v>
      </c>
      <c r="AM1679" s="9">
        <v>9</v>
      </c>
      <c r="AN1679" s="521" t="s">
        <v>1223</v>
      </c>
    </row>
    <row r="1680" spans="1:40" ht="15" customHeight="1">
      <c r="A1680" s="682">
        <v>273</v>
      </c>
      <c r="B1680" s="682" t="s">
        <v>6470</v>
      </c>
      <c r="C1680" s="682">
        <v>30694251273</v>
      </c>
      <c r="D1680" s="682" t="s">
        <v>6887</v>
      </c>
      <c r="E1680" s="682" t="s">
        <v>38</v>
      </c>
      <c r="F1680" s="682" t="s">
        <v>84</v>
      </c>
      <c r="G1680" s="682" t="s">
        <v>438</v>
      </c>
      <c r="H1680" s="705" t="s">
        <v>6888</v>
      </c>
      <c r="I1680" s="705" t="s">
        <v>6889</v>
      </c>
      <c r="J1680" s="43" t="s">
        <v>20</v>
      </c>
      <c r="K1680" s="232" t="s">
        <v>21</v>
      </c>
      <c r="L1680" s="232" t="s">
        <v>22</v>
      </c>
      <c r="M1680" s="233">
        <v>0</v>
      </c>
      <c r="N1680" s="233">
        <v>0</v>
      </c>
      <c r="O1680" s="233">
        <v>0</v>
      </c>
      <c r="P1680" s="233">
        <v>0</v>
      </c>
      <c r="Q1680" s="234">
        <v>264.66000000000003</v>
      </c>
      <c r="R1680" s="234">
        <f t="shared" ref="R1680:R1689" si="258">Q1680-O1680-S1680-T1680-U1680</f>
        <v>253.53</v>
      </c>
      <c r="S1680" s="233">
        <v>3.49</v>
      </c>
      <c r="T1680" s="233">
        <v>4.04</v>
      </c>
      <c r="U1680" s="233">
        <v>3.6</v>
      </c>
      <c r="V1680" s="234">
        <f t="shared" ref="V1680:V1689" si="259">Q1680-P1680-W1680-X1680-Y1680</f>
        <v>260.63000000000005</v>
      </c>
      <c r="W1680" s="233">
        <v>0</v>
      </c>
      <c r="X1680" s="233">
        <v>4.03</v>
      </c>
      <c r="Y1680" s="233">
        <v>0</v>
      </c>
      <c r="Z1680" s="706" t="s">
        <v>5306</v>
      </c>
      <c r="AA1680" s="231" t="s">
        <v>2522</v>
      </c>
      <c r="AB1680" s="11" t="str">
        <f t="shared" si="255"/>
        <v>22/08/2007</v>
      </c>
      <c r="AC1680" s="9" t="str">
        <f t="shared" si="256"/>
        <v>15/03/2023</v>
      </c>
      <c r="AD1680" s="40">
        <v>140.75</v>
      </c>
      <c r="AE1680" s="40">
        <v>140.75</v>
      </c>
      <c r="AF1680" s="920">
        <v>0</v>
      </c>
      <c r="AG1680" s="40"/>
      <c r="AH1680" s="40"/>
      <c r="AI1680" s="40"/>
      <c r="AJ1680" s="960">
        <v>45043</v>
      </c>
      <c r="AK1680" s="124">
        <v>45044</v>
      </c>
      <c r="AL1680" s="9">
        <v>2</v>
      </c>
      <c r="AM1680" s="9">
        <v>9</v>
      </c>
      <c r="AN1680" s="521" t="s">
        <v>1223</v>
      </c>
    </row>
    <row r="1681" spans="1:40" ht="15" customHeight="1">
      <c r="A1681" s="682">
        <v>4928</v>
      </c>
      <c r="B1681" s="682" t="s">
        <v>6744</v>
      </c>
      <c r="C1681" s="682">
        <v>30619710866</v>
      </c>
      <c r="D1681" s="682" t="s">
        <v>6890</v>
      </c>
      <c r="E1681" s="682" t="s">
        <v>38</v>
      </c>
      <c r="F1681" s="682" t="s">
        <v>232</v>
      </c>
      <c r="G1681" s="682" t="s">
        <v>58</v>
      </c>
      <c r="H1681" s="177" t="s">
        <v>7324</v>
      </c>
      <c r="I1681" s="747" t="s">
        <v>7325</v>
      </c>
      <c r="J1681" s="180" t="s">
        <v>20</v>
      </c>
      <c r="K1681" s="180" t="s">
        <v>21</v>
      </c>
      <c r="L1681" s="180" t="s">
        <v>22</v>
      </c>
      <c r="M1681" s="181">
        <v>0</v>
      </c>
      <c r="N1681" s="181">
        <v>0</v>
      </c>
      <c r="O1681" s="181">
        <v>0</v>
      </c>
      <c r="P1681" s="181">
        <v>0</v>
      </c>
      <c r="Q1681" s="182">
        <v>167.8</v>
      </c>
      <c r="R1681" s="182">
        <f t="shared" si="258"/>
        <v>159.94999999999999</v>
      </c>
      <c r="S1681" s="181">
        <v>3.74</v>
      </c>
      <c r="T1681" s="181">
        <v>0.93</v>
      </c>
      <c r="U1681" s="181">
        <v>3.18</v>
      </c>
      <c r="V1681" s="182">
        <f t="shared" si="259"/>
        <v>155.57</v>
      </c>
      <c r="W1681" s="181">
        <v>8.1199999999999992</v>
      </c>
      <c r="X1681" s="181">
        <v>0.93</v>
      </c>
      <c r="Y1681" s="181">
        <v>3.18</v>
      </c>
      <c r="Z1681" s="170" t="s">
        <v>1363</v>
      </c>
      <c r="AA1681" s="177" t="s">
        <v>7326</v>
      </c>
      <c r="AB1681" s="11" t="str">
        <f t="shared" si="255"/>
        <v>15/08/2007</v>
      </c>
      <c r="AC1681" s="9" t="str">
        <f t="shared" si="256"/>
        <v>29/04/2023</v>
      </c>
      <c r="AD1681" s="40">
        <v>99.44</v>
      </c>
      <c r="AE1681" s="40">
        <v>99.44</v>
      </c>
      <c r="AF1681" s="920">
        <v>0</v>
      </c>
      <c r="AG1681" s="40"/>
      <c r="AH1681" s="40"/>
      <c r="AI1681" s="40"/>
      <c r="AJ1681" s="960">
        <v>45043</v>
      </c>
      <c r="AK1681" s="124">
        <v>45051</v>
      </c>
      <c r="AL1681" s="9">
        <f>NETWORKDAYS(AJ1681,AK1681)</f>
        <v>7</v>
      </c>
      <c r="AM1681" s="9">
        <v>9</v>
      </c>
      <c r="AN1681" s="521" t="s">
        <v>1223</v>
      </c>
    </row>
    <row r="1682" spans="1:40" ht="15" customHeight="1">
      <c r="A1682" s="682">
        <v>4932</v>
      </c>
      <c r="B1682" s="682" t="s">
        <v>6744</v>
      </c>
      <c r="C1682" s="682">
        <v>30619710866</v>
      </c>
      <c r="D1682" s="682" t="s">
        <v>4090</v>
      </c>
      <c r="E1682" s="682" t="s">
        <v>38</v>
      </c>
      <c r="F1682" s="682" t="s">
        <v>70</v>
      </c>
      <c r="G1682" s="682" t="s">
        <v>433</v>
      </c>
      <c r="H1682" s="177" t="s">
        <v>7327</v>
      </c>
      <c r="I1682" s="747" t="s">
        <v>7328</v>
      </c>
      <c r="J1682" s="180" t="s">
        <v>20</v>
      </c>
      <c r="K1682" s="180" t="s">
        <v>21</v>
      </c>
      <c r="L1682" s="180" t="s">
        <v>22</v>
      </c>
      <c r="M1682" s="181">
        <v>0</v>
      </c>
      <c r="N1682" s="181">
        <v>0</v>
      </c>
      <c r="O1682" s="181">
        <v>0</v>
      </c>
      <c r="P1682" s="181">
        <v>0</v>
      </c>
      <c r="Q1682" s="182">
        <v>612.23</v>
      </c>
      <c r="R1682" s="182">
        <f t="shared" si="258"/>
        <v>477.16</v>
      </c>
      <c r="S1682" s="181">
        <v>122.02</v>
      </c>
      <c r="T1682" s="181">
        <v>10.07</v>
      </c>
      <c r="U1682" s="181">
        <v>2.98</v>
      </c>
      <c r="V1682" s="182">
        <f t="shared" si="259"/>
        <v>581.70999999999992</v>
      </c>
      <c r="W1682" s="181">
        <v>17.47</v>
      </c>
      <c r="X1682" s="181">
        <v>10.07</v>
      </c>
      <c r="Y1682" s="181">
        <v>2.98</v>
      </c>
      <c r="Z1682" s="170" t="s">
        <v>2729</v>
      </c>
      <c r="AA1682" s="177" t="s">
        <v>7326</v>
      </c>
      <c r="AB1682" s="11" t="str">
        <f t="shared" si="255"/>
        <v>31/08/2007</v>
      </c>
      <c r="AC1682" s="9" t="str">
        <f t="shared" si="256"/>
        <v>29/04/2023</v>
      </c>
      <c r="AD1682" s="40">
        <v>241.05</v>
      </c>
      <c r="AE1682" s="40">
        <v>241.05</v>
      </c>
      <c r="AF1682" s="920">
        <v>0</v>
      </c>
      <c r="AG1682" s="40"/>
      <c r="AH1682" s="40"/>
      <c r="AI1682" s="40"/>
      <c r="AJ1682" s="960">
        <v>45043</v>
      </c>
      <c r="AK1682" s="124">
        <v>45051</v>
      </c>
      <c r="AL1682" s="9">
        <f>NETWORKDAYS(AJ1682,AK1682)</f>
        <v>7</v>
      </c>
      <c r="AM1682" s="9">
        <v>9</v>
      </c>
      <c r="AN1682" s="521" t="s">
        <v>1223</v>
      </c>
    </row>
    <row r="1683" spans="1:40" ht="15" customHeight="1">
      <c r="A1683" s="682">
        <v>7451</v>
      </c>
      <c r="B1683" s="682" t="s">
        <v>6470</v>
      </c>
      <c r="C1683" s="682">
        <v>30694251273</v>
      </c>
      <c r="D1683" s="682" t="s">
        <v>6891</v>
      </c>
      <c r="E1683" s="682" t="s">
        <v>38</v>
      </c>
      <c r="F1683" s="682" t="s">
        <v>438</v>
      </c>
      <c r="G1683" s="682" t="s">
        <v>438</v>
      </c>
      <c r="H1683" s="126" t="s">
        <v>6892</v>
      </c>
      <c r="I1683" s="126" t="s">
        <v>6893</v>
      </c>
      <c r="J1683" s="43" t="s">
        <v>20</v>
      </c>
      <c r="K1683" s="43" t="s">
        <v>21</v>
      </c>
      <c r="L1683" s="43" t="s">
        <v>22</v>
      </c>
      <c r="M1683" s="65">
        <v>0</v>
      </c>
      <c r="N1683" s="65">
        <v>0</v>
      </c>
      <c r="O1683" s="65">
        <v>0</v>
      </c>
      <c r="P1683" s="65">
        <v>0</v>
      </c>
      <c r="Q1683" s="123">
        <v>323.52999999999997</v>
      </c>
      <c r="R1683" s="123">
        <f t="shared" si="258"/>
        <v>307.97999999999996</v>
      </c>
      <c r="S1683" s="65">
        <v>0</v>
      </c>
      <c r="T1683" s="65">
        <v>11.56</v>
      </c>
      <c r="U1683" s="65">
        <v>3.99</v>
      </c>
      <c r="V1683" s="123">
        <f t="shared" si="259"/>
        <v>304.40999999999997</v>
      </c>
      <c r="W1683" s="65">
        <v>3.57</v>
      </c>
      <c r="X1683" s="65">
        <v>11.56</v>
      </c>
      <c r="Y1683" s="65">
        <v>3.99</v>
      </c>
      <c r="Z1683" s="426" t="s">
        <v>5306</v>
      </c>
      <c r="AA1683" s="126" t="s">
        <v>2522</v>
      </c>
      <c r="AB1683" s="11" t="str">
        <f t="shared" si="255"/>
        <v>22/08/2007</v>
      </c>
      <c r="AC1683" s="9" t="str">
        <f t="shared" si="256"/>
        <v>15/03/2023</v>
      </c>
      <c r="AD1683" s="40">
        <v>289.20999999999998</v>
      </c>
      <c r="AE1683" s="40">
        <v>289.20999999999998</v>
      </c>
      <c r="AF1683" s="920">
        <v>0</v>
      </c>
      <c r="AG1683" s="40"/>
      <c r="AH1683" s="40"/>
      <c r="AI1683" s="40"/>
      <c r="AJ1683" s="960">
        <v>45043</v>
      </c>
      <c r="AK1683" s="124">
        <v>45044</v>
      </c>
      <c r="AL1683" s="9">
        <v>2</v>
      </c>
      <c r="AM1683" s="9">
        <v>9</v>
      </c>
      <c r="AN1683" s="521" t="s">
        <v>1223</v>
      </c>
    </row>
    <row r="1684" spans="1:40" ht="15" customHeight="1">
      <c r="A1684" s="682">
        <v>7455</v>
      </c>
      <c r="B1684" s="682" t="s">
        <v>6470</v>
      </c>
      <c r="C1684" s="682">
        <v>30694251273</v>
      </c>
      <c r="D1684" s="682" t="s">
        <v>6894</v>
      </c>
      <c r="E1684" s="682" t="s">
        <v>38</v>
      </c>
      <c r="F1684" s="682" t="s">
        <v>87</v>
      </c>
      <c r="G1684" s="682" t="s">
        <v>6895</v>
      </c>
      <c r="H1684" s="279" t="s">
        <v>6896</v>
      </c>
      <c r="I1684" s="279" t="s">
        <v>6897</v>
      </c>
      <c r="J1684" s="43" t="s">
        <v>20</v>
      </c>
      <c r="K1684" s="43" t="s">
        <v>21</v>
      </c>
      <c r="L1684" s="232" t="s">
        <v>22</v>
      </c>
      <c r="M1684" s="233">
        <v>0</v>
      </c>
      <c r="N1684" s="233">
        <v>0</v>
      </c>
      <c r="O1684" s="233">
        <v>0</v>
      </c>
      <c r="P1684" s="233">
        <v>0</v>
      </c>
      <c r="Q1684" s="234">
        <v>585.01</v>
      </c>
      <c r="R1684" s="234">
        <f t="shared" si="258"/>
        <v>466.2</v>
      </c>
      <c r="S1684" s="233">
        <v>107</v>
      </c>
      <c r="T1684" s="233">
        <v>4</v>
      </c>
      <c r="U1684" s="233">
        <v>7.81</v>
      </c>
      <c r="V1684" s="234">
        <f t="shared" si="259"/>
        <v>483.44</v>
      </c>
      <c r="W1684" s="233">
        <v>99.78</v>
      </c>
      <c r="X1684" s="233">
        <v>1.79</v>
      </c>
      <c r="Y1684" s="233">
        <v>0</v>
      </c>
      <c r="Z1684" s="706" t="s">
        <v>69</v>
      </c>
      <c r="AA1684" s="231" t="s">
        <v>2193</v>
      </c>
      <c r="AB1684" s="11" t="str">
        <f t="shared" si="255"/>
        <v>31/08/2007</v>
      </c>
      <c r="AC1684" s="9" t="str">
        <f t="shared" si="256"/>
        <v>15/03/2023</v>
      </c>
      <c r="AD1684" s="40">
        <v>446.83</v>
      </c>
      <c r="AE1684" s="40">
        <v>446.83</v>
      </c>
      <c r="AF1684" s="920">
        <v>0</v>
      </c>
      <c r="AG1684" s="40"/>
      <c r="AH1684" s="40"/>
      <c r="AI1684" s="40"/>
      <c r="AJ1684" s="960">
        <v>45043</v>
      </c>
      <c r="AK1684" s="124">
        <v>45044</v>
      </c>
      <c r="AL1684" s="9">
        <v>2</v>
      </c>
      <c r="AM1684" s="9">
        <v>9</v>
      </c>
      <c r="AN1684" s="521" t="s">
        <v>1223</v>
      </c>
    </row>
    <row r="1685" spans="1:40" ht="15" customHeight="1">
      <c r="A1685" s="682">
        <v>7460</v>
      </c>
      <c r="B1685" s="682" t="s">
        <v>6470</v>
      </c>
      <c r="C1685" s="682">
        <v>30694251273</v>
      </c>
      <c r="D1685" s="682" t="s">
        <v>6898</v>
      </c>
      <c r="E1685" s="682" t="s">
        <v>38</v>
      </c>
      <c r="F1685" s="682" t="s">
        <v>1079</v>
      </c>
      <c r="G1685" s="682" t="s">
        <v>6899</v>
      </c>
      <c r="H1685" s="18" t="s">
        <v>6900</v>
      </c>
      <c r="I1685" s="18" t="s">
        <v>6901</v>
      </c>
      <c r="J1685" s="43" t="s">
        <v>20</v>
      </c>
      <c r="K1685" s="43" t="s">
        <v>21</v>
      </c>
      <c r="L1685" s="218" t="s">
        <v>22</v>
      </c>
      <c r="M1685" s="219">
        <v>0</v>
      </c>
      <c r="N1685" s="219">
        <v>0</v>
      </c>
      <c r="O1685" s="219">
        <v>0</v>
      </c>
      <c r="P1685" s="219">
        <v>0</v>
      </c>
      <c r="Q1685" s="221">
        <v>185</v>
      </c>
      <c r="R1685" s="221">
        <f t="shared" si="258"/>
        <v>182.23000000000002</v>
      </c>
      <c r="S1685" s="219">
        <v>1.1299999999999999</v>
      </c>
      <c r="T1685" s="219">
        <v>0.69</v>
      </c>
      <c r="U1685" s="219">
        <v>0.95</v>
      </c>
      <c r="V1685" s="221">
        <f t="shared" si="259"/>
        <v>179.87000000000003</v>
      </c>
      <c r="W1685" s="219">
        <v>3.23</v>
      </c>
      <c r="X1685" s="219">
        <v>0.95</v>
      </c>
      <c r="Y1685" s="219">
        <v>0.95</v>
      </c>
      <c r="Z1685" s="655" t="s">
        <v>43</v>
      </c>
      <c r="AA1685" s="216" t="s">
        <v>564</v>
      </c>
      <c r="AB1685" s="11" t="str">
        <f t="shared" si="255"/>
        <v>22/08/2007</v>
      </c>
      <c r="AC1685" s="9" t="str">
        <f t="shared" si="256"/>
        <v>14/01/2023</v>
      </c>
      <c r="AD1685" s="40">
        <v>86.26</v>
      </c>
      <c r="AE1685" s="40">
        <v>86.26</v>
      </c>
      <c r="AF1685" s="920">
        <v>0</v>
      </c>
      <c r="AG1685" s="40"/>
      <c r="AH1685" s="40"/>
      <c r="AI1685" s="40"/>
      <c r="AJ1685" s="960">
        <v>45043</v>
      </c>
      <c r="AK1685" s="124">
        <v>45044</v>
      </c>
      <c r="AL1685" s="9">
        <v>2</v>
      </c>
      <c r="AM1685" s="9">
        <v>9</v>
      </c>
      <c r="AN1685" s="521" t="s">
        <v>1223</v>
      </c>
    </row>
    <row r="1686" spans="1:40" ht="15" customHeight="1">
      <c r="A1686" s="682">
        <v>7463</v>
      </c>
      <c r="B1686" s="682" t="s">
        <v>6470</v>
      </c>
      <c r="C1686" s="682">
        <v>30694251273</v>
      </c>
      <c r="D1686" s="682" t="s">
        <v>6902</v>
      </c>
      <c r="E1686" s="682" t="s">
        <v>38</v>
      </c>
      <c r="F1686" s="682" t="s">
        <v>87</v>
      </c>
      <c r="G1686" s="682" t="s">
        <v>5041</v>
      </c>
      <c r="H1686" s="18" t="s">
        <v>6903</v>
      </c>
      <c r="I1686" s="18" t="s">
        <v>6904</v>
      </c>
      <c r="J1686" s="43" t="s">
        <v>20</v>
      </c>
      <c r="K1686" s="43" t="s">
        <v>21</v>
      </c>
      <c r="L1686" s="43" t="s">
        <v>22</v>
      </c>
      <c r="M1686" s="65">
        <v>0</v>
      </c>
      <c r="N1686" s="65">
        <v>0</v>
      </c>
      <c r="O1686" s="65">
        <v>0</v>
      </c>
      <c r="P1686" s="65">
        <v>0</v>
      </c>
      <c r="Q1686" s="39">
        <v>428.32</v>
      </c>
      <c r="R1686" s="39">
        <f t="shared" si="258"/>
        <v>286.79000000000002</v>
      </c>
      <c r="S1686" s="65">
        <v>140.1</v>
      </c>
      <c r="T1686" s="65">
        <v>0</v>
      </c>
      <c r="U1686" s="65">
        <v>1.43</v>
      </c>
      <c r="V1686" s="39">
        <f t="shared" si="259"/>
        <v>289.44</v>
      </c>
      <c r="W1686" s="65">
        <v>137.44999999999999</v>
      </c>
      <c r="X1686" s="65">
        <v>0</v>
      </c>
      <c r="Y1686" s="65">
        <v>1.43</v>
      </c>
      <c r="Z1686" s="67" t="s">
        <v>193</v>
      </c>
      <c r="AA1686" s="18" t="s">
        <v>317</v>
      </c>
      <c r="AB1686" s="11" t="str">
        <f t="shared" si="255"/>
        <v>14/07/2007</v>
      </c>
      <c r="AC1686" s="9" t="str">
        <f t="shared" si="256"/>
        <v>14/01/2023</v>
      </c>
      <c r="AD1686" s="40">
        <v>269.74</v>
      </c>
      <c r="AE1686" s="40">
        <v>269.74</v>
      </c>
      <c r="AF1686" s="920">
        <v>0</v>
      </c>
      <c r="AG1686" s="40"/>
      <c r="AH1686" s="40"/>
      <c r="AI1686" s="40"/>
      <c r="AJ1686" s="960">
        <v>45043</v>
      </c>
      <c r="AK1686" s="124">
        <v>45044</v>
      </c>
      <c r="AL1686" s="9">
        <v>2</v>
      </c>
      <c r="AM1686" s="9">
        <v>9</v>
      </c>
      <c r="AN1686" s="521" t="s">
        <v>1223</v>
      </c>
    </row>
    <row r="1687" spans="1:40" ht="15" customHeight="1">
      <c r="A1687" s="682">
        <v>7468</v>
      </c>
      <c r="B1687" s="682" t="s">
        <v>6470</v>
      </c>
      <c r="C1687" s="682">
        <v>30694251273</v>
      </c>
      <c r="D1687" s="682" t="s">
        <v>6905</v>
      </c>
      <c r="E1687" s="682" t="s">
        <v>38</v>
      </c>
      <c r="F1687" s="682" t="s">
        <v>438</v>
      </c>
      <c r="G1687" s="682" t="s">
        <v>6906</v>
      </c>
      <c r="H1687" s="177" t="s">
        <v>7329</v>
      </c>
      <c r="I1687" s="177" t="s">
        <v>7330</v>
      </c>
      <c r="J1687" s="180" t="s">
        <v>20</v>
      </c>
      <c r="K1687" s="180" t="s">
        <v>21</v>
      </c>
      <c r="L1687" s="180" t="s">
        <v>22</v>
      </c>
      <c r="M1687" s="181">
        <v>0</v>
      </c>
      <c r="N1687" s="181">
        <v>0</v>
      </c>
      <c r="O1687" s="181">
        <v>0</v>
      </c>
      <c r="P1687" s="181">
        <v>0</v>
      </c>
      <c r="Q1687" s="182">
        <v>96.51</v>
      </c>
      <c r="R1687" s="182">
        <f t="shared" si="258"/>
        <v>86.240000000000009</v>
      </c>
      <c r="S1687" s="181">
        <v>0</v>
      </c>
      <c r="T1687" s="181">
        <v>10.27</v>
      </c>
      <c r="U1687" s="181">
        <v>0</v>
      </c>
      <c r="V1687" s="182">
        <f t="shared" si="259"/>
        <v>86.240000000000009</v>
      </c>
      <c r="W1687" s="181">
        <v>0</v>
      </c>
      <c r="X1687" s="181">
        <v>10.27</v>
      </c>
      <c r="Y1687" s="181">
        <v>0</v>
      </c>
      <c r="Z1687" s="170" t="s">
        <v>7331</v>
      </c>
      <c r="AA1687" s="177" t="s">
        <v>7297</v>
      </c>
      <c r="AB1687" s="11" t="str">
        <f t="shared" si="255"/>
        <v>06/08/2007</v>
      </c>
      <c r="AC1687" s="9" t="str">
        <f t="shared" si="256"/>
        <v>19/04/2023</v>
      </c>
      <c r="AD1687" s="40">
        <v>0</v>
      </c>
      <c r="AE1687" s="40">
        <v>0</v>
      </c>
      <c r="AF1687" s="920">
        <v>0</v>
      </c>
      <c r="AG1687" s="40"/>
      <c r="AH1687" s="40"/>
      <c r="AI1687" s="40"/>
      <c r="AJ1687" s="960">
        <v>45043</v>
      </c>
      <c r="AK1687" s="124">
        <v>45051</v>
      </c>
      <c r="AL1687" s="9">
        <f>NETWORKDAYS(AJ1687,AK1687)</f>
        <v>7</v>
      </c>
      <c r="AM1687" s="9">
        <v>9</v>
      </c>
      <c r="AN1687" s="521" t="s">
        <v>1223</v>
      </c>
    </row>
    <row r="1688" spans="1:40" ht="15" customHeight="1">
      <c r="A1688" s="682">
        <v>7469</v>
      </c>
      <c r="B1688" s="682" t="s">
        <v>6470</v>
      </c>
      <c r="C1688" s="682">
        <v>30694251273</v>
      </c>
      <c r="D1688" s="682" t="s">
        <v>6907</v>
      </c>
      <c r="E1688" s="682" t="s">
        <v>38</v>
      </c>
      <c r="F1688" s="682" t="s">
        <v>1079</v>
      </c>
      <c r="G1688" s="682" t="s">
        <v>6899</v>
      </c>
      <c r="H1688" s="541" t="s">
        <v>6908</v>
      </c>
      <c r="I1688" s="541" t="s">
        <v>6909</v>
      </c>
      <c r="J1688" s="43" t="s">
        <v>20</v>
      </c>
      <c r="K1688" s="43" t="s">
        <v>21</v>
      </c>
      <c r="L1688" s="202" t="s">
        <v>22</v>
      </c>
      <c r="M1688" s="203">
        <v>0</v>
      </c>
      <c r="N1688" s="203">
        <v>0</v>
      </c>
      <c r="O1688" s="203">
        <v>0</v>
      </c>
      <c r="P1688" s="203">
        <v>0</v>
      </c>
      <c r="Q1688" s="204">
        <v>668.52</v>
      </c>
      <c r="R1688" s="204">
        <f t="shared" si="258"/>
        <v>654.05999999999995</v>
      </c>
      <c r="S1688" s="203">
        <v>2.57</v>
      </c>
      <c r="T1688" s="203">
        <v>1.42</v>
      </c>
      <c r="U1688" s="203">
        <v>10.47</v>
      </c>
      <c r="V1688" s="204">
        <f t="shared" si="259"/>
        <v>654.48</v>
      </c>
      <c r="W1688" s="203">
        <v>2.57</v>
      </c>
      <c r="X1688" s="203">
        <v>1.42</v>
      </c>
      <c r="Y1688" s="203">
        <v>10.050000000000001</v>
      </c>
      <c r="Z1688" s="214" t="s">
        <v>43</v>
      </c>
      <c r="AA1688" s="200" t="s">
        <v>6910</v>
      </c>
      <c r="AB1688" s="11" t="str">
        <f t="shared" si="255"/>
        <v>22/08/2007</v>
      </c>
      <c r="AC1688" s="9" t="str">
        <f t="shared" si="256"/>
        <v>21/02/2023</v>
      </c>
      <c r="AD1688" s="40">
        <v>353.84</v>
      </c>
      <c r="AE1688" s="40">
        <v>353.84</v>
      </c>
      <c r="AF1688" s="920">
        <v>0</v>
      </c>
      <c r="AG1688" s="40"/>
      <c r="AH1688" s="40"/>
      <c r="AI1688" s="40"/>
      <c r="AJ1688" s="960">
        <v>45043</v>
      </c>
      <c r="AK1688" s="124">
        <v>45044</v>
      </c>
      <c r="AL1688" s="9">
        <v>2</v>
      </c>
      <c r="AM1688" s="9">
        <v>9</v>
      </c>
      <c r="AN1688" s="521" t="s">
        <v>1223</v>
      </c>
    </row>
    <row r="1689" spans="1:40" ht="15" customHeight="1">
      <c r="A1689" s="682">
        <v>7471</v>
      </c>
      <c r="B1689" s="682" t="s">
        <v>6470</v>
      </c>
      <c r="C1689" s="682">
        <v>30694251273</v>
      </c>
      <c r="D1689" s="682" t="s">
        <v>6911</v>
      </c>
      <c r="E1689" s="682" t="s">
        <v>38</v>
      </c>
      <c r="F1689" s="682" t="s">
        <v>6912</v>
      </c>
      <c r="G1689" s="682" t="s">
        <v>6913</v>
      </c>
      <c r="H1689" s="541" t="s">
        <v>6914</v>
      </c>
      <c r="I1689" s="541" t="s">
        <v>6915</v>
      </c>
      <c r="J1689" s="43" t="s">
        <v>20</v>
      </c>
      <c r="K1689" s="43" t="s">
        <v>21</v>
      </c>
      <c r="L1689" s="218" t="s">
        <v>22</v>
      </c>
      <c r="M1689" s="219">
        <v>0</v>
      </c>
      <c r="N1689" s="219">
        <v>0</v>
      </c>
      <c r="O1689" s="219">
        <v>0</v>
      </c>
      <c r="P1689" s="219">
        <v>0</v>
      </c>
      <c r="Q1689" s="221">
        <v>2392.86</v>
      </c>
      <c r="R1689" s="221">
        <f t="shared" si="258"/>
        <v>1940.17</v>
      </c>
      <c r="S1689" s="219">
        <v>12.98</v>
      </c>
      <c r="T1689" s="219">
        <v>372.98</v>
      </c>
      <c r="U1689" s="219">
        <v>66.73</v>
      </c>
      <c r="V1689" s="221">
        <f t="shared" si="259"/>
        <v>1969.6100000000001</v>
      </c>
      <c r="W1689" s="219">
        <v>0</v>
      </c>
      <c r="X1689" s="219">
        <v>368.62</v>
      </c>
      <c r="Y1689" s="219">
        <v>54.63</v>
      </c>
      <c r="Z1689" s="655" t="s">
        <v>6916</v>
      </c>
      <c r="AA1689" s="216" t="s">
        <v>6917</v>
      </c>
      <c r="AB1689" s="105">
        <v>39124</v>
      </c>
      <c r="AC1689" s="9" t="str">
        <f t="shared" si="256"/>
        <v>23/02/2023</v>
      </c>
      <c r="AD1689" s="40">
        <v>905.78</v>
      </c>
      <c r="AE1689" s="40">
        <v>905.78</v>
      </c>
      <c r="AF1689" s="920">
        <v>0</v>
      </c>
      <c r="AG1689" s="40"/>
      <c r="AH1689" s="40"/>
      <c r="AI1689" s="40"/>
      <c r="AJ1689" s="960">
        <v>45043</v>
      </c>
      <c r="AK1689" s="124">
        <v>45044</v>
      </c>
      <c r="AL1689" s="9">
        <v>2</v>
      </c>
      <c r="AM1689" s="9">
        <v>9</v>
      </c>
      <c r="AN1689" s="521" t="s">
        <v>1223</v>
      </c>
    </row>
    <row r="1690" spans="1:40" ht="15" customHeight="1">
      <c r="A1690" s="682">
        <v>7475</v>
      </c>
      <c r="B1690" s="682" t="s">
        <v>6470</v>
      </c>
      <c r="C1690" s="682">
        <v>30694251273</v>
      </c>
      <c r="D1690" s="682" t="s">
        <v>6918</v>
      </c>
      <c r="E1690" s="682" t="s">
        <v>38</v>
      </c>
      <c r="F1690" s="682" t="s">
        <v>1079</v>
      </c>
      <c r="G1690" s="682" t="s">
        <v>6919</v>
      </c>
      <c r="H1690" s="18" t="s">
        <v>6920</v>
      </c>
      <c r="I1690" s="18" t="s">
        <v>6921</v>
      </c>
      <c r="J1690" s="43" t="s">
        <v>20</v>
      </c>
      <c r="K1690" s="43" t="s">
        <v>21</v>
      </c>
      <c r="L1690" s="43" t="s">
        <v>22</v>
      </c>
      <c r="M1690" s="65">
        <v>0</v>
      </c>
      <c r="N1690" s="65">
        <v>0</v>
      </c>
      <c r="O1690" s="65">
        <v>0</v>
      </c>
      <c r="P1690" s="65">
        <v>0</v>
      </c>
      <c r="Q1690" s="39">
        <v>100.26</v>
      </c>
      <c r="R1690" s="39">
        <v>91.76</v>
      </c>
      <c r="S1690" s="65">
        <v>8.5</v>
      </c>
      <c r="T1690" s="65">
        <v>0</v>
      </c>
      <c r="U1690" s="65">
        <v>0</v>
      </c>
      <c r="V1690" s="39">
        <v>91.960000000000008</v>
      </c>
      <c r="W1690" s="65">
        <v>8.3000000000000007</v>
      </c>
      <c r="X1690" s="65">
        <v>0</v>
      </c>
      <c r="Y1690" s="65">
        <v>0</v>
      </c>
      <c r="Z1690" s="67" t="s">
        <v>43</v>
      </c>
      <c r="AA1690" s="18" t="s">
        <v>564</v>
      </c>
      <c r="AB1690" s="11" t="str">
        <f>+_xlfn.CONCAT(MID(Z1690,24,2),"/",MID(Z1690,22,2),"/",MID(Z1690,18,4))</f>
        <v>22/08/2007</v>
      </c>
      <c r="AC1690" s="9" t="str">
        <f t="shared" si="256"/>
        <v>14/01/2023</v>
      </c>
      <c r="AD1690" s="40">
        <v>88.12</v>
      </c>
      <c r="AE1690" s="40">
        <v>88.12</v>
      </c>
      <c r="AF1690" s="920">
        <v>0</v>
      </c>
      <c r="AG1690" s="40"/>
      <c r="AH1690" s="40"/>
      <c r="AI1690" s="40"/>
      <c r="AJ1690" s="960">
        <v>45043</v>
      </c>
      <c r="AK1690" s="124">
        <v>45044</v>
      </c>
      <c r="AL1690" s="9">
        <v>2</v>
      </c>
      <c r="AM1690" s="9">
        <v>9</v>
      </c>
      <c r="AN1690" s="521" t="s">
        <v>1223</v>
      </c>
    </row>
    <row r="1691" spans="1:40" ht="15" customHeight="1">
      <c r="A1691" s="682">
        <v>7476</v>
      </c>
      <c r="B1691" s="682" t="s">
        <v>6470</v>
      </c>
      <c r="C1691" s="682">
        <v>30694251273</v>
      </c>
      <c r="D1691" s="682" t="s">
        <v>6922</v>
      </c>
      <c r="E1691" s="682" t="s">
        <v>38</v>
      </c>
      <c r="F1691" s="682" t="s">
        <v>1079</v>
      </c>
      <c r="G1691" s="682" t="s">
        <v>6899</v>
      </c>
      <c r="H1691" s="18" t="s">
        <v>6923</v>
      </c>
      <c r="I1691" s="18" t="s">
        <v>6924</v>
      </c>
      <c r="J1691" s="43" t="s">
        <v>20</v>
      </c>
      <c r="K1691" s="43" t="s">
        <v>21</v>
      </c>
      <c r="L1691" s="43" t="s">
        <v>22</v>
      </c>
      <c r="M1691" s="65">
        <v>0</v>
      </c>
      <c r="N1691" s="65">
        <v>0</v>
      </c>
      <c r="O1691" s="65">
        <v>0</v>
      </c>
      <c r="P1691" s="65">
        <v>0</v>
      </c>
      <c r="Q1691" s="39">
        <v>528.38</v>
      </c>
      <c r="R1691" s="39">
        <f>Q1691-O1691-S1691-T1691-U1691</f>
        <v>377.03999999999996</v>
      </c>
      <c r="S1691" s="65">
        <v>147.81</v>
      </c>
      <c r="T1691" s="65">
        <v>0.93</v>
      </c>
      <c r="U1691" s="65">
        <v>2.6</v>
      </c>
      <c r="V1691" s="39">
        <f>Q1691-P1691-W1691-X1691-Y1691</f>
        <v>406.33</v>
      </c>
      <c r="W1691" s="65">
        <v>119.08</v>
      </c>
      <c r="X1691" s="65">
        <v>0.73</v>
      </c>
      <c r="Y1691" s="65">
        <v>2.2400000000000002</v>
      </c>
      <c r="Z1691" s="67" t="s">
        <v>6925</v>
      </c>
      <c r="AA1691" s="18" t="s">
        <v>564</v>
      </c>
      <c r="AB1691" s="105">
        <v>39124</v>
      </c>
      <c r="AC1691" s="9" t="str">
        <f t="shared" si="256"/>
        <v>14/01/2023</v>
      </c>
      <c r="AD1691" s="40">
        <v>156.51</v>
      </c>
      <c r="AE1691" s="40">
        <v>156.51</v>
      </c>
      <c r="AF1691" s="920">
        <v>0</v>
      </c>
      <c r="AG1691" s="40"/>
      <c r="AH1691" s="40"/>
      <c r="AI1691" s="40"/>
      <c r="AJ1691" s="960">
        <v>45043</v>
      </c>
      <c r="AK1691" s="124">
        <v>45044</v>
      </c>
      <c r="AL1691" s="9">
        <v>2</v>
      </c>
      <c r="AM1691" s="9">
        <v>9</v>
      </c>
      <c r="AN1691" s="521" t="s">
        <v>1223</v>
      </c>
    </row>
    <row r="1692" spans="1:40" ht="15" customHeight="1">
      <c r="A1692" s="682">
        <v>7477</v>
      </c>
      <c r="B1692" s="682" t="s">
        <v>6470</v>
      </c>
      <c r="C1692" s="682">
        <v>30694251273</v>
      </c>
      <c r="D1692" s="682" t="s">
        <v>6926</v>
      </c>
      <c r="E1692" s="682" t="s">
        <v>38</v>
      </c>
      <c r="F1692" s="682" t="s">
        <v>66</v>
      </c>
      <c r="G1692" s="682" t="s">
        <v>6927</v>
      </c>
      <c r="H1692" s="200" t="s">
        <v>6928</v>
      </c>
      <c r="I1692" s="200" t="s">
        <v>6929</v>
      </c>
      <c r="J1692" s="43" t="s">
        <v>20</v>
      </c>
      <c r="K1692" s="202" t="s">
        <v>21</v>
      </c>
      <c r="L1692" s="202" t="s">
        <v>22</v>
      </c>
      <c r="M1692" s="203">
        <v>0</v>
      </c>
      <c r="N1692" s="203">
        <v>0</v>
      </c>
      <c r="O1692" s="203">
        <v>0</v>
      </c>
      <c r="P1692" s="203">
        <v>0</v>
      </c>
      <c r="Q1692" s="204">
        <v>553.35</v>
      </c>
      <c r="R1692" s="204">
        <f>Q1692-O1692-S1692-T1692-U1692</f>
        <v>545.18999999999994</v>
      </c>
      <c r="S1692" s="203">
        <v>2.08</v>
      </c>
      <c r="T1692" s="203">
        <v>0.96</v>
      </c>
      <c r="U1692" s="203">
        <v>5.12</v>
      </c>
      <c r="V1692" s="204">
        <f>Q1692-P1692-W1692-X1692-Y1692</f>
        <v>546.64</v>
      </c>
      <c r="W1692" s="203">
        <v>0.63</v>
      </c>
      <c r="X1692" s="203">
        <v>0.96</v>
      </c>
      <c r="Y1692" s="203">
        <v>5.12</v>
      </c>
      <c r="Z1692" s="214" t="s">
        <v>43</v>
      </c>
      <c r="AA1692" s="200" t="s">
        <v>6930</v>
      </c>
      <c r="AB1692" s="11" t="str">
        <f t="shared" ref="AB1692:AB1728" si="260">+_xlfn.CONCAT(MID(Z1692,24,2),"/",MID(Z1692,22,2),"/",MID(Z1692,18,4))</f>
        <v>22/08/2007</v>
      </c>
      <c r="AC1692" s="9" t="str">
        <f t="shared" si="256"/>
        <v>14/01/2023</v>
      </c>
      <c r="AD1692" s="40">
        <v>213</v>
      </c>
      <c r="AE1692" s="40">
        <v>213</v>
      </c>
      <c r="AF1692" s="920">
        <v>0</v>
      </c>
      <c r="AG1692" s="40"/>
      <c r="AH1692" s="40"/>
      <c r="AI1692" s="40"/>
      <c r="AJ1692" s="960">
        <v>45043</v>
      </c>
      <c r="AK1692" s="124">
        <v>45044</v>
      </c>
      <c r="AL1692" s="9">
        <v>2</v>
      </c>
      <c r="AM1692" s="9">
        <v>9</v>
      </c>
      <c r="AN1692" s="521" t="s">
        <v>1223</v>
      </c>
    </row>
    <row r="1693" spans="1:40" ht="15" customHeight="1">
      <c r="A1693" s="682">
        <v>7478</v>
      </c>
      <c r="B1693" s="682" t="s">
        <v>6470</v>
      </c>
      <c r="C1693" s="682">
        <v>30694251273</v>
      </c>
      <c r="D1693" s="682" t="s">
        <v>6931</v>
      </c>
      <c r="E1693" s="682" t="s">
        <v>38</v>
      </c>
      <c r="F1693" s="682" t="s">
        <v>1079</v>
      </c>
      <c r="G1693" s="682" t="s">
        <v>6899</v>
      </c>
      <c r="H1693" s="18" t="s">
        <v>6932</v>
      </c>
      <c r="I1693" s="18" t="s">
        <v>6933</v>
      </c>
      <c r="J1693" s="43" t="s">
        <v>20</v>
      </c>
      <c r="K1693" s="43" t="s">
        <v>21</v>
      </c>
      <c r="L1693" s="43" t="s">
        <v>22</v>
      </c>
      <c r="M1693" s="65">
        <v>0</v>
      </c>
      <c r="N1693" s="65">
        <v>0</v>
      </c>
      <c r="O1693" s="65">
        <v>0</v>
      </c>
      <c r="P1693" s="65">
        <v>0</v>
      </c>
      <c r="Q1693" s="39">
        <v>561.27</v>
      </c>
      <c r="R1693" s="39">
        <v>550.44999999999993</v>
      </c>
      <c r="S1693" s="65">
        <v>9.73</v>
      </c>
      <c r="T1693" s="65">
        <v>1.0900000000000001</v>
      </c>
      <c r="U1693" s="65">
        <v>0</v>
      </c>
      <c r="V1693" s="39">
        <v>550.50999999999988</v>
      </c>
      <c r="W1693" s="65">
        <v>9.23</v>
      </c>
      <c r="X1693" s="65">
        <v>0.94</v>
      </c>
      <c r="Y1693" s="65">
        <v>0.59</v>
      </c>
      <c r="Z1693" s="67" t="s">
        <v>43</v>
      </c>
      <c r="AA1693" s="18" t="s">
        <v>6934</v>
      </c>
      <c r="AB1693" s="11" t="str">
        <f t="shared" si="260"/>
        <v>22/08/2007</v>
      </c>
      <c r="AC1693" s="9" t="str">
        <f t="shared" si="256"/>
        <v>19/01/2023</v>
      </c>
      <c r="AD1693" s="40">
        <v>224.03</v>
      </c>
      <c r="AE1693" s="40">
        <v>224.03</v>
      </c>
      <c r="AF1693" s="920">
        <v>0</v>
      </c>
      <c r="AG1693" s="40"/>
      <c r="AH1693" s="40"/>
      <c r="AI1693" s="40"/>
      <c r="AJ1693" s="960">
        <v>45043</v>
      </c>
      <c r="AK1693" s="124">
        <v>45044</v>
      </c>
      <c r="AL1693" s="9">
        <v>2</v>
      </c>
      <c r="AM1693" s="9">
        <v>9</v>
      </c>
      <c r="AN1693" s="521" t="s">
        <v>1223</v>
      </c>
    </row>
    <row r="1694" spans="1:40" ht="15" customHeight="1">
      <c r="A1694" s="682">
        <v>7487</v>
      </c>
      <c r="B1694" s="682" t="s">
        <v>6470</v>
      </c>
      <c r="C1694" s="682">
        <v>30694251273</v>
      </c>
      <c r="D1694" s="682" t="s">
        <v>6935</v>
      </c>
      <c r="E1694" s="682" t="s">
        <v>38</v>
      </c>
      <c r="F1694" s="682" t="s">
        <v>390</v>
      </c>
      <c r="G1694" s="682" t="s">
        <v>6936</v>
      </c>
      <c r="H1694" s="126" t="s">
        <v>6937</v>
      </c>
      <c r="I1694" s="126" t="s">
        <v>6938</v>
      </c>
      <c r="J1694" s="43" t="s">
        <v>20</v>
      </c>
      <c r="K1694" s="43" t="s">
        <v>21</v>
      </c>
      <c r="L1694" s="43" t="s">
        <v>22</v>
      </c>
      <c r="M1694" s="65">
        <v>0</v>
      </c>
      <c r="N1694" s="65">
        <v>0.3</v>
      </c>
      <c r="O1694" s="65">
        <v>0</v>
      </c>
      <c r="P1694" s="65">
        <v>0</v>
      </c>
      <c r="Q1694" s="39">
        <v>348.31</v>
      </c>
      <c r="R1694" s="39">
        <f>Q1694-O1694-S1694-T1694-U1694</f>
        <v>342.22</v>
      </c>
      <c r="S1694" s="65">
        <v>1.8</v>
      </c>
      <c r="T1694" s="65">
        <v>1.59</v>
      </c>
      <c r="U1694" s="65">
        <v>2.7</v>
      </c>
      <c r="V1694" s="39">
        <f>Q1694-P1694-W1694-X1694-Y1694</f>
        <v>344.96</v>
      </c>
      <c r="W1694" s="65">
        <v>2.4900000000000002</v>
      </c>
      <c r="X1694" s="65">
        <v>0.86</v>
      </c>
      <c r="Y1694" s="65">
        <v>0</v>
      </c>
      <c r="Z1694" s="67" t="s">
        <v>63</v>
      </c>
      <c r="AA1694" s="18" t="s">
        <v>3430</v>
      </c>
      <c r="AB1694" s="11" t="str">
        <f t="shared" si="260"/>
        <v>14/07/2007</v>
      </c>
      <c r="AC1694" s="9" t="str">
        <f t="shared" si="256"/>
        <v>14/01/2023</v>
      </c>
      <c r="AD1694" s="40">
        <v>176.77</v>
      </c>
      <c r="AE1694" s="40">
        <v>176.77</v>
      </c>
      <c r="AF1694" s="920">
        <v>0</v>
      </c>
      <c r="AG1694" s="40"/>
      <c r="AH1694" s="40"/>
      <c r="AI1694" s="40"/>
      <c r="AJ1694" s="960">
        <v>45043</v>
      </c>
      <c r="AK1694" s="124">
        <v>45044</v>
      </c>
      <c r="AL1694" s="9">
        <v>2</v>
      </c>
      <c r="AM1694" s="9">
        <v>9</v>
      </c>
      <c r="AN1694" s="521" t="s">
        <v>1223</v>
      </c>
    </row>
    <row r="1695" spans="1:40" ht="15" customHeight="1">
      <c r="A1695" s="682">
        <v>7490</v>
      </c>
      <c r="B1695" s="682" t="s">
        <v>6470</v>
      </c>
      <c r="C1695" s="682">
        <v>30694251273</v>
      </c>
      <c r="D1695" s="682" t="s">
        <v>6939</v>
      </c>
      <c r="E1695" s="682" t="s">
        <v>38</v>
      </c>
      <c r="F1695" s="682" t="s">
        <v>87</v>
      </c>
      <c r="G1695" s="682" t="s">
        <v>1547</v>
      </c>
      <c r="H1695" s="200" t="s">
        <v>6940</v>
      </c>
      <c r="I1695" s="200" t="s">
        <v>6941</v>
      </c>
      <c r="J1695" s="43" t="s">
        <v>20</v>
      </c>
      <c r="K1695" s="202" t="s">
        <v>21</v>
      </c>
      <c r="L1695" s="202" t="s">
        <v>22</v>
      </c>
      <c r="M1695" s="203">
        <v>0</v>
      </c>
      <c r="N1695" s="203">
        <v>0</v>
      </c>
      <c r="O1695" s="203">
        <v>0</v>
      </c>
      <c r="P1695" s="203">
        <v>0</v>
      </c>
      <c r="Q1695" s="204">
        <v>300.82</v>
      </c>
      <c r="R1695" s="204">
        <f>Q1695-O1695-S1695-T1695-U1695</f>
        <v>297.13</v>
      </c>
      <c r="S1695" s="203">
        <v>0.96</v>
      </c>
      <c r="T1695" s="203">
        <v>1.62</v>
      </c>
      <c r="U1695" s="203">
        <v>1.1100000000000001</v>
      </c>
      <c r="V1695" s="204">
        <f>Q1695-P1695-W1695-X1695-Y1695</f>
        <v>299.01</v>
      </c>
      <c r="W1695" s="203">
        <v>0</v>
      </c>
      <c r="X1695" s="203">
        <v>1.81</v>
      </c>
      <c r="Y1695" s="203">
        <v>0</v>
      </c>
      <c r="Z1695" s="214" t="s">
        <v>43</v>
      </c>
      <c r="AA1695" s="200" t="s">
        <v>6934</v>
      </c>
      <c r="AB1695" s="11" t="str">
        <f t="shared" si="260"/>
        <v>22/08/2007</v>
      </c>
      <c r="AC1695" s="9" t="str">
        <f t="shared" si="256"/>
        <v>19/01/2023</v>
      </c>
      <c r="AD1695" s="40">
        <v>121.23</v>
      </c>
      <c r="AE1695" s="40">
        <v>121.23</v>
      </c>
      <c r="AF1695" s="920">
        <v>0</v>
      </c>
      <c r="AG1695" s="40"/>
      <c r="AH1695" s="40"/>
      <c r="AI1695" s="40"/>
      <c r="AJ1695" s="960">
        <v>45043</v>
      </c>
      <c r="AK1695" s="124">
        <v>45044</v>
      </c>
      <c r="AL1695" s="9">
        <v>2</v>
      </c>
      <c r="AM1695" s="9">
        <v>9</v>
      </c>
      <c r="AN1695" s="521" t="s">
        <v>1223</v>
      </c>
    </row>
    <row r="1696" spans="1:40" ht="15" customHeight="1">
      <c r="A1696" s="683">
        <v>7491</v>
      </c>
      <c r="B1696" s="683" t="s">
        <v>6470</v>
      </c>
      <c r="C1696" s="683">
        <v>30694251273</v>
      </c>
      <c r="D1696" s="683" t="s">
        <v>6942</v>
      </c>
      <c r="E1696" s="683" t="s">
        <v>38</v>
      </c>
      <c r="F1696" s="683" t="s">
        <v>38</v>
      </c>
      <c r="G1696" s="683" t="s">
        <v>6943</v>
      </c>
      <c r="H1696" s="23" t="s">
        <v>6944</v>
      </c>
      <c r="I1696" s="23" t="s">
        <v>6945</v>
      </c>
      <c r="J1696" s="44" t="s">
        <v>20</v>
      </c>
      <c r="K1696" s="44" t="s">
        <v>21</v>
      </c>
      <c r="L1696" s="44" t="s">
        <v>23</v>
      </c>
      <c r="M1696" s="69">
        <v>0</v>
      </c>
      <c r="N1696" s="69">
        <v>3.27</v>
      </c>
      <c r="O1696" s="69">
        <v>0</v>
      </c>
      <c r="P1696" s="69">
        <v>0</v>
      </c>
      <c r="Q1696" s="70">
        <v>426.06</v>
      </c>
      <c r="R1696" s="70">
        <f>Q1696-O1696-S1696-T1696-U1696</f>
        <v>417.49</v>
      </c>
      <c r="S1696" s="69">
        <v>4.58</v>
      </c>
      <c r="T1696" s="69">
        <v>0.52</v>
      </c>
      <c r="U1696" s="69">
        <v>3.47</v>
      </c>
      <c r="V1696" s="70">
        <f>Q1696-P1696-W1696-X1696-Y1696</f>
        <v>415.76000000000005</v>
      </c>
      <c r="W1696" s="69">
        <v>9.7799999999999994</v>
      </c>
      <c r="X1696" s="69">
        <v>0.52</v>
      </c>
      <c r="Y1696" s="69">
        <v>0</v>
      </c>
      <c r="Z1696" s="45" t="s">
        <v>43</v>
      </c>
      <c r="AA1696" s="23" t="s">
        <v>564</v>
      </c>
      <c r="AB1696" s="34" t="str">
        <f t="shared" si="260"/>
        <v>22/08/2007</v>
      </c>
      <c r="AC1696" s="34" t="str">
        <f t="shared" si="256"/>
        <v>14/01/2023</v>
      </c>
      <c r="AD1696" s="23">
        <v>301.14999999999998</v>
      </c>
      <c r="AE1696" s="23">
        <v>301.14999999999998</v>
      </c>
      <c r="AF1696" s="823">
        <v>0</v>
      </c>
      <c r="AG1696" s="23"/>
      <c r="AH1696" s="23"/>
      <c r="AI1696" s="23"/>
      <c r="AJ1696" s="917">
        <v>45043</v>
      </c>
      <c r="AK1696" s="122">
        <v>45044</v>
      </c>
      <c r="AL1696" s="34">
        <v>2</v>
      </c>
      <c r="AM1696" s="34">
        <v>9</v>
      </c>
      <c r="AN1696" s="261" t="s">
        <v>1223</v>
      </c>
    </row>
    <row r="1697" spans="1:40" ht="15" customHeight="1">
      <c r="A1697" s="682">
        <v>7494</v>
      </c>
      <c r="B1697" s="682" t="s">
        <v>6470</v>
      </c>
      <c r="C1697" s="682">
        <v>30694251273</v>
      </c>
      <c r="D1697" s="682" t="s">
        <v>6946</v>
      </c>
      <c r="E1697" s="682" t="s">
        <v>38</v>
      </c>
      <c r="F1697" s="682" t="s">
        <v>87</v>
      </c>
      <c r="G1697" s="682" t="s">
        <v>4744</v>
      </c>
      <c r="H1697" s="200" t="s">
        <v>6947</v>
      </c>
      <c r="I1697" s="200" t="s">
        <v>6948</v>
      </c>
      <c r="J1697" s="43" t="s">
        <v>20</v>
      </c>
      <c r="K1697" s="202" t="s">
        <v>21</v>
      </c>
      <c r="L1697" s="202" t="s">
        <v>22</v>
      </c>
      <c r="M1697" s="203">
        <v>0</v>
      </c>
      <c r="N1697" s="203">
        <v>0</v>
      </c>
      <c r="O1697" s="203">
        <v>0</v>
      </c>
      <c r="P1697" s="203">
        <v>0</v>
      </c>
      <c r="Q1697" s="204">
        <v>545.76</v>
      </c>
      <c r="R1697" s="204">
        <v>488.91999999999996</v>
      </c>
      <c r="S1697" s="203">
        <v>0</v>
      </c>
      <c r="T1697" s="203">
        <v>47.67</v>
      </c>
      <c r="U1697" s="203">
        <v>9.17</v>
      </c>
      <c r="V1697" s="204">
        <v>488.91999999999996</v>
      </c>
      <c r="W1697" s="203">
        <v>0</v>
      </c>
      <c r="X1697" s="203">
        <v>47.67</v>
      </c>
      <c r="Y1697" s="203">
        <v>9.17</v>
      </c>
      <c r="Z1697" s="214" t="s">
        <v>43</v>
      </c>
      <c r="AA1697" s="200" t="s">
        <v>6949</v>
      </c>
      <c r="AB1697" s="11" t="str">
        <f t="shared" si="260"/>
        <v>22/08/2007</v>
      </c>
      <c r="AC1697" s="9" t="str">
        <f t="shared" si="256"/>
        <v>14/01/2023</v>
      </c>
      <c r="AD1697" s="40">
        <v>21.75</v>
      </c>
      <c r="AE1697" s="40">
        <v>21.75</v>
      </c>
      <c r="AF1697" s="920">
        <v>0</v>
      </c>
      <c r="AG1697" s="40"/>
      <c r="AH1697" s="40"/>
      <c r="AI1697" s="40"/>
      <c r="AJ1697" s="960">
        <v>45043</v>
      </c>
      <c r="AK1697" s="124">
        <v>45044</v>
      </c>
      <c r="AL1697" s="9">
        <v>2</v>
      </c>
      <c r="AM1697" s="9">
        <v>9</v>
      </c>
      <c r="AN1697" s="521" t="s">
        <v>1223</v>
      </c>
    </row>
    <row r="1698" spans="1:40" ht="15" customHeight="1">
      <c r="A1698" s="683">
        <v>7497</v>
      </c>
      <c r="B1698" s="683" t="s">
        <v>6470</v>
      </c>
      <c r="C1698" s="683">
        <v>30694251273</v>
      </c>
      <c r="D1698" s="683" t="s">
        <v>6950</v>
      </c>
      <c r="E1698" s="683" t="s">
        <v>38</v>
      </c>
      <c r="F1698" s="683" t="s">
        <v>438</v>
      </c>
      <c r="G1698" s="683" t="s">
        <v>6724</v>
      </c>
      <c r="H1698" s="23" t="s">
        <v>6951</v>
      </c>
      <c r="I1698" s="23" t="s">
        <v>6952</v>
      </c>
      <c r="J1698" s="44" t="s">
        <v>20</v>
      </c>
      <c r="K1698" s="44" t="s">
        <v>21</v>
      </c>
      <c r="L1698" s="44" t="s">
        <v>23</v>
      </c>
      <c r="M1698" s="69">
        <v>0</v>
      </c>
      <c r="N1698" s="69">
        <v>1.91</v>
      </c>
      <c r="O1698" s="69">
        <v>0</v>
      </c>
      <c r="P1698" s="69">
        <v>0</v>
      </c>
      <c r="Q1698" s="70">
        <v>480.23</v>
      </c>
      <c r="R1698" s="70">
        <f>Q1698-O1698-S1698-T1698-U1698</f>
        <v>436.55000000000007</v>
      </c>
      <c r="S1698" s="69">
        <v>41.65</v>
      </c>
      <c r="T1698" s="69">
        <v>1.45</v>
      </c>
      <c r="U1698" s="69">
        <v>0.57999999999999996</v>
      </c>
      <c r="V1698" s="70">
        <f>Q1698-P1698-W1698-X1698-Y1698</f>
        <v>476.87</v>
      </c>
      <c r="W1698" s="69">
        <v>1.91</v>
      </c>
      <c r="X1698" s="69">
        <v>1.45</v>
      </c>
      <c r="Y1698" s="69">
        <v>0</v>
      </c>
      <c r="Z1698" s="45" t="s">
        <v>89</v>
      </c>
      <c r="AA1698" s="23" t="s">
        <v>1158</v>
      </c>
      <c r="AB1698" s="34" t="str">
        <f t="shared" si="260"/>
        <v>21/07/2007</v>
      </c>
      <c r="AC1698" s="34" t="str">
        <f t="shared" si="256"/>
        <v>19/01/2023</v>
      </c>
      <c r="AD1698" s="23">
        <f>AE1698-AF1698</f>
        <v>291.28999999999996</v>
      </c>
      <c r="AE1698" s="23">
        <v>354.34</v>
      </c>
      <c r="AF1698" s="823">
        <v>63.050000000000011</v>
      </c>
      <c r="AG1698" s="23"/>
      <c r="AH1698" s="23"/>
      <c r="AI1698" s="23"/>
      <c r="AJ1698" s="917">
        <v>45043</v>
      </c>
      <c r="AK1698" s="122">
        <v>45044</v>
      </c>
      <c r="AL1698" s="34">
        <v>2</v>
      </c>
      <c r="AM1698" s="34">
        <v>9</v>
      </c>
      <c r="AN1698" s="261" t="s">
        <v>1223</v>
      </c>
    </row>
    <row r="1699" spans="1:40" ht="15" customHeight="1">
      <c r="A1699" s="682">
        <v>7499</v>
      </c>
      <c r="B1699" s="682" t="s">
        <v>6470</v>
      </c>
      <c r="C1699" s="682">
        <v>30694251273</v>
      </c>
      <c r="D1699" s="682" t="s">
        <v>6953</v>
      </c>
      <c r="E1699" s="682" t="s">
        <v>38</v>
      </c>
      <c r="F1699" s="682" t="s">
        <v>438</v>
      </c>
      <c r="G1699" s="682" t="s">
        <v>6724</v>
      </c>
      <c r="H1699" s="126" t="s">
        <v>6954</v>
      </c>
      <c r="I1699" s="126" t="s">
        <v>6955</v>
      </c>
      <c r="J1699" s="43" t="s">
        <v>20</v>
      </c>
      <c r="K1699" s="43" t="s">
        <v>21</v>
      </c>
      <c r="L1699" s="43" t="s">
        <v>22</v>
      </c>
      <c r="M1699" s="65">
        <v>0</v>
      </c>
      <c r="N1699" s="65">
        <v>0</v>
      </c>
      <c r="O1699" s="65">
        <v>0</v>
      </c>
      <c r="P1699" s="65">
        <v>0</v>
      </c>
      <c r="Q1699" s="39">
        <v>398.64</v>
      </c>
      <c r="R1699" s="39">
        <f>Q1699-O1699-S1699-T1699-U1699</f>
        <v>394.09</v>
      </c>
      <c r="S1699" s="65">
        <v>0</v>
      </c>
      <c r="T1699" s="65">
        <v>2.16</v>
      </c>
      <c r="U1699" s="65">
        <v>2.39</v>
      </c>
      <c r="V1699" s="39">
        <f>Q1699-P1699-W1699-X1699-Y1699</f>
        <v>393.83</v>
      </c>
      <c r="W1699" s="65">
        <v>0</v>
      </c>
      <c r="X1699" s="65">
        <v>2.41</v>
      </c>
      <c r="Y1699" s="65">
        <v>2.4</v>
      </c>
      <c r="Z1699" s="67" t="s">
        <v>89</v>
      </c>
      <c r="AA1699" s="18" t="s">
        <v>1158</v>
      </c>
      <c r="AB1699" s="11" t="str">
        <f t="shared" si="260"/>
        <v>21/07/2007</v>
      </c>
      <c r="AC1699" s="9" t="str">
        <f t="shared" si="256"/>
        <v>19/01/2023</v>
      </c>
      <c r="AD1699" s="40">
        <v>233.13</v>
      </c>
      <c r="AE1699" s="40">
        <v>233.13</v>
      </c>
      <c r="AF1699" s="920">
        <v>0</v>
      </c>
      <c r="AG1699" s="40"/>
      <c r="AH1699" s="40"/>
      <c r="AI1699" s="40"/>
      <c r="AJ1699" s="960">
        <v>45043</v>
      </c>
      <c r="AK1699" s="124">
        <v>45044</v>
      </c>
      <c r="AL1699" s="9">
        <v>2</v>
      </c>
      <c r="AM1699" s="9">
        <v>9</v>
      </c>
      <c r="AN1699" s="521" t="s">
        <v>1223</v>
      </c>
    </row>
    <row r="1700" spans="1:40" ht="15" customHeight="1">
      <c r="A1700" s="682">
        <v>7500</v>
      </c>
      <c r="B1700" s="682" t="s">
        <v>6470</v>
      </c>
      <c r="C1700" s="682">
        <v>30694251273</v>
      </c>
      <c r="D1700" s="682" t="s">
        <v>6956</v>
      </c>
      <c r="E1700" s="682" t="s">
        <v>38</v>
      </c>
      <c r="F1700" s="682" t="s">
        <v>438</v>
      </c>
      <c r="G1700" s="682" t="s">
        <v>438</v>
      </c>
      <c r="H1700" s="643" t="s">
        <v>6957</v>
      </c>
      <c r="I1700" s="643" t="s">
        <v>6958</v>
      </c>
      <c r="J1700" s="43" t="s">
        <v>20</v>
      </c>
      <c r="K1700" s="218" t="s">
        <v>21</v>
      </c>
      <c r="L1700" s="218" t="s">
        <v>22</v>
      </c>
      <c r="M1700" s="219">
        <v>0</v>
      </c>
      <c r="N1700" s="219">
        <v>0</v>
      </c>
      <c r="O1700" s="219">
        <v>0</v>
      </c>
      <c r="P1700" s="219">
        <v>0</v>
      </c>
      <c r="Q1700" s="221">
        <v>318.68</v>
      </c>
      <c r="R1700" s="221">
        <v>266.86</v>
      </c>
      <c r="S1700" s="219">
        <v>0</v>
      </c>
      <c r="T1700" s="219">
        <v>51.56</v>
      </c>
      <c r="U1700" s="219">
        <v>0.26</v>
      </c>
      <c r="V1700" s="221">
        <v>269.27999999999997</v>
      </c>
      <c r="W1700" s="219">
        <v>0</v>
      </c>
      <c r="X1700" s="219">
        <v>47.91</v>
      </c>
      <c r="Y1700" s="219">
        <v>1.49</v>
      </c>
      <c r="Z1700" s="655" t="s">
        <v>5785</v>
      </c>
      <c r="AA1700" s="216" t="s">
        <v>6959</v>
      </c>
      <c r="AB1700" s="11" t="str">
        <f t="shared" si="260"/>
        <v>22/08/2007</v>
      </c>
      <c r="AC1700" s="9" t="str">
        <f t="shared" si="256"/>
        <v>04/01/2023</v>
      </c>
      <c r="AD1700" s="40">
        <v>149.88</v>
      </c>
      <c r="AE1700" s="40">
        <v>149.88</v>
      </c>
      <c r="AF1700" s="920">
        <v>0</v>
      </c>
      <c r="AG1700" s="40"/>
      <c r="AH1700" s="40"/>
      <c r="AI1700" s="40"/>
      <c r="AJ1700" s="960">
        <v>45043</v>
      </c>
      <c r="AK1700" s="124">
        <v>45044</v>
      </c>
      <c r="AL1700" s="9">
        <v>2</v>
      </c>
      <c r="AM1700" s="9">
        <v>9</v>
      </c>
      <c r="AN1700" s="521" t="s">
        <v>1223</v>
      </c>
    </row>
    <row r="1701" spans="1:40" ht="15" customHeight="1">
      <c r="A1701" s="682">
        <v>7503</v>
      </c>
      <c r="B1701" s="682" t="s">
        <v>6470</v>
      </c>
      <c r="C1701" s="682">
        <v>30694251273</v>
      </c>
      <c r="D1701" s="682" t="s">
        <v>6960</v>
      </c>
      <c r="E1701" s="682" t="s">
        <v>38</v>
      </c>
      <c r="F1701" s="682" t="s">
        <v>1629</v>
      </c>
      <c r="G1701" s="682" t="s">
        <v>6961</v>
      </c>
      <c r="H1701" s="126" t="s">
        <v>6962</v>
      </c>
      <c r="I1701" s="126" t="s">
        <v>6963</v>
      </c>
      <c r="J1701" s="43" t="s">
        <v>20</v>
      </c>
      <c r="K1701" s="43" t="s">
        <v>21</v>
      </c>
      <c r="L1701" s="43" t="s">
        <v>22</v>
      </c>
      <c r="M1701" s="65">
        <v>0</v>
      </c>
      <c r="N1701" s="65">
        <v>0</v>
      </c>
      <c r="O1701" s="65">
        <v>0</v>
      </c>
      <c r="P1701" s="65">
        <v>0</v>
      </c>
      <c r="Q1701" s="39">
        <v>452.06</v>
      </c>
      <c r="R1701" s="39">
        <f>Q1701-O1701-S1701-T1701-U1701</f>
        <v>434.26</v>
      </c>
      <c r="S1701" s="65">
        <v>2.57</v>
      </c>
      <c r="T1701" s="65">
        <v>11.47</v>
      </c>
      <c r="U1701" s="65">
        <v>3.76</v>
      </c>
      <c r="V1701" s="39">
        <f>Q1701-P1701-W1701-X1701-Y1701</f>
        <v>440.77</v>
      </c>
      <c r="W1701" s="65">
        <v>0</v>
      </c>
      <c r="X1701" s="65">
        <v>6.93</v>
      </c>
      <c r="Y1701" s="65">
        <v>4.3600000000000003</v>
      </c>
      <c r="Z1701" s="67" t="s">
        <v>5306</v>
      </c>
      <c r="AA1701" s="18" t="s">
        <v>564</v>
      </c>
      <c r="AB1701" s="11" t="str">
        <f t="shared" si="260"/>
        <v>22/08/2007</v>
      </c>
      <c r="AC1701" s="9" t="str">
        <f t="shared" si="256"/>
        <v>14/01/2023</v>
      </c>
      <c r="AD1701" s="40">
        <v>170.93</v>
      </c>
      <c r="AE1701" s="40">
        <v>170.93</v>
      </c>
      <c r="AF1701" s="920">
        <v>0</v>
      </c>
      <c r="AG1701" s="40"/>
      <c r="AH1701" s="40"/>
      <c r="AI1701" s="40"/>
      <c r="AJ1701" s="960">
        <v>45043</v>
      </c>
      <c r="AK1701" s="124">
        <v>45044</v>
      </c>
      <c r="AL1701" s="9">
        <v>2</v>
      </c>
      <c r="AM1701" s="9">
        <v>9</v>
      </c>
      <c r="AN1701" s="521" t="s">
        <v>1223</v>
      </c>
    </row>
    <row r="1702" spans="1:40" ht="15" customHeight="1">
      <c r="A1702" s="682">
        <v>7504</v>
      </c>
      <c r="B1702" s="682" t="s">
        <v>6470</v>
      </c>
      <c r="C1702" s="682">
        <v>30694251273</v>
      </c>
      <c r="D1702" s="682" t="s">
        <v>6964</v>
      </c>
      <c r="E1702" s="682" t="s">
        <v>38</v>
      </c>
      <c r="F1702" s="682" t="s">
        <v>66</v>
      </c>
      <c r="G1702" s="682" t="s">
        <v>6965</v>
      </c>
      <c r="H1702" s="126" t="s">
        <v>6966</v>
      </c>
      <c r="I1702" s="126" t="s">
        <v>6967</v>
      </c>
      <c r="J1702" s="43" t="s">
        <v>20</v>
      </c>
      <c r="K1702" s="43" t="s">
        <v>21</v>
      </c>
      <c r="L1702" s="43" t="s">
        <v>22</v>
      </c>
      <c r="M1702" s="65">
        <v>0</v>
      </c>
      <c r="N1702" s="65">
        <v>0</v>
      </c>
      <c r="O1702" s="65">
        <v>0</v>
      </c>
      <c r="P1702" s="65">
        <v>0</v>
      </c>
      <c r="Q1702" s="123">
        <v>363.98</v>
      </c>
      <c r="R1702" s="123">
        <f>Q1702-O1702-S1702-T1702-U1702</f>
        <v>358.91</v>
      </c>
      <c r="S1702" s="65">
        <v>0</v>
      </c>
      <c r="T1702" s="65">
        <v>0</v>
      </c>
      <c r="U1702" s="65">
        <v>5.07</v>
      </c>
      <c r="V1702" s="123">
        <f>Q1702-P1702-W1702-X1702-Y1702</f>
        <v>361.40000000000003</v>
      </c>
      <c r="W1702" s="65">
        <v>0</v>
      </c>
      <c r="X1702" s="65">
        <v>0</v>
      </c>
      <c r="Y1702" s="65">
        <v>2.58</v>
      </c>
      <c r="Z1702" s="67" t="s">
        <v>43</v>
      </c>
      <c r="AA1702" s="18" t="s">
        <v>4559</v>
      </c>
      <c r="AB1702" s="11" t="str">
        <f t="shared" si="260"/>
        <v>22/08/2007</v>
      </c>
      <c r="AC1702" s="9" t="str">
        <f t="shared" si="256"/>
        <v>15/03/2023</v>
      </c>
      <c r="AD1702" s="40">
        <v>137.94</v>
      </c>
      <c r="AE1702" s="40">
        <v>137.94</v>
      </c>
      <c r="AF1702" s="920">
        <v>0</v>
      </c>
      <c r="AG1702" s="40"/>
      <c r="AH1702" s="40"/>
      <c r="AI1702" s="40"/>
      <c r="AJ1702" s="960">
        <v>45043</v>
      </c>
      <c r="AK1702" s="124">
        <v>45044</v>
      </c>
      <c r="AL1702" s="9">
        <v>2</v>
      </c>
      <c r="AM1702" s="9">
        <v>9</v>
      </c>
      <c r="AN1702" s="521" t="s">
        <v>1223</v>
      </c>
    </row>
    <row r="1703" spans="1:40" ht="15" customHeight="1">
      <c r="A1703" s="682">
        <v>7507</v>
      </c>
      <c r="B1703" s="682" t="s">
        <v>6470</v>
      </c>
      <c r="C1703" s="682">
        <v>30694251273</v>
      </c>
      <c r="D1703" s="682" t="s">
        <v>6968</v>
      </c>
      <c r="E1703" s="682" t="s">
        <v>38</v>
      </c>
      <c r="F1703" s="682" t="s">
        <v>232</v>
      </c>
      <c r="G1703" s="682" t="s">
        <v>1179</v>
      </c>
      <c r="H1703" s="126" t="s">
        <v>6969</v>
      </c>
      <c r="I1703" s="126" t="s">
        <v>6970</v>
      </c>
      <c r="J1703" s="43" t="s">
        <v>20</v>
      </c>
      <c r="K1703" s="43" t="s">
        <v>21</v>
      </c>
      <c r="L1703" s="43" t="s">
        <v>22</v>
      </c>
      <c r="M1703" s="65">
        <v>0</v>
      </c>
      <c r="N1703" s="65">
        <v>0</v>
      </c>
      <c r="O1703" s="65">
        <v>0</v>
      </c>
      <c r="P1703" s="65">
        <v>0</v>
      </c>
      <c r="Q1703" s="39">
        <v>1007.83</v>
      </c>
      <c r="R1703" s="39">
        <f>Q1703-O1703-S1703-T1703-U1703</f>
        <v>822.43</v>
      </c>
      <c r="S1703" s="65">
        <v>172.34</v>
      </c>
      <c r="T1703" s="65">
        <v>0.47</v>
      </c>
      <c r="U1703" s="65">
        <v>12.59</v>
      </c>
      <c r="V1703" s="39">
        <f>Q1703-P1703-W1703-X1703-Y1703</f>
        <v>931.92000000000007</v>
      </c>
      <c r="W1703" s="65">
        <v>71.150000000000006</v>
      </c>
      <c r="X1703" s="65">
        <v>0.47</v>
      </c>
      <c r="Y1703" s="65">
        <v>4.29</v>
      </c>
      <c r="Z1703" s="67" t="s">
        <v>820</v>
      </c>
      <c r="AA1703" s="18" t="s">
        <v>2350</v>
      </c>
      <c r="AB1703" s="11" t="str">
        <f t="shared" si="260"/>
        <v>31/08/2007</v>
      </c>
      <c r="AC1703" s="9" t="str">
        <f t="shared" si="256"/>
        <v>28/02/2023</v>
      </c>
      <c r="AD1703" s="40">
        <v>193.19</v>
      </c>
      <c r="AE1703" s="40">
        <v>193.19</v>
      </c>
      <c r="AF1703" s="920">
        <v>0</v>
      </c>
      <c r="AG1703" s="40"/>
      <c r="AH1703" s="40"/>
      <c r="AI1703" s="40"/>
      <c r="AJ1703" s="960">
        <v>45043</v>
      </c>
      <c r="AK1703" s="124">
        <v>45044</v>
      </c>
      <c r="AL1703" s="9">
        <v>2</v>
      </c>
      <c r="AM1703" s="9">
        <v>9</v>
      </c>
      <c r="AN1703" s="521" t="s">
        <v>1223</v>
      </c>
    </row>
    <row r="1704" spans="1:40" ht="15" customHeight="1">
      <c r="A1704" s="683">
        <v>7508</v>
      </c>
      <c r="B1704" s="683" t="s">
        <v>6470</v>
      </c>
      <c r="C1704" s="683">
        <v>30694251273</v>
      </c>
      <c r="D1704" s="683" t="s">
        <v>6971</v>
      </c>
      <c r="E1704" s="683" t="s">
        <v>37</v>
      </c>
      <c r="F1704" s="683" t="s">
        <v>952</v>
      </c>
      <c r="G1704" s="683" t="s">
        <v>6972</v>
      </c>
      <c r="H1704" s="101" t="s">
        <v>6973</v>
      </c>
      <c r="I1704" s="101" t="s">
        <v>6974</v>
      </c>
      <c r="J1704" s="44" t="s">
        <v>20</v>
      </c>
      <c r="K1704" s="44" t="s">
        <v>21</v>
      </c>
      <c r="L1704" s="44" t="s">
        <v>23</v>
      </c>
      <c r="M1704" s="69">
        <v>0</v>
      </c>
      <c r="N1704" s="69">
        <v>56.37</v>
      </c>
      <c r="O1704" s="69">
        <v>0</v>
      </c>
      <c r="P1704" s="69">
        <v>0</v>
      </c>
      <c r="Q1704" s="70">
        <v>941.29</v>
      </c>
      <c r="R1704" s="70">
        <f>Q1704-O1704-S1704-T1704-U1704</f>
        <v>794.8599999999999</v>
      </c>
      <c r="S1704" s="69">
        <v>146.43</v>
      </c>
      <c r="T1704" s="69">
        <v>0</v>
      </c>
      <c r="U1704" s="69">
        <v>0</v>
      </c>
      <c r="V1704" s="70">
        <f>Q1704-P1704-W1704-X1704-Y1704</f>
        <v>750.77</v>
      </c>
      <c r="W1704" s="69">
        <v>190.52</v>
      </c>
      <c r="X1704" s="69">
        <v>0</v>
      </c>
      <c r="Y1704" s="69">
        <v>0</v>
      </c>
      <c r="Z1704" s="45" t="s">
        <v>6975</v>
      </c>
      <c r="AA1704" s="23" t="s">
        <v>6976</v>
      </c>
      <c r="AB1704" s="34" t="str">
        <f t="shared" si="260"/>
        <v>11/02/2007</v>
      </c>
      <c r="AC1704" s="34" t="str">
        <f t="shared" si="256"/>
        <v>23/02/2023</v>
      </c>
      <c r="AD1704" s="23">
        <v>420.33</v>
      </c>
      <c r="AE1704" s="23">
        <v>420.33</v>
      </c>
      <c r="AF1704" s="823">
        <v>0</v>
      </c>
      <c r="AG1704" s="23"/>
      <c r="AH1704" s="23"/>
      <c r="AI1704" s="23"/>
      <c r="AJ1704" s="917">
        <v>45043</v>
      </c>
      <c r="AK1704" s="122">
        <v>45044</v>
      </c>
      <c r="AL1704" s="34">
        <v>2</v>
      </c>
      <c r="AM1704" s="34">
        <v>9</v>
      </c>
      <c r="AN1704" s="261" t="s">
        <v>1223</v>
      </c>
    </row>
    <row r="1705" spans="1:40" ht="15" customHeight="1">
      <c r="A1705" s="682">
        <v>7510</v>
      </c>
      <c r="B1705" s="682" t="s">
        <v>6470</v>
      </c>
      <c r="C1705" s="682">
        <v>30694251273</v>
      </c>
      <c r="D1705" s="682" t="s">
        <v>6977</v>
      </c>
      <c r="E1705" s="682" t="s">
        <v>38</v>
      </c>
      <c r="F1705" s="682" t="s">
        <v>438</v>
      </c>
      <c r="G1705" s="682" t="s">
        <v>6978</v>
      </c>
      <c r="H1705" s="18" t="s">
        <v>6979</v>
      </c>
      <c r="I1705" s="18" t="s">
        <v>6980</v>
      </c>
      <c r="J1705" s="43" t="s">
        <v>20</v>
      </c>
      <c r="K1705" s="43" t="s">
        <v>21</v>
      </c>
      <c r="L1705" s="43" t="s">
        <v>22</v>
      </c>
      <c r="M1705" s="65">
        <v>0</v>
      </c>
      <c r="N1705" s="65">
        <v>0</v>
      </c>
      <c r="O1705" s="65">
        <v>0</v>
      </c>
      <c r="P1705" s="65">
        <v>0</v>
      </c>
      <c r="Q1705" s="39">
        <v>777.97</v>
      </c>
      <c r="R1705" s="39">
        <f>Q1705-O1705-S1705-T1705-U1705</f>
        <v>690.74</v>
      </c>
      <c r="S1705" s="65">
        <v>78.5</v>
      </c>
      <c r="T1705" s="65">
        <v>0.76</v>
      </c>
      <c r="U1705" s="65">
        <v>7.97</v>
      </c>
      <c r="V1705" s="39">
        <f>Q1705-P1705-W1705-X1705-Y1705</f>
        <v>696.30000000000007</v>
      </c>
      <c r="W1705" s="65">
        <v>75.38</v>
      </c>
      <c r="X1705" s="65">
        <v>0.76</v>
      </c>
      <c r="Y1705" s="65">
        <v>5.53</v>
      </c>
      <c r="Z1705" s="67" t="s">
        <v>46</v>
      </c>
      <c r="AA1705" s="18" t="s">
        <v>6981</v>
      </c>
      <c r="AB1705" s="11" t="str">
        <f t="shared" si="260"/>
        <v>14/07/2007</v>
      </c>
      <c r="AC1705" s="9" t="str">
        <f t="shared" si="256"/>
        <v>14/01/2023</v>
      </c>
      <c r="AD1705" s="40">
        <v>333.63</v>
      </c>
      <c r="AE1705" s="40">
        <v>333.63</v>
      </c>
      <c r="AF1705" s="920">
        <v>0</v>
      </c>
      <c r="AG1705" s="40"/>
      <c r="AH1705" s="40"/>
      <c r="AI1705" s="40"/>
      <c r="AJ1705" s="960">
        <v>45043</v>
      </c>
      <c r="AK1705" s="124">
        <v>45044</v>
      </c>
      <c r="AL1705" s="9">
        <v>2</v>
      </c>
      <c r="AM1705" s="9">
        <v>9</v>
      </c>
      <c r="AN1705" s="521" t="s">
        <v>1223</v>
      </c>
    </row>
    <row r="1706" spans="1:40" ht="15" customHeight="1">
      <c r="A1706" s="683">
        <v>7513</v>
      </c>
      <c r="B1706" s="683" t="s">
        <v>6470</v>
      </c>
      <c r="C1706" s="683">
        <v>30694251273</v>
      </c>
      <c r="D1706" s="683" t="s">
        <v>6982</v>
      </c>
      <c r="E1706" s="683" t="s">
        <v>38</v>
      </c>
      <c r="F1706" s="683" t="s">
        <v>66</v>
      </c>
      <c r="G1706" s="683" t="s">
        <v>84</v>
      </c>
      <c r="H1706" s="101" t="s">
        <v>6983</v>
      </c>
      <c r="I1706" s="101" t="s">
        <v>6984</v>
      </c>
      <c r="J1706" s="44" t="s">
        <v>20</v>
      </c>
      <c r="K1706" s="44" t="s">
        <v>21</v>
      </c>
      <c r="L1706" s="44" t="s">
        <v>23</v>
      </c>
      <c r="M1706" s="69">
        <v>12.5</v>
      </c>
      <c r="N1706" s="69">
        <v>0</v>
      </c>
      <c r="O1706" s="69">
        <v>0</v>
      </c>
      <c r="P1706" s="69">
        <v>0</v>
      </c>
      <c r="Q1706" s="70">
        <v>736.79</v>
      </c>
      <c r="R1706" s="70">
        <v>705.28999999999985</v>
      </c>
      <c r="S1706" s="69">
        <v>2.86</v>
      </c>
      <c r="T1706" s="69">
        <v>14.2</v>
      </c>
      <c r="U1706" s="69">
        <v>14.44</v>
      </c>
      <c r="V1706" s="70">
        <v>696.8</v>
      </c>
      <c r="W1706" s="69">
        <v>0</v>
      </c>
      <c r="X1706" s="69">
        <v>26.7</v>
      </c>
      <c r="Y1706" s="69">
        <v>13.29</v>
      </c>
      <c r="Z1706" s="45" t="s">
        <v>6985</v>
      </c>
      <c r="AA1706" s="23" t="s">
        <v>6475</v>
      </c>
      <c r="AB1706" s="34" t="str">
        <f t="shared" si="260"/>
        <v>22/08/2007</v>
      </c>
      <c r="AC1706" s="34" t="str">
        <f t="shared" si="256"/>
        <v>18/02/2023</v>
      </c>
      <c r="AD1706" s="23">
        <v>261.75</v>
      </c>
      <c r="AE1706" s="23">
        <v>286.75</v>
      </c>
      <c r="AF1706" s="823">
        <v>25</v>
      </c>
      <c r="AG1706" s="23"/>
      <c r="AH1706" s="23"/>
      <c r="AI1706" s="23"/>
      <c r="AJ1706" s="917">
        <v>45043</v>
      </c>
      <c r="AK1706" s="122">
        <v>45044</v>
      </c>
      <c r="AL1706" s="34">
        <v>2</v>
      </c>
      <c r="AM1706" s="34">
        <v>9</v>
      </c>
      <c r="AN1706" s="261" t="s">
        <v>1223</v>
      </c>
    </row>
    <row r="1707" spans="1:40" ht="15" customHeight="1">
      <c r="A1707" s="682">
        <v>8495</v>
      </c>
      <c r="B1707" s="682" t="s">
        <v>6744</v>
      </c>
      <c r="C1707" s="682">
        <v>30619710866</v>
      </c>
      <c r="D1707" s="682" t="s">
        <v>6986</v>
      </c>
      <c r="E1707" s="682" t="s">
        <v>38</v>
      </c>
      <c r="F1707" s="682" t="s">
        <v>70</v>
      </c>
      <c r="G1707" s="682" t="s">
        <v>433</v>
      </c>
      <c r="H1707" s="106" t="s">
        <v>6987</v>
      </c>
      <c r="I1707" s="112" t="s">
        <v>6988</v>
      </c>
      <c r="J1707" s="107" t="s">
        <v>20</v>
      </c>
      <c r="K1707" s="107" t="s">
        <v>21</v>
      </c>
      <c r="L1707" s="113" t="s">
        <v>22</v>
      </c>
      <c r="M1707" s="108">
        <v>0.36</v>
      </c>
      <c r="N1707" s="108">
        <v>0</v>
      </c>
      <c r="O1707" s="108">
        <v>0</v>
      </c>
      <c r="P1707" s="108">
        <v>0</v>
      </c>
      <c r="Q1707" s="109">
        <v>277.14</v>
      </c>
      <c r="R1707" s="110">
        <f t="shared" ref="R1707:R1728" si="261">Q1707-O1707-S1707-T1707-U1707</f>
        <v>245.21999999999997</v>
      </c>
      <c r="S1707" s="108">
        <v>24.84</v>
      </c>
      <c r="T1707" s="108">
        <v>1.55</v>
      </c>
      <c r="U1707" s="108">
        <v>5.53</v>
      </c>
      <c r="V1707" s="110">
        <f t="shared" ref="V1707:V1728" si="262">Q1707-P1707-W1707-X1707-Y1707</f>
        <v>258.03999999999996</v>
      </c>
      <c r="W1707" s="108">
        <v>12.47</v>
      </c>
      <c r="X1707" s="108">
        <v>1.61</v>
      </c>
      <c r="Y1707" s="114">
        <v>5.0199999999999996</v>
      </c>
      <c r="Z1707" s="111" t="s">
        <v>46</v>
      </c>
      <c r="AA1707" s="104" t="s">
        <v>6989</v>
      </c>
      <c r="AB1707" s="11" t="str">
        <f t="shared" si="260"/>
        <v>14/07/2007</v>
      </c>
      <c r="AC1707" s="9" t="str">
        <f t="shared" si="256"/>
        <v>19/01/2023</v>
      </c>
      <c r="AD1707" s="40">
        <v>244.77</v>
      </c>
      <c r="AE1707" s="40">
        <v>244.77</v>
      </c>
      <c r="AF1707" s="920">
        <v>0</v>
      </c>
      <c r="AG1707" s="40"/>
      <c r="AH1707" s="40"/>
      <c r="AI1707" s="40"/>
      <c r="AJ1707" s="960">
        <v>45043</v>
      </c>
      <c r="AK1707" s="124">
        <v>45044</v>
      </c>
      <c r="AL1707" s="9">
        <v>2</v>
      </c>
      <c r="AM1707" s="9">
        <v>9</v>
      </c>
      <c r="AN1707" s="521" t="s">
        <v>503</v>
      </c>
    </row>
    <row r="1708" spans="1:40" ht="15" customHeight="1">
      <c r="A1708" s="682">
        <v>8496</v>
      </c>
      <c r="B1708" s="682" t="s">
        <v>6744</v>
      </c>
      <c r="C1708" s="682">
        <v>30619710866</v>
      </c>
      <c r="D1708" s="682" t="s">
        <v>6990</v>
      </c>
      <c r="E1708" s="682" t="s">
        <v>38</v>
      </c>
      <c r="F1708" s="682" t="s">
        <v>232</v>
      </c>
      <c r="G1708" s="682" t="s">
        <v>58</v>
      </c>
      <c r="H1708" s="106" t="s">
        <v>6991</v>
      </c>
      <c r="I1708" s="112" t="s">
        <v>6992</v>
      </c>
      <c r="J1708" s="107" t="s">
        <v>20</v>
      </c>
      <c r="K1708" s="107" t="s">
        <v>21</v>
      </c>
      <c r="L1708" s="113" t="s">
        <v>22</v>
      </c>
      <c r="M1708" s="108">
        <v>0.6</v>
      </c>
      <c r="N1708" s="108">
        <v>0</v>
      </c>
      <c r="O1708" s="108">
        <v>15.6</v>
      </c>
      <c r="P1708" s="108">
        <v>0</v>
      </c>
      <c r="Q1708" s="109">
        <v>387.9</v>
      </c>
      <c r="R1708" s="110">
        <f t="shared" si="261"/>
        <v>305.69999999999993</v>
      </c>
      <c r="S1708" s="108">
        <v>63.62</v>
      </c>
      <c r="T1708" s="108">
        <v>2.98</v>
      </c>
      <c r="U1708" s="108">
        <v>0</v>
      </c>
      <c r="V1708" s="110">
        <f t="shared" si="262"/>
        <v>378.71</v>
      </c>
      <c r="W1708" s="108">
        <v>7.33</v>
      </c>
      <c r="X1708" s="108">
        <v>1.41</v>
      </c>
      <c r="Y1708" s="114">
        <v>0.45</v>
      </c>
      <c r="Z1708" s="111" t="s">
        <v>46</v>
      </c>
      <c r="AA1708" s="104" t="s">
        <v>6748</v>
      </c>
      <c r="AB1708" s="11" t="str">
        <f t="shared" si="260"/>
        <v>14/07/2007</v>
      </c>
      <c r="AC1708" s="9" t="str">
        <f t="shared" si="256"/>
        <v>18/02/2023</v>
      </c>
      <c r="AD1708" s="40">
        <v>126.36</v>
      </c>
      <c r="AE1708" s="40">
        <v>126.36</v>
      </c>
      <c r="AF1708" s="920">
        <v>0</v>
      </c>
      <c r="AG1708" s="40"/>
      <c r="AH1708" s="40"/>
      <c r="AI1708" s="40"/>
      <c r="AJ1708" s="960">
        <v>45043</v>
      </c>
      <c r="AK1708" s="124">
        <v>45044</v>
      </c>
      <c r="AL1708" s="9">
        <v>2</v>
      </c>
      <c r="AM1708" s="9">
        <v>9</v>
      </c>
      <c r="AN1708" s="521" t="s">
        <v>503</v>
      </c>
    </row>
    <row r="1709" spans="1:40" ht="15" customHeight="1">
      <c r="A1709" s="682">
        <v>8499</v>
      </c>
      <c r="B1709" s="682" t="s">
        <v>6744</v>
      </c>
      <c r="C1709" s="682">
        <v>30619710866</v>
      </c>
      <c r="D1709" s="682" t="s">
        <v>111</v>
      </c>
      <c r="E1709" s="682" t="s">
        <v>38</v>
      </c>
      <c r="F1709" s="682" t="s">
        <v>6993</v>
      </c>
      <c r="G1709" s="682" t="s">
        <v>433</v>
      </c>
      <c r="H1709" s="106" t="s">
        <v>6994</v>
      </c>
      <c r="I1709" s="112" t="s">
        <v>6995</v>
      </c>
      <c r="J1709" s="107" t="s">
        <v>20</v>
      </c>
      <c r="K1709" s="107" t="s">
        <v>21</v>
      </c>
      <c r="L1709" s="113" t="s">
        <v>22</v>
      </c>
      <c r="M1709" s="108">
        <v>0</v>
      </c>
      <c r="N1709" s="108">
        <v>0</v>
      </c>
      <c r="O1709" s="108">
        <v>0</v>
      </c>
      <c r="P1709" s="108">
        <v>0</v>
      </c>
      <c r="Q1709" s="109">
        <v>219.99</v>
      </c>
      <c r="R1709" s="110">
        <f t="shared" si="261"/>
        <v>157.27000000000001</v>
      </c>
      <c r="S1709" s="108">
        <v>59.31</v>
      </c>
      <c r="T1709" s="108">
        <v>1.04</v>
      </c>
      <c r="U1709" s="108">
        <v>2.37</v>
      </c>
      <c r="V1709" s="110">
        <f t="shared" si="262"/>
        <v>177.20999999999998</v>
      </c>
      <c r="W1709" s="108">
        <v>41.27</v>
      </c>
      <c r="X1709" s="108">
        <v>0.43</v>
      </c>
      <c r="Y1709" s="114">
        <v>1.08</v>
      </c>
      <c r="Z1709" s="111" t="s">
        <v>46</v>
      </c>
      <c r="AA1709" s="104" t="s">
        <v>6748</v>
      </c>
      <c r="AB1709" s="11" t="str">
        <f t="shared" si="260"/>
        <v>14/07/2007</v>
      </c>
      <c r="AC1709" s="9" t="str">
        <f t="shared" si="256"/>
        <v>18/02/2023</v>
      </c>
      <c r="AD1709" s="40">
        <v>156.56</v>
      </c>
      <c r="AE1709" s="40">
        <v>156.56</v>
      </c>
      <c r="AF1709" s="920">
        <v>0</v>
      </c>
      <c r="AG1709" s="40"/>
      <c r="AH1709" s="40"/>
      <c r="AI1709" s="40"/>
      <c r="AJ1709" s="960">
        <v>45043</v>
      </c>
      <c r="AK1709" s="124">
        <v>45044</v>
      </c>
      <c r="AL1709" s="9">
        <v>2</v>
      </c>
      <c r="AM1709" s="9">
        <v>9</v>
      </c>
      <c r="AN1709" s="521" t="s">
        <v>503</v>
      </c>
    </row>
    <row r="1710" spans="1:40" ht="15" customHeight="1">
      <c r="A1710" s="682">
        <v>8738</v>
      </c>
      <c r="B1710" s="682" t="s">
        <v>6470</v>
      </c>
      <c r="C1710" s="682">
        <v>30694251273</v>
      </c>
      <c r="D1710" s="682" t="s">
        <v>6996</v>
      </c>
      <c r="E1710" s="682" t="s">
        <v>38</v>
      </c>
      <c r="F1710" s="682" t="s">
        <v>1079</v>
      </c>
      <c r="G1710" s="682" t="s">
        <v>6899</v>
      </c>
      <c r="H1710" s="7" t="s">
        <v>6997</v>
      </c>
      <c r="I1710" s="8" t="s">
        <v>6998</v>
      </c>
      <c r="J1710" s="10" t="s">
        <v>20</v>
      </c>
      <c r="K1710" s="10" t="s">
        <v>21</v>
      </c>
      <c r="L1710" s="12" t="s">
        <v>22</v>
      </c>
      <c r="M1710" s="13">
        <v>0</v>
      </c>
      <c r="N1710" s="13">
        <v>0</v>
      </c>
      <c r="O1710" s="13">
        <v>0</v>
      </c>
      <c r="P1710" s="13">
        <v>0</v>
      </c>
      <c r="Q1710" s="14">
        <v>175.13</v>
      </c>
      <c r="R1710" s="20">
        <f t="shared" si="261"/>
        <v>168.6</v>
      </c>
      <c r="S1710" s="13">
        <v>6.53</v>
      </c>
      <c r="T1710" s="13">
        <v>0</v>
      </c>
      <c r="U1710" s="13">
        <v>0</v>
      </c>
      <c r="V1710" s="20">
        <f t="shared" si="262"/>
        <v>170.82999999999998</v>
      </c>
      <c r="W1710" s="13">
        <v>4.3</v>
      </c>
      <c r="X1710" s="13">
        <v>0</v>
      </c>
      <c r="Y1710" s="15">
        <v>0</v>
      </c>
      <c r="Z1710" s="16" t="s">
        <v>43</v>
      </c>
      <c r="AA1710" s="9" t="s">
        <v>6999</v>
      </c>
      <c r="AB1710" s="11" t="str">
        <f t="shared" si="260"/>
        <v>22/08/2007</v>
      </c>
      <c r="AC1710" s="124">
        <v>44964</v>
      </c>
      <c r="AD1710" s="14">
        <v>168.6</v>
      </c>
      <c r="AE1710" s="14">
        <v>168.6</v>
      </c>
      <c r="AF1710" s="694">
        <v>0</v>
      </c>
      <c r="AG1710" s="11"/>
      <c r="AH1710" s="11"/>
      <c r="AI1710" s="11"/>
      <c r="AJ1710" s="960">
        <v>45043</v>
      </c>
      <c r="AK1710" s="124">
        <v>45044</v>
      </c>
      <c r="AL1710" s="9">
        <v>2</v>
      </c>
      <c r="AM1710" s="9">
        <v>9</v>
      </c>
      <c r="AN1710" s="521" t="s">
        <v>503</v>
      </c>
    </row>
    <row r="1711" spans="1:40" ht="15" customHeight="1">
      <c r="A1711" s="683">
        <v>8739</v>
      </c>
      <c r="B1711" s="683" t="s">
        <v>6470</v>
      </c>
      <c r="C1711" s="683">
        <v>30694251273</v>
      </c>
      <c r="D1711" s="683" t="s">
        <v>7000</v>
      </c>
      <c r="E1711" s="683" t="s">
        <v>38</v>
      </c>
      <c r="F1711" s="683" t="s">
        <v>1079</v>
      </c>
      <c r="G1711" s="683" t="s">
        <v>7001</v>
      </c>
      <c r="H1711" s="293" t="s">
        <v>7002</v>
      </c>
      <c r="I1711" s="294" t="s">
        <v>7003</v>
      </c>
      <c r="J1711" s="35" t="s">
        <v>20</v>
      </c>
      <c r="K1711" s="35" t="s">
        <v>21</v>
      </c>
      <c r="L1711" s="516" t="s">
        <v>23</v>
      </c>
      <c r="M1711" s="517">
        <v>0</v>
      </c>
      <c r="N1711" s="517">
        <v>8.39</v>
      </c>
      <c r="O1711" s="517">
        <v>0</v>
      </c>
      <c r="P1711" s="517">
        <v>0</v>
      </c>
      <c r="Q1711" s="518">
        <v>678.09</v>
      </c>
      <c r="R1711" s="518">
        <f t="shared" si="261"/>
        <v>563.5100000000001</v>
      </c>
      <c r="S1711" s="517">
        <v>105.78</v>
      </c>
      <c r="T1711" s="517">
        <v>8.8000000000000007</v>
      </c>
      <c r="U1711" s="517">
        <v>0</v>
      </c>
      <c r="V1711" s="518">
        <f t="shared" si="262"/>
        <v>598.74</v>
      </c>
      <c r="W1711" s="517">
        <v>72.08</v>
      </c>
      <c r="X1711" s="517">
        <v>7.27</v>
      </c>
      <c r="Y1711" s="519">
        <v>0</v>
      </c>
      <c r="Z1711" s="36" t="s">
        <v>43</v>
      </c>
      <c r="AA1711" s="34" t="s">
        <v>6999</v>
      </c>
      <c r="AB1711" s="34" t="str">
        <f t="shared" si="260"/>
        <v>22/08/2007</v>
      </c>
      <c r="AC1711" s="122">
        <v>44964</v>
      </c>
      <c r="AD1711" s="23">
        <v>275.76</v>
      </c>
      <c r="AE1711" s="23">
        <v>293.15999999999997</v>
      </c>
      <c r="AF1711" s="823">
        <v>17.399999999999999</v>
      </c>
      <c r="AG1711" s="23"/>
      <c r="AH1711" s="23"/>
      <c r="AI1711" s="23"/>
      <c r="AJ1711" s="917">
        <v>45043</v>
      </c>
      <c r="AK1711" s="122">
        <v>45044</v>
      </c>
      <c r="AL1711" s="34">
        <v>2</v>
      </c>
      <c r="AM1711" s="34">
        <v>9</v>
      </c>
      <c r="AN1711" s="261" t="s">
        <v>503</v>
      </c>
    </row>
    <row r="1712" spans="1:40" ht="15" customHeight="1">
      <c r="A1712" s="682">
        <v>12687</v>
      </c>
      <c r="B1712" s="682" t="s">
        <v>6470</v>
      </c>
      <c r="C1712" s="682">
        <v>30694251273</v>
      </c>
      <c r="D1712" s="682" t="s">
        <v>7004</v>
      </c>
      <c r="E1712" s="682" t="s">
        <v>338</v>
      </c>
      <c r="F1712" s="682" t="s">
        <v>1191</v>
      </c>
      <c r="G1712" s="682" t="s">
        <v>7005</v>
      </c>
      <c r="H1712" s="707" t="s">
        <v>7006</v>
      </c>
      <c r="I1712" s="707" t="s">
        <v>7007</v>
      </c>
      <c r="J1712" s="43" t="s">
        <v>20</v>
      </c>
      <c r="K1712" s="708" t="s">
        <v>21</v>
      </c>
      <c r="L1712" s="708" t="s">
        <v>22</v>
      </c>
      <c r="M1712" s="184">
        <v>0</v>
      </c>
      <c r="N1712" s="184">
        <v>0</v>
      </c>
      <c r="O1712" s="184">
        <v>0</v>
      </c>
      <c r="P1712" s="184">
        <v>0</v>
      </c>
      <c r="Q1712" s="183">
        <v>2181.71</v>
      </c>
      <c r="R1712" s="183">
        <f t="shared" si="261"/>
        <v>561.44000000000005</v>
      </c>
      <c r="S1712" s="184">
        <v>1620.27</v>
      </c>
      <c r="T1712" s="184">
        <v>0</v>
      </c>
      <c r="U1712" s="184">
        <v>0</v>
      </c>
      <c r="V1712" s="183">
        <f t="shared" si="262"/>
        <v>593.32999999999993</v>
      </c>
      <c r="W1712" s="184">
        <v>1588.38</v>
      </c>
      <c r="X1712" s="184">
        <v>0</v>
      </c>
      <c r="Y1712" s="184">
        <v>0</v>
      </c>
      <c r="Z1712" s="111" t="s">
        <v>6535</v>
      </c>
      <c r="AA1712" s="707" t="s">
        <v>7008</v>
      </c>
      <c r="AB1712" s="11" t="str">
        <f t="shared" si="260"/>
        <v>04/04/2007</v>
      </c>
      <c r="AC1712" s="9" t="str">
        <f t="shared" ref="AC1712:AC1728" si="263">+_xlfn.CONCAT(MID(AA1712,16,2),"/",MID(AA1712,14,2),"/",MID(AA1712,10,4))</f>
        <v>12/02/2023</v>
      </c>
      <c r="AD1712" s="40">
        <v>274.99</v>
      </c>
      <c r="AE1712" s="40">
        <v>274.99</v>
      </c>
      <c r="AF1712" s="920">
        <v>0</v>
      </c>
      <c r="AG1712" s="40"/>
      <c r="AH1712" s="40"/>
      <c r="AI1712" s="40"/>
      <c r="AJ1712" s="960">
        <v>45043</v>
      </c>
      <c r="AK1712" s="124">
        <v>45044</v>
      </c>
      <c r="AL1712" s="9">
        <v>2</v>
      </c>
      <c r="AM1712" s="9">
        <v>9</v>
      </c>
      <c r="AN1712" s="521" t="s">
        <v>503</v>
      </c>
    </row>
    <row r="1713" spans="1:40" ht="15" customHeight="1">
      <c r="A1713" s="682">
        <v>12689</v>
      </c>
      <c r="B1713" s="682" t="s">
        <v>6470</v>
      </c>
      <c r="C1713" s="682">
        <v>30694251273</v>
      </c>
      <c r="D1713" s="682" t="s">
        <v>7009</v>
      </c>
      <c r="E1713" s="682" t="s">
        <v>338</v>
      </c>
      <c r="F1713" s="682" t="s">
        <v>343</v>
      </c>
      <c r="G1713" s="682" t="s">
        <v>7010</v>
      </c>
      <c r="H1713" s="707" t="s">
        <v>7011</v>
      </c>
      <c r="I1713" s="707" t="s">
        <v>7012</v>
      </c>
      <c r="J1713" s="43" t="s">
        <v>20</v>
      </c>
      <c r="K1713" s="708" t="s">
        <v>21</v>
      </c>
      <c r="L1713" s="708" t="s">
        <v>22</v>
      </c>
      <c r="M1713" s="184">
        <v>0</v>
      </c>
      <c r="N1713" s="184">
        <v>0</v>
      </c>
      <c r="O1713" s="184">
        <v>84.85</v>
      </c>
      <c r="P1713" s="184">
        <v>74.680000000000007</v>
      </c>
      <c r="Q1713" s="183">
        <v>1153.1600000000001</v>
      </c>
      <c r="R1713" s="183">
        <f t="shared" si="261"/>
        <v>1062.3600000000001</v>
      </c>
      <c r="S1713" s="184">
        <v>0</v>
      </c>
      <c r="T1713" s="184">
        <v>0</v>
      </c>
      <c r="U1713" s="184">
        <v>5.95</v>
      </c>
      <c r="V1713" s="183">
        <f t="shared" si="262"/>
        <v>1072.53</v>
      </c>
      <c r="W1713" s="184">
        <v>0</v>
      </c>
      <c r="X1713" s="184">
        <v>0</v>
      </c>
      <c r="Y1713" s="184">
        <v>5.95</v>
      </c>
      <c r="Z1713" s="111" t="s">
        <v>6535</v>
      </c>
      <c r="AA1713" s="707" t="s">
        <v>7013</v>
      </c>
      <c r="AB1713" s="11" t="str">
        <f t="shared" si="260"/>
        <v>04/04/2007</v>
      </c>
      <c r="AC1713" s="9" t="str">
        <f t="shared" si="263"/>
        <v>27/02/2023</v>
      </c>
      <c r="AD1713" s="40">
        <v>379.09</v>
      </c>
      <c r="AE1713" s="40">
        <v>379.09</v>
      </c>
      <c r="AF1713" s="920">
        <v>0</v>
      </c>
      <c r="AG1713" s="40"/>
      <c r="AH1713" s="40"/>
      <c r="AI1713" s="40"/>
      <c r="AJ1713" s="960">
        <v>45043</v>
      </c>
      <c r="AK1713" s="124">
        <v>45044</v>
      </c>
      <c r="AL1713" s="9">
        <v>2</v>
      </c>
      <c r="AM1713" s="9">
        <v>9</v>
      </c>
      <c r="AN1713" s="521" t="s">
        <v>503</v>
      </c>
    </row>
    <row r="1714" spans="1:40" ht="15" customHeight="1">
      <c r="A1714" s="682">
        <v>15974</v>
      </c>
      <c r="B1714" s="682" t="s">
        <v>6744</v>
      </c>
      <c r="C1714" s="682">
        <v>30619710866</v>
      </c>
      <c r="D1714" s="682" t="s">
        <v>7014</v>
      </c>
      <c r="E1714" s="682" t="s">
        <v>38</v>
      </c>
      <c r="F1714" s="682" t="s">
        <v>232</v>
      </c>
      <c r="G1714" s="682" t="s">
        <v>58</v>
      </c>
      <c r="H1714" s="177" t="s">
        <v>7332</v>
      </c>
      <c r="I1714" s="177" t="s">
        <v>7333</v>
      </c>
      <c r="J1714" s="180" t="s">
        <v>20</v>
      </c>
      <c r="K1714" s="180" t="s">
        <v>21</v>
      </c>
      <c r="L1714" s="180" t="s">
        <v>22</v>
      </c>
      <c r="M1714" s="181">
        <v>0</v>
      </c>
      <c r="N1714" s="181">
        <v>0</v>
      </c>
      <c r="O1714" s="181">
        <v>0</v>
      </c>
      <c r="P1714" s="177">
        <v>0</v>
      </c>
      <c r="Q1714" s="177">
        <v>110.32</v>
      </c>
      <c r="R1714" s="183">
        <f t="shared" si="261"/>
        <v>107.53999999999999</v>
      </c>
      <c r="S1714" s="177">
        <v>0</v>
      </c>
      <c r="T1714" s="177">
        <v>0.53</v>
      </c>
      <c r="U1714" s="177">
        <v>2.25</v>
      </c>
      <c r="V1714" s="183">
        <f t="shared" si="262"/>
        <v>110.32</v>
      </c>
      <c r="W1714" s="177">
        <v>0</v>
      </c>
      <c r="X1714" s="177">
        <v>0</v>
      </c>
      <c r="Y1714" s="177">
        <v>0</v>
      </c>
      <c r="Z1714" s="177" t="s">
        <v>1638</v>
      </c>
      <c r="AA1714" s="177" t="s">
        <v>7271</v>
      </c>
      <c r="AB1714" s="11" t="str">
        <f t="shared" si="260"/>
        <v>02/10/2007</v>
      </c>
      <c r="AC1714" s="9" t="str">
        <f t="shared" si="263"/>
        <v>26/04/2023</v>
      </c>
      <c r="AD1714" s="40">
        <v>105.01</v>
      </c>
      <c r="AE1714" s="40">
        <v>105.01</v>
      </c>
      <c r="AF1714" s="920">
        <v>0</v>
      </c>
      <c r="AG1714" s="40"/>
      <c r="AH1714" s="40"/>
      <c r="AI1714" s="40"/>
      <c r="AJ1714" s="960">
        <v>45043</v>
      </c>
      <c r="AK1714" s="124">
        <v>45051</v>
      </c>
      <c r="AL1714" s="9">
        <f>NETWORKDAYS(AJ1714,AK1714)</f>
        <v>7</v>
      </c>
      <c r="AM1714" s="9">
        <v>9</v>
      </c>
      <c r="AN1714" s="521" t="s">
        <v>503</v>
      </c>
    </row>
    <row r="1715" spans="1:40" ht="15" customHeight="1">
      <c r="A1715" s="683">
        <v>16338</v>
      </c>
      <c r="B1715" s="683" t="s">
        <v>6470</v>
      </c>
      <c r="C1715" s="683">
        <v>30694251273</v>
      </c>
      <c r="D1715" s="683" t="s">
        <v>7015</v>
      </c>
      <c r="E1715" s="683" t="s">
        <v>38</v>
      </c>
      <c r="F1715" s="683" t="s">
        <v>38</v>
      </c>
      <c r="G1715" s="683" t="s">
        <v>6472</v>
      </c>
      <c r="H1715" s="101" t="s">
        <v>7016</v>
      </c>
      <c r="I1715" s="101" t="s">
        <v>7017</v>
      </c>
      <c r="J1715" s="44" t="s">
        <v>20</v>
      </c>
      <c r="K1715" s="471" t="s">
        <v>21</v>
      </c>
      <c r="L1715" s="471" t="s">
        <v>23</v>
      </c>
      <c r="M1715" s="472">
        <v>4.92</v>
      </c>
      <c r="N1715" s="472">
        <v>0</v>
      </c>
      <c r="O1715" s="472">
        <v>0</v>
      </c>
      <c r="P1715" s="472">
        <v>0</v>
      </c>
      <c r="Q1715" s="473">
        <v>189.49</v>
      </c>
      <c r="R1715" s="473">
        <f t="shared" si="261"/>
        <v>181.55</v>
      </c>
      <c r="S1715" s="472">
        <v>0</v>
      </c>
      <c r="T1715" s="472">
        <v>6.06</v>
      </c>
      <c r="U1715" s="472">
        <v>1.88</v>
      </c>
      <c r="V1715" s="473">
        <f t="shared" si="262"/>
        <v>177.40000000000003</v>
      </c>
      <c r="W1715" s="472">
        <v>0</v>
      </c>
      <c r="X1715" s="472">
        <v>9.89</v>
      </c>
      <c r="Y1715" s="472">
        <v>2.2000000000000002</v>
      </c>
      <c r="Z1715" s="154" t="s">
        <v>5306</v>
      </c>
      <c r="AA1715" s="101" t="s">
        <v>2522</v>
      </c>
      <c r="AB1715" s="34" t="str">
        <f t="shared" si="260"/>
        <v>22/08/2007</v>
      </c>
      <c r="AC1715" s="34" t="str">
        <f t="shared" si="263"/>
        <v>15/03/2023</v>
      </c>
      <c r="AD1715" s="23">
        <v>85.18</v>
      </c>
      <c r="AE1715" s="23">
        <v>166.23</v>
      </c>
      <c r="AF1715" s="823">
        <v>81.049999999999983</v>
      </c>
      <c r="AG1715" s="23"/>
      <c r="AH1715" s="23"/>
      <c r="AI1715" s="23"/>
      <c r="AJ1715" s="917">
        <v>45043</v>
      </c>
      <c r="AK1715" s="122">
        <v>45044</v>
      </c>
      <c r="AL1715" s="34">
        <v>2</v>
      </c>
      <c r="AM1715" s="34">
        <v>9</v>
      </c>
      <c r="AN1715" s="261" t="s">
        <v>1223</v>
      </c>
    </row>
    <row r="1716" spans="1:40" ht="15" customHeight="1">
      <c r="A1716" s="682">
        <v>16339</v>
      </c>
      <c r="B1716" s="682" t="s">
        <v>6470</v>
      </c>
      <c r="C1716" s="682">
        <v>30694251273</v>
      </c>
      <c r="D1716" s="682" t="s">
        <v>7018</v>
      </c>
      <c r="E1716" s="682" t="s">
        <v>38</v>
      </c>
      <c r="F1716" s="682" t="s">
        <v>1629</v>
      </c>
      <c r="G1716" s="682" t="s">
        <v>7019</v>
      </c>
      <c r="H1716" s="126" t="s">
        <v>7020</v>
      </c>
      <c r="I1716" s="126" t="s">
        <v>7021</v>
      </c>
      <c r="J1716" s="43" t="s">
        <v>20</v>
      </c>
      <c r="K1716" s="43" t="s">
        <v>21</v>
      </c>
      <c r="L1716" s="43" t="s">
        <v>22</v>
      </c>
      <c r="M1716" s="65">
        <v>0</v>
      </c>
      <c r="N1716" s="65">
        <v>0</v>
      </c>
      <c r="O1716" s="65">
        <v>0</v>
      </c>
      <c r="P1716" s="65">
        <v>0</v>
      </c>
      <c r="Q1716" s="39">
        <v>88.28</v>
      </c>
      <c r="R1716" s="123">
        <f t="shared" si="261"/>
        <v>86.740000000000009</v>
      </c>
      <c r="S1716" s="65">
        <v>0.61</v>
      </c>
      <c r="T1716" s="65">
        <v>0.44</v>
      </c>
      <c r="U1716" s="65">
        <v>0.49</v>
      </c>
      <c r="V1716" s="123">
        <f t="shared" si="262"/>
        <v>87.84</v>
      </c>
      <c r="W1716" s="65">
        <v>0</v>
      </c>
      <c r="X1716" s="65">
        <v>0.44</v>
      </c>
      <c r="Y1716" s="65">
        <v>0</v>
      </c>
      <c r="Z1716" s="67" t="s">
        <v>5306</v>
      </c>
      <c r="AA1716" s="18" t="s">
        <v>2522</v>
      </c>
      <c r="AB1716" s="11" t="str">
        <f t="shared" si="260"/>
        <v>22/08/2007</v>
      </c>
      <c r="AC1716" s="9" t="str">
        <f t="shared" si="263"/>
        <v>15/03/2023</v>
      </c>
      <c r="AD1716" s="40">
        <v>86.31</v>
      </c>
      <c r="AE1716" s="40">
        <v>86.31</v>
      </c>
      <c r="AF1716" s="920">
        <v>0</v>
      </c>
      <c r="AG1716" s="40"/>
      <c r="AH1716" s="40"/>
      <c r="AI1716" s="40"/>
      <c r="AJ1716" s="960">
        <v>45043</v>
      </c>
      <c r="AK1716" s="124">
        <v>45044</v>
      </c>
      <c r="AL1716" s="9">
        <v>2</v>
      </c>
      <c r="AM1716" s="9">
        <v>9</v>
      </c>
      <c r="AN1716" s="521" t="s">
        <v>1223</v>
      </c>
    </row>
    <row r="1717" spans="1:40" ht="15" customHeight="1">
      <c r="A1717" s="682">
        <v>16340</v>
      </c>
      <c r="B1717" s="682" t="s">
        <v>6470</v>
      </c>
      <c r="C1717" s="682">
        <v>30694251273</v>
      </c>
      <c r="D1717" s="682" t="s">
        <v>7022</v>
      </c>
      <c r="E1717" s="682" t="s">
        <v>38</v>
      </c>
      <c r="F1717" s="682" t="s">
        <v>84</v>
      </c>
      <c r="G1717" s="682" t="s">
        <v>84</v>
      </c>
      <c r="H1717" s="126" t="s">
        <v>7023</v>
      </c>
      <c r="I1717" s="126" t="s">
        <v>7024</v>
      </c>
      <c r="J1717" s="43" t="s">
        <v>20</v>
      </c>
      <c r="K1717" s="43" t="s">
        <v>21</v>
      </c>
      <c r="L1717" s="43" t="s">
        <v>22</v>
      </c>
      <c r="M1717" s="65">
        <v>0</v>
      </c>
      <c r="N1717" s="65">
        <v>0</v>
      </c>
      <c r="O1717" s="65">
        <v>0</v>
      </c>
      <c r="P1717" s="65">
        <v>0</v>
      </c>
      <c r="Q1717" s="39">
        <v>95.11</v>
      </c>
      <c r="R1717" s="123">
        <f t="shared" si="261"/>
        <v>94.17</v>
      </c>
      <c r="S1717" s="65">
        <v>0</v>
      </c>
      <c r="T1717" s="65">
        <v>0</v>
      </c>
      <c r="U1717" s="65">
        <v>0.94</v>
      </c>
      <c r="V1717" s="123">
        <f t="shared" si="262"/>
        <v>95.11</v>
      </c>
      <c r="W1717" s="65">
        <v>0</v>
      </c>
      <c r="X1717" s="65">
        <v>0</v>
      </c>
      <c r="Y1717" s="65">
        <v>0</v>
      </c>
      <c r="Z1717" s="67" t="s">
        <v>5306</v>
      </c>
      <c r="AA1717" s="18" t="s">
        <v>2522</v>
      </c>
      <c r="AB1717" s="11" t="str">
        <f t="shared" si="260"/>
        <v>22/08/2007</v>
      </c>
      <c r="AC1717" s="9" t="str">
        <f t="shared" si="263"/>
        <v>15/03/2023</v>
      </c>
      <c r="AD1717" s="40">
        <v>94.1</v>
      </c>
      <c r="AE1717" s="40">
        <v>94.1</v>
      </c>
      <c r="AF1717" s="920">
        <v>0</v>
      </c>
      <c r="AG1717" s="40"/>
      <c r="AH1717" s="40"/>
      <c r="AI1717" s="40"/>
      <c r="AJ1717" s="960">
        <v>45043</v>
      </c>
      <c r="AK1717" s="124">
        <v>45044</v>
      </c>
      <c r="AL1717" s="9">
        <v>2</v>
      </c>
      <c r="AM1717" s="9">
        <v>9</v>
      </c>
      <c r="AN1717" s="521" t="s">
        <v>1223</v>
      </c>
    </row>
    <row r="1718" spans="1:40" ht="15" customHeight="1">
      <c r="A1718" s="682">
        <v>16341</v>
      </c>
      <c r="B1718" s="682" t="s">
        <v>6470</v>
      </c>
      <c r="C1718" s="682">
        <v>30694251273</v>
      </c>
      <c r="D1718" s="682" t="s">
        <v>7025</v>
      </c>
      <c r="E1718" s="682" t="s">
        <v>38</v>
      </c>
      <c r="F1718" s="682" t="s">
        <v>84</v>
      </c>
      <c r="G1718" s="682" t="s">
        <v>4806</v>
      </c>
      <c r="H1718" s="635" t="s">
        <v>7026</v>
      </c>
      <c r="I1718" s="635" t="s">
        <v>7027</v>
      </c>
      <c r="J1718" s="43" t="s">
        <v>20</v>
      </c>
      <c r="K1718" s="202" t="s">
        <v>21</v>
      </c>
      <c r="L1718" s="202" t="s">
        <v>22</v>
      </c>
      <c r="M1718" s="203">
        <v>0</v>
      </c>
      <c r="N1718" s="203">
        <v>0</v>
      </c>
      <c r="O1718" s="203">
        <v>0</v>
      </c>
      <c r="P1718" s="203">
        <v>0</v>
      </c>
      <c r="Q1718" s="204">
        <v>68.13</v>
      </c>
      <c r="R1718" s="709">
        <f t="shared" si="261"/>
        <v>57.709999999999994</v>
      </c>
      <c r="S1718" s="203">
        <v>0.64</v>
      </c>
      <c r="T1718" s="203">
        <v>9.7799999999999994</v>
      </c>
      <c r="U1718" s="203">
        <v>0</v>
      </c>
      <c r="V1718" s="709">
        <f t="shared" si="262"/>
        <v>58.349999999999994</v>
      </c>
      <c r="W1718" s="203">
        <v>0</v>
      </c>
      <c r="X1718" s="203">
        <v>9.7799999999999994</v>
      </c>
      <c r="Y1718" s="203">
        <v>0</v>
      </c>
      <c r="Z1718" s="214" t="s">
        <v>89</v>
      </c>
      <c r="AA1718" s="200" t="s">
        <v>2395</v>
      </c>
      <c r="AB1718" s="11" t="str">
        <f t="shared" si="260"/>
        <v>21/07/2007</v>
      </c>
      <c r="AC1718" s="9" t="str">
        <f t="shared" si="263"/>
        <v>15/03/2023</v>
      </c>
      <c r="AD1718" s="40">
        <v>56.38</v>
      </c>
      <c r="AE1718" s="40">
        <v>56.38</v>
      </c>
      <c r="AF1718" s="920">
        <v>0</v>
      </c>
      <c r="AG1718" s="40"/>
      <c r="AH1718" s="40"/>
      <c r="AI1718" s="40"/>
      <c r="AJ1718" s="960">
        <v>45043</v>
      </c>
      <c r="AK1718" s="124">
        <v>45044</v>
      </c>
      <c r="AL1718" s="9">
        <v>2</v>
      </c>
      <c r="AM1718" s="9">
        <v>9</v>
      </c>
      <c r="AN1718" s="521" t="s">
        <v>1223</v>
      </c>
    </row>
    <row r="1719" spans="1:40" ht="15" customHeight="1">
      <c r="A1719" s="683">
        <v>16343</v>
      </c>
      <c r="B1719" s="683" t="s">
        <v>6470</v>
      </c>
      <c r="C1719" s="683">
        <v>30694251273</v>
      </c>
      <c r="D1719" s="683" t="s">
        <v>7028</v>
      </c>
      <c r="E1719" s="683" t="s">
        <v>38</v>
      </c>
      <c r="F1719" s="683" t="s">
        <v>84</v>
      </c>
      <c r="G1719" s="683" t="s">
        <v>84</v>
      </c>
      <c r="H1719" s="23" t="s">
        <v>7029</v>
      </c>
      <c r="I1719" s="23" t="s">
        <v>7030</v>
      </c>
      <c r="J1719" s="44" t="s">
        <v>20</v>
      </c>
      <c r="K1719" s="256" t="s">
        <v>21</v>
      </c>
      <c r="L1719" s="256" t="s">
        <v>23</v>
      </c>
      <c r="M1719" s="257">
        <v>0</v>
      </c>
      <c r="N1719" s="69">
        <v>8.3000000000000007</v>
      </c>
      <c r="O1719" s="257">
        <v>0</v>
      </c>
      <c r="P1719" s="257">
        <v>0</v>
      </c>
      <c r="Q1719" s="70">
        <v>709.4</v>
      </c>
      <c r="R1719" s="70">
        <f t="shared" si="261"/>
        <v>689.04</v>
      </c>
      <c r="S1719" s="69">
        <v>0</v>
      </c>
      <c r="T1719" s="69">
        <v>4.88</v>
      </c>
      <c r="U1719" s="69">
        <v>15.48</v>
      </c>
      <c r="V1719" s="70">
        <f t="shared" si="262"/>
        <v>680.74</v>
      </c>
      <c r="W1719" s="69">
        <v>8.3000000000000007</v>
      </c>
      <c r="X1719" s="69">
        <v>4.88</v>
      </c>
      <c r="Y1719" s="69">
        <v>15.48</v>
      </c>
      <c r="Z1719" s="45" t="s">
        <v>7031</v>
      </c>
      <c r="AA1719" s="23" t="s">
        <v>2522</v>
      </c>
      <c r="AB1719" s="34" t="str">
        <f t="shared" si="260"/>
        <v>07/09/2007</v>
      </c>
      <c r="AC1719" s="34" t="str">
        <f t="shared" si="263"/>
        <v>15/03/2023</v>
      </c>
      <c r="AD1719" s="23">
        <v>73.459999999999994</v>
      </c>
      <c r="AE1719" s="23">
        <v>73.459999999999994</v>
      </c>
      <c r="AF1719" s="823">
        <v>0</v>
      </c>
      <c r="AG1719" s="23"/>
      <c r="AH1719" s="23"/>
      <c r="AI1719" s="23"/>
      <c r="AJ1719" s="917">
        <v>45043</v>
      </c>
      <c r="AK1719" s="122">
        <v>45044</v>
      </c>
      <c r="AL1719" s="34">
        <v>2</v>
      </c>
      <c r="AM1719" s="34">
        <v>9</v>
      </c>
      <c r="AN1719" s="261" t="s">
        <v>1223</v>
      </c>
    </row>
    <row r="1720" spans="1:40" ht="15" customHeight="1">
      <c r="A1720" s="682">
        <v>16344</v>
      </c>
      <c r="B1720" s="682" t="s">
        <v>6470</v>
      </c>
      <c r="C1720" s="682">
        <v>30694251273</v>
      </c>
      <c r="D1720" s="682" t="s">
        <v>7032</v>
      </c>
      <c r="E1720" s="682" t="s">
        <v>38</v>
      </c>
      <c r="F1720" s="682" t="s">
        <v>1889</v>
      </c>
      <c r="G1720" s="682" t="s">
        <v>1890</v>
      </c>
      <c r="H1720" s="635" t="s">
        <v>7033</v>
      </c>
      <c r="I1720" s="635" t="s">
        <v>7034</v>
      </c>
      <c r="J1720" s="43" t="s">
        <v>20</v>
      </c>
      <c r="K1720" s="202" t="s">
        <v>21</v>
      </c>
      <c r="L1720" s="202" t="s">
        <v>22</v>
      </c>
      <c r="M1720" s="203">
        <v>0</v>
      </c>
      <c r="N1720" s="203">
        <v>0</v>
      </c>
      <c r="O1720" s="203">
        <v>0</v>
      </c>
      <c r="P1720" s="203">
        <v>0</v>
      </c>
      <c r="Q1720" s="204">
        <v>457.04</v>
      </c>
      <c r="R1720" s="709">
        <f t="shared" si="261"/>
        <v>424</v>
      </c>
      <c r="S1720" s="203">
        <v>0</v>
      </c>
      <c r="T1720" s="203">
        <v>33.04</v>
      </c>
      <c r="U1720" s="203">
        <v>0</v>
      </c>
      <c r="V1720" s="709">
        <f t="shared" si="262"/>
        <v>438.21000000000004</v>
      </c>
      <c r="W1720" s="203">
        <v>0</v>
      </c>
      <c r="X1720" s="203">
        <v>18.829999999999998</v>
      </c>
      <c r="Y1720" s="203">
        <v>0</v>
      </c>
      <c r="Z1720" s="214" t="s">
        <v>7035</v>
      </c>
      <c r="AA1720" s="200" t="s">
        <v>7036</v>
      </c>
      <c r="AB1720" s="11" t="str">
        <f t="shared" si="260"/>
        <v>22/08/2007</v>
      </c>
      <c r="AC1720" s="9" t="str">
        <f t="shared" si="263"/>
        <v>05/03/2023</v>
      </c>
      <c r="AD1720" s="40">
        <v>395.28</v>
      </c>
      <c r="AE1720" s="40">
        <v>395.28</v>
      </c>
      <c r="AF1720" s="920">
        <v>0</v>
      </c>
      <c r="AG1720" s="40"/>
      <c r="AH1720" s="40"/>
      <c r="AI1720" s="40"/>
      <c r="AJ1720" s="960">
        <v>45043</v>
      </c>
      <c r="AK1720" s="124">
        <v>45044</v>
      </c>
      <c r="AL1720" s="9">
        <v>2</v>
      </c>
      <c r="AM1720" s="9">
        <v>9</v>
      </c>
      <c r="AN1720" s="521" t="s">
        <v>1223</v>
      </c>
    </row>
    <row r="1721" spans="1:40" ht="15" customHeight="1">
      <c r="A1721" s="683">
        <v>16345</v>
      </c>
      <c r="B1721" s="683" t="s">
        <v>6470</v>
      </c>
      <c r="C1721" s="683">
        <v>30694251273</v>
      </c>
      <c r="D1721" s="683" t="s">
        <v>7037</v>
      </c>
      <c r="E1721" s="683" t="s">
        <v>338</v>
      </c>
      <c r="F1721" s="683" t="s">
        <v>343</v>
      </c>
      <c r="G1721" s="683" t="s">
        <v>7038</v>
      </c>
      <c r="H1721" s="683"/>
      <c r="I1721" s="439"/>
      <c r="J1721" s="44" t="s">
        <v>20</v>
      </c>
      <c r="K1721" s="471" t="s">
        <v>8232</v>
      </c>
      <c r="L1721" s="471" t="s">
        <v>23</v>
      </c>
      <c r="M1721" s="472">
        <v>0.09</v>
      </c>
      <c r="N1721" s="472">
        <v>0</v>
      </c>
      <c r="O1721" s="472">
        <v>0</v>
      </c>
      <c r="P1721" s="472">
        <v>0</v>
      </c>
      <c r="Q1721" s="473">
        <v>160.84</v>
      </c>
      <c r="R1721" s="473">
        <f t="shared" si="261"/>
        <v>146.09</v>
      </c>
      <c r="S1721" s="472">
        <v>14.69</v>
      </c>
      <c r="T1721" s="472">
        <v>0.06</v>
      </c>
      <c r="U1721" s="472">
        <v>0</v>
      </c>
      <c r="V1721" s="473">
        <f t="shared" si="262"/>
        <v>154.81</v>
      </c>
      <c r="W1721" s="472">
        <v>5.87</v>
      </c>
      <c r="X1721" s="472">
        <v>0.16</v>
      </c>
      <c r="Y1721" s="472">
        <v>0</v>
      </c>
      <c r="Z1721" s="154" t="s">
        <v>2684</v>
      </c>
      <c r="AA1721" s="101" t="s">
        <v>7039</v>
      </c>
      <c r="AB1721" s="34" t="str">
        <f t="shared" si="260"/>
        <v>23/06/2007</v>
      </c>
      <c r="AC1721" s="34" t="str">
        <f t="shared" si="263"/>
        <v>09/03/2023</v>
      </c>
      <c r="AD1721" s="23">
        <v>146</v>
      </c>
      <c r="AE1721" s="23">
        <v>146</v>
      </c>
      <c r="AF1721" s="823">
        <v>0</v>
      </c>
      <c r="AG1721" s="23"/>
      <c r="AH1721" s="23"/>
      <c r="AI1721" s="23"/>
      <c r="AJ1721" s="917">
        <v>45043</v>
      </c>
      <c r="AK1721" s="122">
        <v>45044</v>
      </c>
      <c r="AL1721" s="34">
        <v>2</v>
      </c>
      <c r="AM1721" s="34">
        <v>9</v>
      </c>
      <c r="AN1721" s="261" t="s">
        <v>1223</v>
      </c>
    </row>
    <row r="1722" spans="1:40" ht="15" customHeight="1">
      <c r="A1722" s="682">
        <v>16346</v>
      </c>
      <c r="B1722" s="682" t="s">
        <v>6470</v>
      </c>
      <c r="C1722" s="682">
        <v>30694251273</v>
      </c>
      <c r="D1722" s="682" t="s">
        <v>7040</v>
      </c>
      <c r="E1722" s="682" t="s">
        <v>38</v>
      </c>
      <c r="F1722" s="682" t="s">
        <v>66</v>
      </c>
      <c r="G1722" s="682" t="s">
        <v>4150</v>
      </c>
      <c r="H1722" s="126" t="s">
        <v>7041</v>
      </c>
      <c r="I1722" s="126" t="s">
        <v>7042</v>
      </c>
      <c r="J1722" s="43" t="s">
        <v>20</v>
      </c>
      <c r="K1722" s="43" t="s">
        <v>21</v>
      </c>
      <c r="L1722" s="43" t="s">
        <v>22</v>
      </c>
      <c r="M1722" s="65">
        <v>0</v>
      </c>
      <c r="N1722" s="65">
        <v>0</v>
      </c>
      <c r="O1722" s="65">
        <v>0</v>
      </c>
      <c r="P1722" s="65">
        <v>0</v>
      </c>
      <c r="Q1722" s="39">
        <v>238.6</v>
      </c>
      <c r="R1722" s="123">
        <f t="shared" si="261"/>
        <v>188.74</v>
      </c>
      <c r="S1722" s="65">
        <v>0</v>
      </c>
      <c r="T1722" s="65">
        <v>45.55</v>
      </c>
      <c r="U1722" s="65">
        <v>4.3099999999999996</v>
      </c>
      <c r="V1722" s="123">
        <f t="shared" si="262"/>
        <v>188.74</v>
      </c>
      <c r="W1722" s="65">
        <v>0</v>
      </c>
      <c r="X1722" s="65">
        <v>45.55</v>
      </c>
      <c r="Y1722" s="65">
        <v>4.3099999999999996</v>
      </c>
      <c r="Z1722" s="65" t="s">
        <v>1496</v>
      </c>
      <c r="AA1722" s="67" t="s">
        <v>7043</v>
      </c>
      <c r="AB1722" s="11" t="str">
        <f t="shared" si="260"/>
        <v>22/08/2007</v>
      </c>
      <c r="AC1722" s="9" t="str">
        <f t="shared" si="263"/>
        <v>23/02/2023</v>
      </c>
      <c r="AD1722" s="40">
        <v>173.63</v>
      </c>
      <c r="AE1722" s="40">
        <v>173.63</v>
      </c>
      <c r="AF1722" s="920">
        <v>0</v>
      </c>
      <c r="AG1722" s="40"/>
      <c r="AH1722" s="40"/>
      <c r="AI1722" s="40"/>
      <c r="AJ1722" s="960">
        <v>45043</v>
      </c>
      <c r="AK1722" s="124">
        <v>45044</v>
      </c>
      <c r="AL1722" s="9">
        <v>2</v>
      </c>
      <c r="AM1722" s="9">
        <v>9</v>
      </c>
      <c r="AN1722" s="521" t="s">
        <v>1223</v>
      </c>
    </row>
    <row r="1723" spans="1:40" ht="15" customHeight="1">
      <c r="A1723" s="682">
        <v>16347</v>
      </c>
      <c r="B1723" s="682" t="s">
        <v>6470</v>
      </c>
      <c r="C1723" s="682">
        <v>30694251273</v>
      </c>
      <c r="D1723" s="682" t="s">
        <v>7044</v>
      </c>
      <c r="E1723" s="682" t="s">
        <v>38</v>
      </c>
      <c r="F1723" s="682" t="s">
        <v>1754</v>
      </c>
      <c r="G1723" s="682" t="s">
        <v>5307</v>
      </c>
      <c r="H1723" s="126" t="s">
        <v>7045</v>
      </c>
      <c r="I1723" s="126" t="s">
        <v>7046</v>
      </c>
      <c r="J1723" s="43" t="s">
        <v>20</v>
      </c>
      <c r="K1723" s="43" t="s">
        <v>21</v>
      </c>
      <c r="L1723" s="43" t="s">
        <v>22</v>
      </c>
      <c r="M1723" s="65">
        <v>0</v>
      </c>
      <c r="N1723" s="65">
        <v>0</v>
      </c>
      <c r="O1723" s="65">
        <v>0</v>
      </c>
      <c r="P1723" s="65">
        <v>0</v>
      </c>
      <c r="Q1723" s="39">
        <v>238.2</v>
      </c>
      <c r="R1723" s="123">
        <f t="shared" si="261"/>
        <v>218.41</v>
      </c>
      <c r="S1723" s="65">
        <v>0</v>
      </c>
      <c r="T1723" s="65">
        <v>18.22</v>
      </c>
      <c r="U1723" s="65">
        <v>1.57</v>
      </c>
      <c r="V1723" s="123">
        <f t="shared" si="262"/>
        <v>220.44</v>
      </c>
      <c r="W1723" s="65">
        <v>0</v>
      </c>
      <c r="X1723" s="65">
        <v>16.190000000000001</v>
      </c>
      <c r="Y1723" s="65">
        <v>1.57</v>
      </c>
      <c r="Z1723" s="67" t="s">
        <v>94</v>
      </c>
      <c r="AA1723" s="18" t="s">
        <v>333</v>
      </c>
      <c r="AB1723" s="11" t="str">
        <f t="shared" si="260"/>
        <v>22/08/2007</v>
      </c>
      <c r="AC1723" s="9" t="str">
        <f t="shared" si="263"/>
        <v>18/02/2023</v>
      </c>
      <c r="AD1723" s="40">
        <v>160.83000000000001</v>
      </c>
      <c r="AE1723" s="40">
        <v>160.83000000000001</v>
      </c>
      <c r="AF1723" s="920">
        <v>0</v>
      </c>
      <c r="AG1723" s="40"/>
      <c r="AH1723" s="40"/>
      <c r="AI1723" s="40"/>
      <c r="AJ1723" s="960">
        <v>45043</v>
      </c>
      <c r="AK1723" s="124">
        <v>45044</v>
      </c>
      <c r="AL1723" s="9">
        <v>2</v>
      </c>
      <c r="AM1723" s="9">
        <v>9</v>
      </c>
      <c r="AN1723" s="521" t="s">
        <v>1223</v>
      </c>
    </row>
    <row r="1724" spans="1:40" ht="15" customHeight="1">
      <c r="A1724" s="682">
        <v>16348</v>
      </c>
      <c r="B1724" s="682" t="s">
        <v>6470</v>
      </c>
      <c r="C1724" s="682">
        <v>30694251273</v>
      </c>
      <c r="D1724" s="682" t="s">
        <v>7047</v>
      </c>
      <c r="E1724" s="682" t="s">
        <v>38</v>
      </c>
      <c r="F1724" s="682" t="s">
        <v>66</v>
      </c>
      <c r="G1724" s="682" t="s">
        <v>4150</v>
      </c>
      <c r="H1724" s="216" t="s">
        <v>7048</v>
      </c>
      <c r="I1724" s="216" t="s">
        <v>7049</v>
      </c>
      <c r="J1724" s="43" t="s">
        <v>20</v>
      </c>
      <c r="K1724" s="710" t="s">
        <v>21</v>
      </c>
      <c r="L1724" s="710" t="s">
        <v>22</v>
      </c>
      <c r="M1724" s="711">
        <v>0</v>
      </c>
      <c r="N1724" s="711">
        <v>0</v>
      </c>
      <c r="O1724" s="711">
        <v>0</v>
      </c>
      <c r="P1724" s="711">
        <v>0</v>
      </c>
      <c r="Q1724" s="221">
        <v>47.97</v>
      </c>
      <c r="R1724" s="221">
        <f t="shared" si="261"/>
        <v>47.97</v>
      </c>
      <c r="S1724" s="711">
        <v>0</v>
      </c>
      <c r="T1724" s="711">
        <v>0</v>
      </c>
      <c r="U1724" s="711">
        <v>0</v>
      </c>
      <c r="V1724" s="221">
        <f t="shared" si="262"/>
        <v>47.97</v>
      </c>
      <c r="W1724" s="711">
        <v>0</v>
      </c>
      <c r="X1724" s="711">
        <v>0</v>
      </c>
      <c r="Y1724" s="711">
        <v>0</v>
      </c>
      <c r="Z1724" s="712" t="s">
        <v>7050</v>
      </c>
      <c r="AA1724" s="216" t="s">
        <v>4559</v>
      </c>
      <c r="AB1724" s="11" t="str">
        <f t="shared" si="260"/>
        <v>07/09/2007</v>
      </c>
      <c r="AC1724" s="9" t="str">
        <f t="shared" si="263"/>
        <v>15/03/2023</v>
      </c>
      <c r="AD1724" s="40">
        <v>47.77</v>
      </c>
      <c r="AE1724" s="40">
        <v>47.77</v>
      </c>
      <c r="AF1724" s="920">
        <v>0</v>
      </c>
      <c r="AG1724" s="40"/>
      <c r="AH1724" s="40"/>
      <c r="AI1724" s="40"/>
      <c r="AJ1724" s="960">
        <v>45043</v>
      </c>
      <c r="AK1724" s="124">
        <v>45044</v>
      </c>
      <c r="AL1724" s="9">
        <v>2</v>
      </c>
      <c r="AM1724" s="9">
        <v>9</v>
      </c>
      <c r="AN1724" s="521" t="s">
        <v>1223</v>
      </c>
    </row>
    <row r="1725" spans="1:40" ht="15" customHeight="1">
      <c r="A1725" s="682">
        <v>16349</v>
      </c>
      <c r="B1725" s="682" t="s">
        <v>6470</v>
      </c>
      <c r="C1725" s="682">
        <v>30694251273</v>
      </c>
      <c r="D1725" s="682" t="s">
        <v>7051</v>
      </c>
      <c r="E1725" s="682" t="s">
        <v>38</v>
      </c>
      <c r="F1725" s="682" t="s">
        <v>66</v>
      </c>
      <c r="G1725" s="682" t="s">
        <v>66</v>
      </c>
      <c r="H1725" s="18" t="s">
        <v>7052</v>
      </c>
      <c r="I1725" s="18" t="s">
        <v>7053</v>
      </c>
      <c r="J1725" s="43" t="s">
        <v>20</v>
      </c>
      <c r="K1725" s="713" t="s">
        <v>21</v>
      </c>
      <c r="L1725" s="713" t="s">
        <v>22</v>
      </c>
      <c r="M1725" s="714">
        <v>0</v>
      </c>
      <c r="N1725" s="714">
        <v>0</v>
      </c>
      <c r="O1725" s="714">
        <v>0</v>
      </c>
      <c r="P1725" s="714">
        <v>0</v>
      </c>
      <c r="Q1725" s="39">
        <v>77</v>
      </c>
      <c r="R1725" s="39">
        <f t="shared" si="261"/>
        <v>75.8</v>
      </c>
      <c r="S1725" s="714">
        <v>1.2</v>
      </c>
      <c r="T1725" s="714">
        <v>0</v>
      </c>
      <c r="U1725" s="714">
        <v>0</v>
      </c>
      <c r="V1725" s="39">
        <f t="shared" si="262"/>
        <v>77</v>
      </c>
      <c r="W1725" s="714">
        <v>0</v>
      </c>
      <c r="X1725" s="714">
        <v>0</v>
      </c>
      <c r="Y1725" s="714">
        <v>0</v>
      </c>
      <c r="Z1725" s="435" t="s">
        <v>7050</v>
      </c>
      <c r="AA1725" s="18" t="s">
        <v>4559</v>
      </c>
      <c r="AB1725" s="11" t="str">
        <f t="shared" si="260"/>
        <v>07/09/2007</v>
      </c>
      <c r="AC1725" s="9" t="str">
        <f t="shared" si="263"/>
        <v>15/03/2023</v>
      </c>
      <c r="AD1725" s="40">
        <v>72.540000000000006</v>
      </c>
      <c r="AE1725" s="40">
        <v>72.540000000000006</v>
      </c>
      <c r="AF1725" s="920">
        <v>0</v>
      </c>
      <c r="AG1725" s="40"/>
      <c r="AH1725" s="40"/>
      <c r="AI1725" s="40"/>
      <c r="AJ1725" s="960">
        <v>45043</v>
      </c>
      <c r="AK1725" s="124">
        <v>45044</v>
      </c>
      <c r="AL1725" s="9">
        <v>2</v>
      </c>
      <c r="AM1725" s="9">
        <v>9</v>
      </c>
      <c r="AN1725" s="521" t="s">
        <v>1223</v>
      </c>
    </row>
    <row r="1726" spans="1:40" ht="15" customHeight="1">
      <c r="A1726" s="682">
        <v>16350</v>
      </c>
      <c r="B1726" s="682" t="s">
        <v>6470</v>
      </c>
      <c r="C1726" s="682">
        <v>30694251273</v>
      </c>
      <c r="D1726" s="682" t="s">
        <v>7054</v>
      </c>
      <c r="E1726" s="682" t="s">
        <v>38</v>
      </c>
      <c r="F1726" s="682" t="s">
        <v>66</v>
      </c>
      <c r="G1726" s="682" t="s">
        <v>4150</v>
      </c>
      <c r="H1726" s="18" t="s">
        <v>7055</v>
      </c>
      <c r="I1726" s="18" t="s">
        <v>7056</v>
      </c>
      <c r="J1726" s="43" t="s">
        <v>20</v>
      </c>
      <c r="K1726" s="713" t="s">
        <v>21</v>
      </c>
      <c r="L1726" s="713" t="s">
        <v>22</v>
      </c>
      <c r="M1726" s="714">
        <v>0</v>
      </c>
      <c r="N1726" s="714">
        <v>0</v>
      </c>
      <c r="O1726" s="714">
        <v>0</v>
      </c>
      <c r="P1726" s="714">
        <v>0</v>
      </c>
      <c r="Q1726" s="39">
        <v>129.25</v>
      </c>
      <c r="R1726" s="39">
        <f t="shared" si="261"/>
        <v>127.28</v>
      </c>
      <c r="S1726" s="714">
        <v>0</v>
      </c>
      <c r="T1726" s="714">
        <v>1.04</v>
      </c>
      <c r="U1726" s="714">
        <v>0.93</v>
      </c>
      <c r="V1726" s="39">
        <f t="shared" si="262"/>
        <v>127.28</v>
      </c>
      <c r="W1726" s="714">
        <v>0</v>
      </c>
      <c r="X1726" s="714">
        <v>1.04</v>
      </c>
      <c r="Y1726" s="714">
        <v>0.93</v>
      </c>
      <c r="Z1726" s="435" t="s">
        <v>7050</v>
      </c>
      <c r="AA1726" s="18" t="s">
        <v>4559</v>
      </c>
      <c r="AB1726" s="11" t="str">
        <f t="shared" si="260"/>
        <v>07/09/2007</v>
      </c>
      <c r="AC1726" s="9" t="str">
        <f t="shared" si="263"/>
        <v>15/03/2023</v>
      </c>
      <c r="AD1726" s="40">
        <v>98.67</v>
      </c>
      <c r="AE1726" s="40">
        <v>98.67</v>
      </c>
      <c r="AF1726" s="920">
        <v>0</v>
      </c>
      <c r="AG1726" s="40"/>
      <c r="AH1726" s="40"/>
      <c r="AI1726" s="40"/>
      <c r="AJ1726" s="960">
        <v>45043</v>
      </c>
      <c r="AK1726" s="124">
        <v>45044</v>
      </c>
      <c r="AL1726" s="9">
        <v>2</v>
      </c>
      <c r="AM1726" s="9">
        <v>9</v>
      </c>
      <c r="AN1726" s="521" t="s">
        <v>1223</v>
      </c>
    </row>
    <row r="1727" spans="1:40" ht="15" customHeight="1">
      <c r="A1727" s="682">
        <v>16351</v>
      </c>
      <c r="B1727" s="682" t="s">
        <v>6470</v>
      </c>
      <c r="C1727" s="682">
        <v>30694251273</v>
      </c>
      <c r="D1727" s="682" t="s">
        <v>7057</v>
      </c>
      <c r="E1727" s="682" t="s">
        <v>38</v>
      </c>
      <c r="F1727" s="682" t="s">
        <v>66</v>
      </c>
      <c r="G1727" s="682" t="s">
        <v>4150</v>
      </c>
      <c r="H1727" s="18" t="s">
        <v>7058</v>
      </c>
      <c r="I1727" s="18" t="s">
        <v>7059</v>
      </c>
      <c r="J1727" s="43" t="s">
        <v>20</v>
      </c>
      <c r="K1727" s="713" t="s">
        <v>21</v>
      </c>
      <c r="L1727" s="713" t="s">
        <v>22</v>
      </c>
      <c r="M1727" s="714">
        <v>0</v>
      </c>
      <c r="N1727" s="714">
        <v>0</v>
      </c>
      <c r="O1727" s="714">
        <v>0</v>
      </c>
      <c r="P1727" s="714">
        <v>0</v>
      </c>
      <c r="Q1727" s="39">
        <v>100</v>
      </c>
      <c r="R1727" s="39">
        <f t="shared" si="261"/>
        <v>88.509999999999991</v>
      </c>
      <c r="S1727" s="714">
        <v>6.95</v>
      </c>
      <c r="T1727" s="714">
        <v>4.54</v>
      </c>
      <c r="U1727" s="714">
        <v>0</v>
      </c>
      <c r="V1727" s="39">
        <f t="shared" si="262"/>
        <v>88.509999999999991</v>
      </c>
      <c r="W1727" s="714">
        <v>6.95</v>
      </c>
      <c r="X1727" s="714">
        <v>4.54</v>
      </c>
      <c r="Y1727" s="714">
        <v>0</v>
      </c>
      <c r="Z1727" s="435" t="s">
        <v>7050</v>
      </c>
      <c r="AA1727" s="18" t="s">
        <v>4559</v>
      </c>
      <c r="AB1727" s="11" t="str">
        <f t="shared" si="260"/>
        <v>07/09/2007</v>
      </c>
      <c r="AC1727" s="9" t="str">
        <f t="shared" si="263"/>
        <v>15/03/2023</v>
      </c>
      <c r="AD1727" s="40">
        <v>88.51</v>
      </c>
      <c r="AE1727" s="40">
        <v>88.51</v>
      </c>
      <c r="AF1727" s="920">
        <v>0</v>
      </c>
      <c r="AG1727" s="40"/>
      <c r="AH1727" s="40"/>
      <c r="AI1727" s="40"/>
      <c r="AJ1727" s="960">
        <v>45043</v>
      </c>
      <c r="AK1727" s="124">
        <v>45044</v>
      </c>
      <c r="AL1727" s="9">
        <v>2</v>
      </c>
      <c r="AM1727" s="9">
        <v>9</v>
      </c>
      <c r="AN1727" s="521" t="s">
        <v>1223</v>
      </c>
    </row>
    <row r="1728" spans="1:40" ht="15" customHeight="1">
      <c r="A1728" s="682">
        <v>16353</v>
      </c>
      <c r="B1728" s="682" t="s">
        <v>6470</v>
      </c>
      <c r="C1728" s="682">
        <v>30694251273</v>
      </c>
      <c r="D1728" s="682" t="s">
        <v>7060</v>
      </c>
      <c r="E1728" s="682" t="s">
        <v>38</v>
      </c>
      <c r="F1728" s="682" t="s">
        <v>805</v>
      </c>
      <c r="G1728" s="682" t="s">
        <v>7061</v>
      </c>
      <c r="H1728" s="126" t="s">
        <v>7062</v>
      </c>
      <c r="I1728" s="126" t="s">
        <v>7063</v>
      </c>
      <c r="J1728" s="43" t="s">
        <v>20</v>
      </c>
      <c r="K1728" s="43" t="s">
        <v>21</v>
      </c>
      <c r="L1728" s="43" t="s">
        <v>22</v>
      </c>
      <c r="M1728" s="65">
        <v>0</v>
      </c>
      <c r="N1728" s="65">
        <v>0</v>
      </c>
      <c r="O1728" s="65">
        <v>0</v>
      </c>
      <c r="P1728" s="65">
        <v>0</v>
      </c>
      <c r="Q1728" s="123">
        <v>133.69</v>
      </c>
      <c r="R1728" s="123">
        <f t="shared" si="261"/>
        <v>125.97</v>
      </c>
      <c r="S1728" s="65">
        <v>0</v>
      </c>
      <c r="T1728" s="65">
        <v>6.81</v>
      </c>
      <c r="U1728" s="65">
        <v>0.91</v>
      </c>
      <c r="V1728" s="123">
        <f t="shared" si="262"/>
        <v>126.28</v>
      </c>
      <c r="W1728" s="65">
        <v>0.6</v>
      </c>
      <c r="X1728" s="65">
        <v>6.81</v>
      </c>
      <c r="Y1728" s="65">
        <v>0</v>
      </c>
      <c r="Z1728" s="426" t="s">
        <v>89</v>
      </c>
      <c r="AA1728" s="126" t="s">
        <v>7064</v>
      </c>
      <c r="AB1728" s="11" t="str">
        <f t="shared" si="260"/>
        <v>21/07/2007</v>
      </c>
      <c r="AC1728" s="9" t="str">
        <f t="shared" si="263"/>
        <v>15/03/2023</v>
      </c>
      <c r="AD1728" s="40">
        <v>118.7</v>
      </c>
      <c r="AE1728" s="40">
        <v>118.7</v>
      </c>
      <c r="AF1728" s="920">
        <v>0</v>
      </c>
      <c r="AG1728" s="40"/>
      <c r="AH1728" s="40"/>
      <c r="AI1728" s="40"/>
      <c r="AJ1728" s="960">
        <v>45043</v>
      </c>
      <c r="AK1728" s="124">
        <v>45044</v>
      </c>
      <c r="AL1728" s="9">
        <v>2</v>
      </c>
      <c r="AM1728" s="9">
        <v>9</v>
      </c>
      <c r="AN1728" s="521" t="s">
        <v>1223</v>
      </c>
    </row>
    <row r="1729" spans="1:40" ht="15" customHeight="1">
      <c r="A1729" s="722">
        <v>16749</v>
      </c>
      <c r="B1729" s="722" t="s">
        <v>6744</v>
      </c>
      <c r="C1729" s="722">
        <v>30619710866</v>
      </c>
      <c r="D1729" s="722" t="s">
        <v>3095</v>
      </c>
      <c r="E1729" s="722" t="s">
        <v>38</v>
      </c>
      <c r="F1729" s="722" t="s">
        <v>70</v>
      </c>
      <c r="G1729" s="722" t="s">
        <v>58</v>
      </c>
      <c r="H1729" s="722"/>
      <c r="I1729" s="723"/>
      <c r="J1729" s="753" t="s">
        <v>8052</v>
      </c>
      <c r="K1729" s="724"/>
      <c r="L1729" s="724"/>
      <c r="M1729" s="725"/>
      <c r="N1729" s="725"/>
      <c r="O1729" s="725"/>
      <c r="P1729" s="725"/>
      <c r="Q1729" s="726"/>
      <c r="R1729" s="726"/>
      <c r="S1729" s="725"/>
      <c r="T1729" s="725"/>
      <c r="U1729" s="725"/>
      <c r="V1729" s="726"/>
      <c r="W1729" s="725"/>
      <c r="X1729" s="725"/>
      <c r="Y1729" s="725"/>
      <c r="Z1729" s="569"/>
      <c r="AA1729" s="140"/>
      <c r="AB1729" s="139"/>
      <c r="AC1729" s="139"/>
      <c r="AD1729" s="140"/>
      <c r="AE1729" s="140"/>
      <c r="AF1729" s="934"/>
      <c r="AG1729" s="140"/>
      <c r="AH1729" s="140"/>
      <c r="AI1729" s="140"/>
      <c r="AJ1729" s="964">
        <v>45043</v>
      </c>
      <c r="AK1729" s="141"/>
      <c r="AL1729" s="139"/>
      <c r="AM1729" s="139">
        <v>9</v>
      </c>
      <c r="AN1729" s="424" t="s">
        <v>1223</v>
      </c>
    </row>
    <row r="1730" spans="1:40" ht="15" customHeight="1">
      <c r="A1730" s="788">
        <v>16751</v>
      </c>
      <c r="B1730" s="788" t="s">
        <v>6744</v>
      </c>
      <c r="C1730" s="788">
        <v>30619710866</v>
      </c>
      <c r="D1730" s="788" t="s">
        <v>7065</v>
      </c>
      <c r="E1730" s="788" t="s">
        <v>38</v>
      </c>
      <c r="F1730" s="788" t="s">
        <v>70</v>
      </c>
      <c r="G1730" s="788" t="s">
        <v>58</v>
      </c>
      <c r="H1730" s="788" t="s">
        <v>7404</v>
      </c>
      <c r="I1730" s="100" t="s">
        <v>7405</v>
      </c>
      <c r="J1730" s="43" t="s">
        <v>20</v>
      </c>
      <c r="K1730" s="43" t="s">
        <v>21</v>
      </c>
      <c r="L1730" s="43" t="s">
        <v>22</v>
      </c>
      <c r="M1730" s="65">
        <v>0</v>
      </c>
      <c r="N1730" s="65">
        <v>0</v>
      </c>
      <c r="O1730" s="65">
        <v>0</v>
      </c>
      <c r="P1730" s="65">
        <v>0</v>
      </c>
      <c r="Q1730" s="39">
        <v>392.2</v>
      </c>
      <c r="R1730" s="92">
        <f t="shared" ref="R1730:R1738" si="264">Q1730-O1730-S1730-T1730-U1730</f>
        <v>307.90000000000003</v>
      </c>
      <c r="S1730" s="65">
        <v>72.47</v>
      </c>
      <c r="T1730" s="65">
        <v>11.83</v>
      </c>
      <c r="U1730" s="65">
        <v>0</v>
      </c>
      <c r="V1730" s="92">
        <f t="shared" ref="V1730:V1738" si="265">Q1730-P1730-W1730-X1730-Y1730</f>
        <v>374.37740780640399</v>
      </c>
      <c r="W1730" s="65">
        <v>5.99</v>
      </c>
      <c r="X1730" s="65">
        <v>11.832592193596</v>
      </c>
      <c r="Y1730" s="65">
        <v>0</v>
      </c>
      <c r="Z1730" s="67" t="s">
        <v>193</v>
      </c>
      <c r="AA1730" s="18" t="s">
        <v>2206</v>
      </c>
      <c r="AB1730" s="488" t="str">
        <f t="shared" ref="AB1730:AB1738" si="266">+_xlfn.CONCAT(MID(Z1730,24,2),"/",MID(Z1730,22,2),"/",MID(Z1730,18,4))</f>
        <v>14/07/2007</v>
      </c>
      <c r="AC1730" s="9" t="str">
        <f t="shared" ref="AC1730:AC1738" si="267">+_xlfn.CONCAT(MID(AA1730,16,2),"/",MID(AA1730,14,2),"/",MID(AA1730,10,4))</f>
        <v>28/02/2023</v>
      </c>
      <c r="AD1730" s="18">
        <v>306.70999999999998</v>
      </c>
      <c r="AE1730" s="18">
        <v>306.70999999999998</v>
      </c>
      <c r="AF1730" s="68">
        <v>0</v>
      </c>
      <c r="AG1730" s="18"/>
      <c r="AH1730" s="18"/>
      <c r="AI1730" s="18"/>
      <c r="AJ1730" s="94" t="s">
        <v>2443</v>
      </c>
      <c r="AK1730" s="24"/>
      <c r="AL1730" s="18"/>
      <c r="AM1730" s="18">
        <v>9</v>
      </c>
      <c r="AN1730" s="521" t="s">
        <v>1223</v>
      </c>
    </row>
    <row r="1731" spans="1:40" ht="15" customHeight="1">
      <c r="A1731" s="682">
        <v>16752</v>
      </c>
      <c r="B1731" s="682" t="s">
        <v>6744</v>
      </c>
      <c r="C1731" s="682">
        <v>30619710866</v>
      </c>
      <c r="D1731" s="682" t="s">
        <v>7066</v>
      </c>
      <c r="E1731" s="682" t="s">
        <v>38</v>
      </c>
      <c r="F1731" s="682" t="s">
        <v>70</v>
      </c>
      <c r="G1731" s="682" t="s">
        <v>433</v>
      </c>
      <c r="H1731" s="177" t="s">
        <v>7334</v>
      </c>
      <c r="I1731" s="747" t="s">
        <v>7335</v>
      </c>
      <c r="J1731" s="180" t="s">
        <v>20</v>
      </c>
      <c r="K1731" s="180" t="s">
        <v>21</v>
      </c>
      <c r="L1731" s="180" t="s">
        <v>23</v>
      </c>
      <c r="M1731" s="181">
        <v>1.22</v>
      </c>
      <c r="N1731" s="181">
        <v>0</v>
      </c>
      <c r="O1731" s="181">
        <v>0</v>
      </c>
      <c r="P1731" s="181">
        <v>0</v>
      </c>
      <c r="Q1731" s="182">
        <v>98.27</v>
      </c>
      <c r="R1731" s="182">
        <f t="shared" si="264"/>
        <v>97.789999999999992</v>
      </c>
      <c r="S1731" s="181">
        <v>0</v>
      </c>
      <c r="T1731" s="181">
        <v>0.48</v>
      </c>
      <c r="U1731" s="181">
        <v>0</v>
      </c>
      <c r="V1731" s="182">
        <f t="shared" si="265"/>
        <v>96.57</v>
      </c>
      <c r="W1731" s="181">
        <v>0</v>
      </c>
      <c r="X1731" s="181">
        <v>1.7</v>
      </c>
      <c r="Y1731" s="181">
        <v>0</v>
      </c>
      <c r="Z1731" s="170" t="s">
        <v>2042</v>
      </c>
      <c r="AA1731" s="177" t="s">
        <v>7326</v>
      </c>
      <c r="AB1731" s="11" t="str">
        <f t="shared" si="266"/>
        <v>02/10/2007</v>
      </c>
      <c r="AC1731" s="9" t="str">
        <f t="shared" si="267"/>
        <v>29/04/2023</v>
      </c>
      <c r="AD1731" s="40">
        <v>96.91</v>
      </c>
      <c r="AE1731" s="40">
        <v>96.91</v>
      </c>
      <c r="AF1731" s="920">
        <v>0</v>
      </c>
      <c r="AG1731" s="40"/>
      <c r="AH1731" s="40"/>
      <c r="AI1731" s="40"/>
      <c r="AJ1731" s="960">
        <v>45043</v>
      </c>
      <c r="AK1731" s="124">
        <v>45051</v>
      </c>
      <c r="AL1731" s="9">
        <f t="shared" ref="AL1731:AL1736" si="268">NETWORKDAYS(AJ1731,AK1731)</f>
        <v>7</v>
      </c>
      <c r="AM1731" s="9">
        <v>9</v>
      </c>
      <c r="AN1731" s="521" t="s">
        <v>1223</v>
      </c>
    </row>
    <row r="1732" spans="1:40" ht="15" customHeight="1">
      <c r="A1732" s="682">
        <v>16753</v>
      </c>
      <c r="B1732" s="682" t="s">
        <v>6744</v>
      </c>
      <c r="C1732" s="682">
        <v>30619710866</v>
      </c>
      <c r="D1732" s="682" t="s">
        <v>7067</v>
      </c>
      <c r="E1732" s="682" t="s">
        <v>38</v>
      </c>
      <c r="F1732" s="682" t="s">
        <v>70</v>
      </c>
      <c r="G1732" s="682" t="s">
        <v>433</v>
      </c>
      <c r="H1732" s="171" t="s">
        <v>7336</v>
      </c>
      <c r="I1732" s="543" t="s">
        <v>7337</v>
      </c>
      <c r="J1732" s="169" t="s">
        <v>20</v>
      </c>
      <c r="K1732" s="169" t="s">
        <v>21</v>
      </c>
      <c r="L1732" s="169" t="s">
        <v>22</v>
      </c>
      <c r="M1732" s="93">
        <v>0</v>
      </c>
      <c r="N1732" s="93">
        <v>0</v>
      </c>
      <c r="O1732" s="93">
        <v>0</v>
      </c>
      <c r="P1732" s="93">
        <v>0</v>
      </c>
      <c r="Q1732" s="186">
        <v>63.12</v>
      </c>
      <c r="R1732" s="92">
        <f t="shared" si="264"/>
        <v>61.97</v>
      </c>
      <c r="S1732" s="93">
        <v>1.1499999999999999</v>
      </c>
      <c r="T1732" s="93">
        <v>0</v>
      </c>
      <c r="U1732" s="93">
        <v>0</v>
      </c>
      <c r="V1732" s="92">
        <f t="shared" si="265"/>
        <v>63.12</v>
      </c>
      <c r="W1732" s="93">
        <v>0</v>
      </c>
      <c r="X1732" s="93">
        <v>0</v>
      </c>
      <c r="Y1732" s="93">
        <v>0</v>
      </c>
      <c r="Z1732" s="170" t="s">
        <v>1515</v>
      </c>
      <c r="AA1732" s="171" t="s">
        <v>616</v>
      </c>
      <c r="AB1732" s="11" t="str">
        <f t="shared" si="266"/>
        <v>31/08/2007</v>
      </c>
      <c r="AC1732" s="9" t="str">
        <f t="shared" si="267"/>
        <v>14/01/2023</v>
      </c>
      <c r="AD1732" s="171">
        <f>AE1732-AF1732</f>
        <v>44.6</v>
      </c>
      <c r="AE1732" s="171">
        <v>44.6</v>
      </c>
      <c r="AF1732" s="924">
        <v>0</v>
      </c>
      <c r="AG1732" s="84"/>
      <c r="AH1732" s="84"/>
      <c r="AI1732" s="84"/>
      <c r="AJ1732" s="960">
        <v>45043</v>
      </c>
      <c r="AK1732" s="124">
        <v>45051</v>
      </c>
      <c r="AL1732" s="9">
        <f t="shared" si="268"/>
        <v>7</v>
      </c>
      <c r="AM1732" s="9">
        <v>9</v>
      </c>
      <c r="AN1732" s="521" t="s">
        <v>1223</v>
      </c>
    </row>
    <row r="1733" spans="1:40" ht="15" customHeight="1">
      <c r="A1733" s="682">
        <v>16754</v>
      </c>
      <c r="B1733" s="682" t="s">
        <v>6744</v>
      </c>
      <c r="C1733" s="682">
        <v>30619710866</v>
      </c>
      <c r="D1733" s="682" t="s">
        <v>7068</v>
      </c>
      <c r="E1733" s="682" t="s">
        <v>38</v>
      </c>
      <c r="F1733" s="682" t="s">
        <v>70</v>
      </c>
      <c r="G1733" s="682" t="s">
        <v>433</v>
      </c>
      <c r="H1733" s="171" t="s">
        <v>7338</v>
      </c>
      <c r="I1733" s="543" t="s">
        <v>7339</v>
      </c>
      <c r="J1733" s="169" t="s">
        <v>20</v>
      </c>
      <c r="K1733" s="169" t="s">
        <v>21</v>
      </c>
      <c r="L1733" s="169" t="s">
        <v>22</v>
      </c>
      <c r="M1733" s="93">
        <v>0</v>
      </c>
      <c r="N1733" s="93">
        <v>0</v>
      </c>
      <c r="O1733" s="93">
        <v>0</v>
      </c>
      <c r="P1733" s="93">
        <v>0</v>
      </c>
      <c r="Q1733" s="186">
        <v>39.47</v>
      </c>
      <c r="R1733" s="92">
        <f t="shared" si="264"/>
        <v>39.01</v>
      </c>
      <c r="S1733" s="93">
        <v>0.46</v>
      </c>
      <c r="T1733" s="93">
        <v>0</v>
      </c>
      <c r="U1733" s="93">
        <v>0</v>
      </c>
      <c r="V1733" s="92">
        <f t="shared" si="265"/>
        <v>39.47</v>
      </c>
      <c r="W1733" s="93">
        <v>0</v>
      </c>
      <c r="X1733" s="93">
        <v>0</v>
      </c>
      <c r="Y1733" s="93">
        <v>0</v>
      </c>
      <c r="Z1733" s="170" t="s">
        <v>1515</v>
      </c>
      <c r="AA1733" s="171" t="s">
        <v>616</v>
      </c>
      <c r="AB1733" s="11" t="str">
        <f t="shared" si="266"/>
        <v>31/08/2007</v>
      </c>
      <c r="AC1733" s="9" t="str">
        <f t="shared" si="267"/>
        <v>14/01/2023</v>
      </c>
      <c r="AD1733" s="171">
        <f>AE1733-AF1733</f>
        <v>39.01</v>
      </c>
      <c r="AE1733" s="171">
        <v>39.01</v>
      </c>
      <c r="AF1733" s="924">
        <v>0</v>
      </c>
      <c r="AG1733" s="84"/>
      <c r="AH1733" s="84"/>
      <c r="AI1733" s="84"/>
      <c r="AJ1733" s="960">
        <v>45043</v>
      </c>
      <c r="AK1733" s="124">
        <v>45051</v>
      </c>
      <c r="AL1733" s="9">
        <f t="shared" si="268"/>
        <v>7</v>
      </c>
      <c r="AM1733" s="9">
        <v>9</v>
      </c>
      <c r="AN1733" s="521" t="s">
        <v>1223</v>
      </c>
    </row>
    <row r="1734" spans="1:40" ht="15" customHeight="1">
      <c r="A1734" s="682">
        <v>16755</v>
      </c>
      <c r="B1734" s="682" t="s">
        <v>6744</v>
      </c>
      <c r="C1734" s="682">
        <v>30619710866</v>
      </c>
      <c r="D1734" s="682" t="s">
        <v>7069</v>
      </c>
      <c r="E1734" s="682" t="s">
        <v>38</v>
      </c>
      <c r="F1734" s="682" t="s">
        <v>232</v>
      </c>
      <c r="G1734" s="682" t="s">
        <v>58</v>
      </c>
      <c r="H1734" s="171" t="s">
        <v>7340</v>
      </c>
      <c r="I1734" s="543" t="s">
        <v>7341</v>
      </c>
      <c r="J1734" s="169" t="s">
        <v>20</v>
      </c>
      <c r="K1734" s="169" t="s">
        <v>21</v>
      </c>
      <c r="L1734" s="169" t="s">
        <v>22</v>
      </c>
      <c r="M1734" s="93">
        <v>0</v>
      </c>
      <c r="N1734" s="93">
        <v>0</v>
      </c>
      <c r="O1734" s="93">
        <v>0</v>
      </c>
      <c r="P1734" s="93">
        <v>0</v>
      </c>
      <c r="Q1734" s="186">
        <v>116.66</v>
      </c>
      <c r="R1734" s="92">
        <f t="shared" si="264"/>
        <v>115.24</v>
      </c>
      <c r="S1734" s="93">
        <v>0.76</v>
      </c>
      <c r="T1734" s="93">
        <v>0.66</v>
      </c>
      <c r="U1734" s="93">
        <v>0</v>
      </c>
      <c r="V1734" s="92">
        <f t="shared" si="265"/>
        <v>116</v>
      </c>
      <c r="W1734" s="93">
        <v>0</v>
      </c>
      <c r="X1734" s="93">
        <v>0.66</v>
      </c>
      <c r="Y1734" s="93">
        <v>0</v>
      </c>
      <c r="Z1734" s="170" t="s">
        <v>1314</v>
      </c>
      <c r="AA1734" s="171" t="s">
        <v>4346</v>
      </c>
      <c r="AB1734" s="11" t="str">
        <f t="shared" si="266"/>
        <v>31/08/2007</v>
      </c>
      <c r="AC1734" s="9" t="str">
        <f t="shared" si="267"/>
        <v>15/03/2023</v>
      </c>
      <c r="AD1734" s="171">
        <f>AE1734-AF1734</f>
        <v>113.92</v>
      </c>
      <c r="AE1734" s="171">
        <v>113.92</v>
      </c>
      <c r="AF1734" s="924">
        <v>0</v>
      </c>
      <c r="AG1734" s="84"/>
      <c r="AH1734" s="84"/>
      <c r="AI1734" s="84"/>
      <c r="AJ1734" s="960">
        <v>45043</v>
      </c>
      <c r="AK1734" s="124">
        <v>45051</v>
      </c>
      <c r="AL1734" s="9">
        <f t="shared" si="268"/>
        <v>7</v>
      </c>
      <c r="AM1734" s="9">
        <v>9</v>
      </c>
      <c r="AN1734" s="521" t="s">
        <v>1223</v>
      </c>
    </row>
    <row r="1735" spans="1:40" ht="15" customHeight="1">
      <c r="A1735" s="682">
        <v>16756</v>
      </c>
      <c r="B1735" s="682" t="s">
        <v>6744</v>
      </c>
      <c r="C1735" s="682">
        <v>30619710866</v>
      </c>
      <c r="D1735" s="682" t="s">
        <v>7070</v>
      </c>
      <c r="E1735" s="682" t="s">
        <v>38</v>
      </c>
      <c r="F1735" s="682" t="s">
        <v>232</v>
      </c>
      <c r="G1735" s="682" t="s">
        <v>58</v>
      </c>
      <c r="H1735" s="171" t="s">
        <v>7342</v>
      </c>
      <c r="I1735" s="543" t="s">
        <v>7343</v>
      </c>
      <c r="J1735" s="169" t="s">
        <v>20</v>
      </c>
      <c r="K1735" s="169" t="s">
        <v>21</v>
      </c>
      <c r="L1735" s="169" t="s">
        <v>22</v>
      </c>
      <c r="M1735" s="93">
        <v>0</v>
      </c>
      <c r="N1735" s="93">
        <v>0</v>
      </c>
      <c r="O1735" s="93">
        <v>0</v>
      </c>
      <c r="P1735" s="93">
        <v>0</v>
      </c>
      <c r="Q1735" s="186">
        <v>141.02000000000001</v>
      </c>
      <c r="R1735" s="92">
        <f t="shared" si="264"/>
        <v>135.08000000000001</v>
      </c>
      <c r="S1735" s="93">
        <v>3.85</v>
      </c>
      <c r="T1735" s="93">
        <v>1.1100000000000001</v>
      </c>
      <c r="U1735" s="93">
        <v>0.98</v>
      </c>
      <c r="V1735" s="92">
        <f t="shared" si="265"/>
        <v>138.74</v>
      </c>
      <c r="W1735" s="93">
        <v>0</v>
      </c>
      <c r="X1735" s="93">
        <v>1.1100000000000001</v>
      </c>
      <c r="Y1735" s="93">
        <v>1.17</v>
      </c>
      <c r="Z1735" s="170" t="s">
        <v>1314</v>
      </c>
      <c r="AA1735" s="171" t="s">
        <v>2248</v>
      </c>
      <c r="AB1735" s="11" t="str">
        <f t="shared" si="266"/>
        <v>31/08/2007</v>
      </c>
      <c r="AC1735" s="9" t="str">
        <f t="shared" si="267"/>
        <v>12/03/2023</v>
      </c>
      <c r="AD1735" s="171">
        <f>AE1735-AF1735</f>
        <v>134.91999999999999</v>
      </c>
      <c r="AE1735" s="171">
        <v>134.91999999999999</v>
      </c>
      <c r="AF1735" s="924">
        <v>0</v>
      </c>
      <c r="AG1735" s="84"/>
      <c r="AH1735" s="84"/>
      <c r="AI1735" s="84"/>
      <c r="AJ1735" s="960">
        <v>45043</v>
      </c>
      <c r="AK1735" s="124">
        <v>45051</v>
      </c>
      <c r="AL1735" s="9">
        <f t="shared" si="268"/>
        <v>7</v>
      </c>
      <c r="AM1735" s="9">
        <v>9</v>
      </c>
      <c r="AN1735" s="521" t="s">
        <v>1223</v>
      </c>
    </row>
    <row r="1736" spans="1:40" ht="15" customHeight="1">
      <c r="A1736" s="682">
        <v>16757</v>
      </c>
      <c r="B1736" s="682" t="s">
        <v>6744</v>
      </c>
      <c r="C1736" s="682">
        <v>30619710866</v>
      </c>
      <c r="D1736" s="682" t="s">
        <v>7071</v>
      </c>
      <c r="E1736" s="682" t="s">
        <v>38</v>
      </c>
      <c r="F1736" s="682" t="s">
        <v>232</v>
      </c>
      <c r="G1736" s="682" t="s">
        <v>58</v>
      </c>
      <c r="H1736" s="171" t="s">
        <v>7344</v>
      </c>
      <c r="I1736" s="543" t="s">
        <v>7345</v>
      </c>
      <c r="J1736" s="169" t="s">
        <v>20</v>
      </c>
      <c r="K1736" s="169" t="s">
        <v>21</v>
      </c>
      <c r="L1736" s="169" t="s">
        <v>22</v>
      </c>
      <c r="M1736" s="93">
        <v>0</v>
      </c>
      <c r="N1736" s="93">
        <v>0</v>
      </c>
      <c r="O1736" s="93">
        <v>0</v>
      </c>
      <c r="P1736" s="93">
        <v>0</v>
      </c>
      <c r="Q1736" s="186">
        <v>51.42</v>
      </c>
      <c r="R1736" s="92">
        <f t="shared" si="264"/>
        <v>51.42</v>
      </c>
      <c r="S1736" s="93">
        <v>0</v>
      </c>
      <c r="T1736" s="93">
        <v>0</v>
      </c>
      <c r="U1736" s="93">
        <v>0</v>
      </c>
      <c r="V1736" s="92">
        <f t="shared" si="265"/>
        <v>51.42</v>
      </c>
      <c r="W1736" s="93">
        <v>0</v>
      </c>
      <c r="X1736" s="93">
        <v>0</v>
      </c>
      <c r="Y1736" s="93">
        <v>0</v>
      </c>
      <c r="Z1736" s="170" t="s">
        <v>1314</v>
      </c>
      <c r="AA1736" s="171" t="s">
        <v>2248</v>
      </c>
      <c r="AB1736" s="11" t="str">
        <f t="shared" si="266"/>
        <v>31/08/2007</v>
      </c>
      <c r="AC1736" s="9" t="str">
        <f t="shared" si="267"/>
        <v>12/03/2023</v>
      </c>
      <c r="AD1736" s="171">
        <f>AE1736-AF1736</f>
        <v>51.42</v>
      </c>
      <c r="AE1736" s="171">
        <v>51.42</v>
      </c>
      <c r="AF1736" s="924">
        <v>0</v>
      </c>
      <c r="AG1736" s="84"/>
      <c r="AH1736" s="84"/>
      <c r="AI1736" s="84"/>
      <c r="AJ1736" s="960">
        <v>45043</v>
      </c>
      <c r="AK1736" s="124">
        <v>45051</v>
      </c>
      <c r="AL1736" s="9">
        <f t="shared" si="268"/>
        <v>7</v>
      </c>
      <c r="AM1736" s="9">
        <v>9</v>
      </c>
      <c r="AN1736" s="521" t="s">
        <v>1223</v>
      </c>
    </row>
    <row r="1737" spans="1:40" ht="15" customHeight="1">
      <c r="A1737" s="682">
        <v>167</v>
      </c>
      <c r="B1737" s="682" t="s">
        <v>7072</v>
      </c>
      <c r="C1737" s="682">
        <v>30508905986</v>
      </c>
      <c r="D1737" s="682" t="s">
        <v>850</v>
      </c>
      <c r="E1737" s="682" t="s">
        <v>38</v>
      </c>
      <c r="F1737" s="682" t="s">
        <v>1040</v>
      </c>
      <c r="G1737" s="682" t="s">
        <v>1667</v>
      </c>
      <c r="H1737" s="9" t="s">
        <v>7073</v>
      </c>
      <c r="I1737" s="9" t="s">
        <v>7074</v>
      </c>
      <c r="J1737" s="43" t="s">
        <v>20</v>
      </c>
      <c r="K1737" s="10" t="s">
        <v>21</v>
      </c>
      <c r="L1737" s="10" t="s">
        <v>22</v>
      </c>
      <c r="M1737" s="62">
        <v>0</v>
      </c>
      <c r="N1737" s="62">
        <v>0</v>
      </c>
      <c r="O1737" s="62">
        <v>0</v>
      </c>
      <c r="P1737" s="62">
        <v>0</v>
      </c>
      <c r="Q1737" s="64">
        <v>2123.84</v>
      </c>
      <c r="R1737" s="20">
        <f t="shared" si="264"/>
        <v>1843.0800000000002</v>
      </c>
      <c r="S1737" s="13">
        <v>247.57</v>
      </c>
      <c r="T1737" s="13">
        <v>20.3</v>
      </c>
      <c r="U1737" s="13">
        <v>12.89</v>
      </c>
      <c r="V1737" s="20">
        <f t="shared" si="265"/>
        <v>1982.4800000000002</v>
      </c>
      <c r="W1737" s="62">
        <v>110.59</v>
      </c>
      <c r="X1737" s="62">
        <v>20.29</v>
      </c>
      <c r="Y1737" s="62">
        <v>10.48</v>
      </c>
      <c r="Z1737" s="507" t="s">
        <v>820</v>
      </c>
      <c r="AA1737" s="9" t="s">
        <v>821</v>
      </c>
      <c r="AB1737" s="11" t="str">
        <f t="shared" si="266"/>
        <v>31/08/2007</v>
      </c>
      <c r="AC1737" s="9" t="str">
        <f t="shared" si="267"/>
        <v>23/02/2023</v>
      </c>
      <c r="AD1737" s="40">
        <v>500.4</v>
      </c>
      <c r="AE1737" s="40">
        <v>500.4</v>
      </c>
      <c r="AF1737" s="920">
        <v>0</v>
      </c>
      <c r="AG1737" s="40"/>
      <c r="AH1737" s="40"/>
      <c r="AI1737" s="40"/>
      <c r="AJ1737" s="960">
        <v>45043</v>
      </c>
      <c r="AK1737" s="124">
        <v>45044</v>
      </c>
      <c r="AL1737" s="9">
        <v>2</v>
      </c>
      <c r="AM1737" s="9">
        <v>9</v>
      </c>
      <c r="AN1737" s="521" t="s">
        <v>1223</v>
      </c>
    </row>
    <row r="1738" spans="1:40" ht="15" customHeight="1">
      <c r="A1738" s="683">
        <v>182</v>
      </c>
      <c r="B1738" s="683" t="s">
        <v>7075</v>
      </c>
      <c r="C1738" s="683">
        <v>33687240729</v>
      </c>
      <c r="D1738" s="683" t="s">
        <v>6380</v>
      </c>
      <c r="E1738" s="683" t="s">
        <v>38</v>
      </c>
      <c r="F1738" s="683" t="s">
        <v>1560</v>
      </c>
      <c r="G1738" s="683" t="s">
        <v>1311</v>
      </c>
      <c r="H1738" s="23" t="s">
        <v>6653</v>
      </c>
      <c r="I1738" s="23" t="s">
        <v>6654</v>
      </c>
      <c r="J1738" s="44" t="s">
        <v>20</v>
      </c>
      <c r="K1738" s="44" t="s">
        <v>21</v>
      </c>
      <c r="L1738" s="44" t="s">
        <v>23</v>
      </c>
      <c r="M1738" s="69">
        <v>0</v>
      </c>
      <c r="N1738" s="23">
        <v>472.24</v>
      </c>
      <c r="O1738" s="69">
        <v>0</v>
      </c>
      <c r="P1738" s="69">
        <v>0</v>
      </c>
      <c r="Q1738" s="70">
        <v>6096.57</v>
      </c>
      <c r="R1738" s="70">
        <f t="shared" si="264"/>
        <v>5370.0199999999995</v>
      </c>
      <c r="S1738" s="69">
        <v>683.02</v>
      </c>
      <c r="T1738" s="69">
        <v>26.15</v>
      </c>
      <c r="U1738" s="69">
        <v>17.38</v>
      </c>
      <c r="V1738" s="23">
        <f t="shared" si="265"/>
        <v>5263.7</v>
      </c>
      <c r="W1738" s="23">
        <v>793.92</v>
      </c>
      <c r="X1738" s="23">
        <v>23.67</v>
      </c>
      <c r="Y1738" s="23">
        <v>15.28</v>
      </c>
      <c r="Z1738" s="23" t="s">
        <v>2678</v>
      </c>
      <c r="AA1738" s="91" t="s">
        <v>6655</v>
      </c>
      <c r="AB1738" s="34" t="str">
        <f t="shared" si="266"/>
        <v>23/09/2007</v>
      </c>
      <c r="AC1738" s="34" t="str">
        <f t="shared" si="267"/>
        <v>19/01/2023</v>
      </c>
      <c r="AD1738" s="23">
        <v>2555.42</v>
      </c>
      <c r="AE1738" s="23">
        <v>2555.42</v>
      </c>
      <c r="AF1738" s="823">
        <v>0</v>
      </c>
      <c r="AG1738" s="23"/>
      <c r="AH1738" s="23"/>
      <c r="AI1738" s="23"/>
      <c r="AJ1738" s="917">
        <v>45043</v>
      </c>
      <c r="AK1738" s="122">
        <v>45044</v>
      </c>
      <c r="AL1738" s="34">
        <v>2</v>
      </c>
      <c r="AM1738" s="34">
        <v>9</v>
      </c>
      <c r="AN1738" s="261" t="s">
        <v>1223</v>
      </c>
    </row>
    <row r="1739" spans="1:40" ht="15" customHeight="1">
      <c r="A1739" s="126">
        <v>184</v>
      </c>
      <c r="B1739" s="18" t="s">
        <v>6652</v>
      </c>
      <c r="C1739" s="18">
        <v>30645681602</v>
      </c>
      <c r="D1739" s="18" t="s">
        <v>7076</v>
      </c>
      <c r="E1739" s="18" t="s">
        <v>38</v>
      </c>
      <c r="F1739" s="18" t="s">
        <v>60</v>
      </c>
      <c r="G1739" s="18" t="s">
        <v>1861</v>
      </c>
      <c r="H1739" s="47" t="s">
        <v>7077</v>
      </c>
      <c r="I1739" s="60" t="s">
        <v>7078</v>
      </c>
      <c r="J1739" s="482" t="s">
        <v>20</v>
      </c>
      <c r="K1739" s="18" t="s">
        <v>21</v>
      </c>
      <c r="L1739" s="984" t="s">
        <v>22</v>
      </c>
      <c r="M1739" s="49">
        <v>0</v>
      </c>
      <c r="N1739" s="49">
        <v>0</v>
      </c>
      <c r="O1739" s="49">
        <v>0</v>
      </c>
      <c r="P1739" s="49">
        <v>0</v>
      </c>
      <c r="Q1739" s="51">
        <v>851.84</v>
      </c>
      <c r="R1739" s="987">
        <f>Q1739-S1739-T1739-U1739-O1739</f>
        <v>784.98000000000013</v>
      </c>
      <c r="S1739" s="49">
        <v>60.17</v>
      </c>
      <c r="T1739" s="49">
        <v>2.5499999999999998</v>
      </c>
      <c r="U1739" s="49">
        <v>4.1399999999999997</v>
      </c>
      <c r="V1739" s="987">
        <f>Q1739-W1739-X1739-Y1739-P1739</f>
        <v>818.30000000000007</v>
      </c>
      <c r="W1739" s="49">
        <v>30.99</v>
      </c>
      <c r="X1739" s="49">
        <v>2.5499999999999998</v>
      </c>
      <c r="Y1739" s="52">
        <v>0</v>
      </c>
      <c r="Z1739" s="67" t="s">
        <v>43</v>
      </c>
      <c r="AA1739" s="18" t="s">
        <v>7079</v>
      </c>
      <c r="AB1739" s="18" t="s">
        <v>44</v>
      </c>
      <c r="AC1739" s="18" t="s">
        <v>523</v>
      </c>
      <c r="AD1739" s="18">
        <v>270.24</v>
      </c>
      <c r="AE1739" s="18">
        <v>270.24</v>
      </c>
      <c r="AF1739" s="68">
        <v>0</v>
      </c>
      <c r="AG1739" s="18"/>
      <c r="AH1739" s="18"/>
      <c r="AI1739" s="18"/>
      <c r="AJ1739" s="960">
        <v>45043</v>
      </c>
      <c r="AK1739" s="124">
        <v>45044</v>
      </c>
      <c r="AL1739" s="9">
        <v>2</v>
      </c>
      <c r="AM1739" s="9">
        <v>9</v>
      </c>
      <c r="AN1739" s="521" t="s">
        <v>503</v>
      </c>
    </row>
    <row r="1740" spans="1:40" ht="15" customHeight="1">
      <c r="A1740" s="682">
        <v>333</v>
      </c>
      <c r="B1740" s="682" t="s">
        <v>6822</v>
      </c>
      <c r="C1740" s="682">
        <v>30709919055</v>
      </c>
      <c r="D1740" s="682" t="s">
        <v>7080</v>
      </c>
      <c r="E1740" s="682" t="s">
        <v>47</v>
      </c>
      <c r="F1740" s="682" t="s">
        <v>5344</v>
      </c>
      <c r="G1740" s="682" t="s">
        <v>5344</v>
      </c>
      <c r="H1740" s="171" t="s">
        <v>7346</v>
      </c>
      <c r="I1740" s="543" t="s">
        <v>7347</v>
      </c>
      <c r="J1740" s="169" t="s">
        <v>20</v>
      </c>
      <c r="K1740" s="169" t="s">
        <v>21</v>
      </c>
      <c r="L1740" s="169" t="s">
        <v>22</v>
      </c>
      <c r="M1740" s="93">
        <v>0</v>
      </c>
      <c r="N1740" s="93">
        <v>0</v>
      </c>
      <c r="O1740" s="93">
        <v>0</v>
      </c>
      <c r="P1740" s="93">
        <v>0</v>
      </c>
      <c r="Q1740" s="186">
        <v>1224</v>
      </c>
      <c r="R1740" s="92">
        <f>Q1740-O1740-S1740-T1740-U1740</f>
        <v>688.39</v>
      </c>
      <c r="S1740" s="93">
        <v>535.61</v>
      </c>
      <c r="T1740" s="93">
        <v>0</v>
      </c>
      <c r="U1740" s="93">
        <v>0</v>
      </c>
      <c r="V1740" s="92">
        <f>Q1740-P1740-W1740-X1740-Y1740</f>
        <v>903.9</v>
      </c>
      <c r="W1740" s="93">
        <v>320.10000000000002</v>
      </c>
      <c r="X1740" s="93">
        <v>0</v>
      </c>
      <c r="Y1740" s="93">
        <v>0</v>
      </c>
      <c r="Z1740" s="170" t="s">
        <v>511</v>
      </c>
      <c r="AA1740" s="171" t="s">
        <v>3353</v>
      </c>
      <c r="AB1740" s="11" t="str">
        <f t="shared" ref="AB1740:AB1762" si="269">+_xlfn.CONCAT(MID(Z1740,24,2),"/",MID(Z1740,22,2),"/",MID(Z1740,18,4))</f>
        <v>29/05/2007</v>
      </c>
      <c r="AC1740" s="9" t="str">
        <f t="shared" ref="AC1740:AC1752" si="270">+_xlfn.CONCAT(MID(AA1740,16,2),"/",MID(AA1740,14,2),"/",MID(AA1740,10,4))</f>
        <v>15/02/2023</v>
      </c>
      <c r="AD1740" s="171">
        <f>AE1740-AF1740</f>
        <v>490.54</v>
      </c>
      <c r="AE1740" s="171">
        <v>490.54</v>
      </c>
      <c r="AF1740" s="924">
        <v>0</v>
      </c>
      <c r="AG1740" s="84"/>
      <c r="AH1740" s="84"/>
      <c r="AI1740" s="84"/>
      <c r="AJ1740" s="960">
        <v>45043</v>
      </c>
      <c r="AK1740" s="124">
        <v>45051</v>
      </c>
      <c r="AL1740" s="9">
        <f>NETWORKDAYS(AJ1740,AK1740)</f>
        <v>7</v>
      </c>
      <c r="AM1740" s="9">
        <v>9</v>
      </c>
      <c r="AN1740" s="521" t="s">
        <v>1223</v>
      </c>
    </row>
    <row r="1741" spans="1:40" ht="15" customHeight="1">
      <c r="A1741" s="682">
        <v>682</v>
      </c>
      <c r="B1741" s="682" t="s">
        <v>7081</v>
      </c>
      <c r="C1741" s="682">
        <v>20271386487</v>
      </c>
      <c r="D1741" s="682" t="s">
        <v>7082</v>
      </c>
      <c r="E1741" s="682" t="s">
        <v>38</v>
      </c>
      <c r="F1741" s="682" t="s">
        <v>54</v>
      </c>
      <c r="G1741" s="682" t="s">
        <v>3289</v>
      </c>
      <c r="H1741" s="18" t="s">
        <v>7083</v>
      </c>
      <c r="I1741" s="18" t="s">
        <v>7084</v>
      </c>
      <c r="J1741" s="43" t="s">
        <v>20</v>
      </c>
      <c r="K1741" s="43" t="s">
        <v>21</v>
      </c>
      <c r="L1741" s="43" t="s">
        <v>22</v>
      </c>
      <c r="M1741" s="65">
        <v>0</v>
      </c>
      <c r="N1741" s="65">
        <v>0</v>
      </c>
      <c r="O1741" s="65">
        <v>0</v>
      </c>
      <c r="P1741" s="65">
        <v>0</v>
      </c>
      <c r="Q1741" s="39">
        <v>234.18</v>
      </c>
      <c r="R1741" s="39">
        <v>230.05</v>
      </c>
      <c r="S1741" s="65">
        <v>2.4</v>
      </c>
      <c r="T1741" s="65">
        <v>0.78</v>
      </c>
      <c r="U1741" s="65">
        <v>0.95</v>
      </c>
      <c r="V1741" s="39">
        <v>233.76000000000002</v>
      </c>
      <c r="W1741" s="65">
        <v>0</v>
      </c>
      <c r="X1741" s="65">
        <v>0.42</v>
      </c>
      <c r="Y1741" s="65">
        <v>0</v>
      </c>
      <c r="Z1741" s="67" t="s">
        <v>7085</v>
      </c>
      <c r="AA1741" s="18" t="s">
        <v>3376</v>
      </c>
      <c r="AB1741" s="24">
        <v>39309</v>
      </c>
      <c r="AC1741" s="18" t="s">
        <v>521</v>
      </c>
      <c r="AD1741" s="171">
        <f>AE1741-AF1741</f>
        <v>224.31</v>
      </c>
      <c r="AE1741" s="18">
        <v>224.31</v>
      </c>
      <c r="AF1741" s="68">
        <v>0</v>
      </c>
      <c r="AG1741" s="18"/>
      <c r="AH1741" s="18"/>
      <c r="AI1741" s="18"/>
      <c r="AJ1741" s="960">
        <v>45043</v>
      </c>
      <c r="AK1741" s="124">
        <v>45044</v>
      </c>
      <c r="AL1741" s="9">
        <v>2</v>
      </c>
      <c r="AM1741" s="9">
        <v>9</v>
      </c>
      <c r="AN1741" s="521" t="s">
        <v>1223</v>
      </c>
    </row>
    <row r="1742" spans="1:40" ht="15" customHeight="1">
      <c r="A1742" s="682">
        <v>746</v>
      </c>
      <c r="B1742" s="682" t="s">
        <v>7086</v>
      </c>
      <c r="C1742" s="682">
        <v>30711274304</v>
      </c>
      <c r="D1742" s="682" t="s">
        <v>7087</v>
      </c>
      <c r="E1742" s="682" t="s">
        <v>38</v>
      </c>
      <c r="F1742" s="682" t="s">
        <v>54</v>
      </c>
      <c r="G1742" s="682" t="s">
        <v>1160</v>
      </c>
      <c r="H1742" s="171" t="s">
        <v>7348</v>
      </c>
      <c r="I1742" s="543" t="s">
        <v>7349</v>
      </c>
      <c r="J1742" s="169" t="s">
        <v>20</v>
      </c>
      <c r="K1742" s="169" t="s">
        <v>21</v>
      </c>
      <c r="L1742" s="169" t="s">
        <v>22</v>
      </c>
      <c r="M1742" s="93">
        <v>0</v>
      </c>
      <c r="N1742" s="93">
        <v>0</v>
      </c>
      <c r="O1742" s="93">
        <v>0</v>
      </c>
      <c r="P1742" s="93">
        <v>0</v>
      </c>
      <c r="Q1742" s="186">
        <v>136.61000000000001</v>
      </c>
      <c r="R1742" s="92">
        <f t="shared" ref="R1742:R1760" si="271">Q1742-O1742-S1742-T1742-U1742</f>
        <v>134.89000000000001</v>
      </c>
      <c r="S1742" s="93">
        <v>0</v>
      </c>
      <c r="T1742" s="93">
        <v>1.72</v>
      </c>
      <c r="U1742" s="93">
        <v>0</v>
      </c>
      <c r="V1742" s="92">
        <f t="shared" ref="V1742:V1773" si="272">Q1742-P1742-W1742-X1742-Y1742</f>
        <v>135.17000000000002</v>
      </c>
      <c r="W1742" s="93">
        <v>0</v>
      </c>
      <c r="X1742" s="93">
        <v>1.44</v>
      </c>
      <c r="Y1742" s="93">
        <v>0</v>
      </c>
      <c r="Z1742" s="170" t="s">
        <v>313</v>
      </c>
      <c r="AA1742" s="171" t="s">
        <v>3443</v>
      </c>
      <c r="AB1742" s="11" t="str">
        <f t="shared" si="269"/>
        <v>31/08/2007</v>
      </c>
      <c r="AC1742" s="9" t="str">
        <f t="shared" si="270"/>
        <v>28/02/2023</v>
      </c>
      <c r="AD1742" s="171">
        <f>AE1742-AF1742</f>
        <v>66.48</v>
      </c>
      <c r="AE1742" s="171">
        <v>66.48</v>
      </c>
      <c r="AF1742" s="924">
        <v>0</v>
      </c>
      <c r="AG1742" s="84"/>
      <c r="AH1742" s="84"/>
      <c r="AI1742" s="84"/>
      <c r="AJ1742" s="960">
        <v>45043</v>
      </c>
      <c r="AK1742" s="124">
        <v>45051</v>
      </c>
      <c r="AL1742" s="9">
        <f>NETWORKDAYS(AJ1742,AK1742)</f>
        <v>7</v>
      </c>
      <c r="AM1742" s="9">
        <v>9</v>
      </c>
      <c r="AN1742" s="521" t="s">
        <v>1223</v>
      </c>
    </row>
    <row r="1743" spans="1:40" ht="15" customHeight="1">
      <c r="A1743" s="682">
        <v>856</v>
      </c>
      <c r="B1743" s="682" t="s">
        <v>6666</v>
      </c>
      <c r="C1743" s="682">
        <v>20218981136</v>
      </c>
      <c r="D1743" s="682" t="s">
        <v>7088</v>
      </c>
      <c r="E1743" s="682" t="s">
        <v>38</v>
      </c>
      <c r="F1743" s="682" t="s">
        <v>54</v>
      </c>
      <c r="G1743" s="682" t="s">
        <v>1160</v>
      </c>
      <c r="H1743" s="7" t="s">
        <v>7089</v>
      </c>
      <c r="I1743" s="8" t="s">
        <v>7090</v>
      </c>
      <c r="J1743" s="10" t="s">
        <v>20</v>
      </c>
      <c r="K1743" s="10" t="s">
        <v>21</v>
      </c>
      <c r="L1743" s="12" t="s">
        <v>22</v>
      </c>
      <c r="M1743" s="13">
        <v>0</v>
      </c>
      <c r="N1743" s="13">
        <v>0</v>
      </c>
      <c r="O1743" s="13">
        <v>0</v>
      </c>
      <c r="P1743" s="13">
        <v>0</v>
      </c>
      <c r="Q1743" s="14">
        <v>109.5</v>
      </c>
      <c r="R1743" s="20">
        <f t="shared" si="271"/>
        <v>109.5</v>
      </c>
      <c r="S1743" s="13">
        <v>0</v>
      </c>
      <c r="T1743" s="13">
        <v>0</v>
      </c>
      <c r="U1743" s="13">
        <v>0</v>
      </c>
      <c r="V1743" s="20">
        <f t="shared" si="272"/>
        <v>109.5</v>
      </c>
      <c r="W1743" s="13">
        <v>0</v>
      </c>
      <c r="X1743" s="13">
        <v>0</v>
      </c>
      <c r="Y1743" s="15">
        <v>0</v>
      </c>
      <c r="Z1743" s="16" t="s">
        <v>6669</v>
      </c>
      <c r="AA1743" s="11" t="s">
        <v>3376</v>
      </c>
      <c r="AB1743" s="11" t="str">
        <f t="shared" si="269"/>
        <v>14/07/2007</v>
      </c>
      <c r="AC1743" s="9" t="str">
        <f t="shared" si="270"/>
        <v>24/01/2023</v>
      </c>
      <c r="AD1743" s="18">
        <v>109.5</v>
      </c>
      <c r="AE1743" s="39">
        <v>109.5</v>
      </c>
      <c r="AF1743" s="68">
        <v>0</v>
      </c>
      <c r="AG1743" s="18"/>
      <c r="AH1743" s="18"/>
      <c r="AI1743" s="18"/>
      <c r="AJ1743" s="960">
        <v>45043</v>
      </c>
      <c r="AK1743" s="124">
        <v>45044</v>
      </c>
      <c r="AL1743" s="9">
        <v>2</v>
      </c>
      <c r="AM1743" s="9">
        <v>9</v>
      </c>
      <c r="AN1743" s="521" t="s">
        <v>503</v>
      </c>
    </row>
    <row r="1744" spans="1:40" ht="15" customHeight="1">
      <c r="A1744" s="682">
        <v>943</v>
      </c>
      <c r="B1744" s="682" t="s">
        <v>7091</v>
      </c>
      <c r="C1744" s="682">
        <v>30710141688</v>
      </c>
      <c r="D1744" s="682" t="s">
        <v>7092</v>
      </c>
      <c r="E1744" s="682" t="s">
        <v>38</v>
      </c>
      <c r="F1744" s="682" t="s">
        <v>70</v>
      </c>
      <c r="G1744" s="682" t="s">
        <v>6659</v>
      </c>
      <c r="H1744" s="682" t="s">
        <v>7350</v>
      </c>
      <c r="I1744" s="100" t="s">
        <v>7351</v>
      </c>
      <c r="J1744" s="43" t="s">
        <v>20</v>
      </c>
      <c r="K1744" s="43" t="s">
        <v>21</v>
      </c>
      <c r="L1744" s="43" t="s">
        <v>22</v>
      </c>
      <c r="M1744" s="65">
        <v>0</v>
      </c>
      <c r="N1744" s="65">
        <v>0</v>
      </c>
      <c r="O1744" s="65">
        <v>0</v>
      </c>
      <c r="P1744" s="65">
        <v>0</v>
      </c>
      <c r="Q1744" s="66">
        <v>91.33</v>
      </c>
      <c r="R1744" s="39">
        <f t="shared" si="271"/>
        <v>91.33</v>
      </c>
      <c r="S1744" s="65">
        <v>0</v>
      </c>
      <c r="T1744" s="65">
        <v>0</v>
      </c>
      <c r="U1744" s="65">
        <v>0</v>
      </c>
      <c r="V1744" s="39">
        <f t="shared" si="272"/>
        <v>91.33</v>
      </c>
      <c r="W1744" s="65">
        <v>0</v>
      </c>
      <c r="X1744" s="65">
        <v>0</v>
      </c>
      <c r="Y1744" s="65">
        <v>0</v>
      </c>
      <c r="Z1744" s="53" t="s">
        <v>6287</v>
      </c>
      <c r="AA1744" s="40" t="s">
        <v>7352</v>
      </c>
      <c r="AB1744" s="11" t="str">
        <f t="shared" si="269"/>
        <v>14/07/2007</v>
      </c>
      <c r="AC1744" s="9" t="str">
        <f t="shared" si="270"/>
        <v>29/04/2023</v>
      </c>
      <c r="AD1744" s="18">
        <v>91.33</v>
      </c>
      <c r="AE1744" s="18">
        <v>91.33</v>
      </c>
      <c r="AF1744" s="68">
        <v>0</v>
      </c>
      <c r="AG1744" s="18"/>
      <c r="AH1744" s="18"/>
      <c r="AI1744" s="18"/>
      <c r="AJ1744" s="960">
        <v>45043</v>
      </c>
      <c r="AK1744" s="124">
        <v>45051</v>
      </c>
      <c r="AL1744" s="9">
        <f>NETWORKDAYS(AJ1744,AK1744)</f>
        <v>7</v>
      </c>
      <c r="AM1744" s="9">
        <v>9</v>
      </c>
      <c r="AN1744" s="521" t="s">
        <v>1223</v>
      </c>
    </row>
    <row r="1745" spans="1:40" ht="15" customHeight="1">
      <c r="A1745" s="788">
        <v>945</v>
      </c>
      <c r="B1745" s="788" t="s">
        <v>7091</v>
      </c>
      <c r="C1745" s="788">
        <v>30710141688</v>
      </c>
      <c r="D1745" s="788" t="s">
        <v>7093</v>
      </c>
      <c r="E1745" s="788" t="s">
        <v>38</v>
      </c>
      <c r="F1745" s="788" t="s">
        <v>70</v>
      </c>
      <c r="G1745" s="788" t="s">
        <v>6659</v>
      </c>
      <c r="H1745" s="788" t="s">
        <v>7406</v>
      </c>
      <c r="I1745" s="100" t="s">
        <v>7407</v>
      </c>
      <c r="J1745" s="43" t="s">
        <v>20</v>
      </c>
      <c r="K1745" s="43" t="s">
        <v>21</v>
      </c>
      <c r="L1745" s="43" t="s">
        <v>22</v>
      </c>
      <c r="M1745" s="65">
        <v>0</v>
      </c>
      <c r="N1745" s="65">
        <v>0</v>
      </c>
      <c r="O1745" s="65">
        <v>0</v>
      </c>
      <c r="P1745" s="65">
        <v>0</v>
      </c>
      <c r="Q1745" s="39">
        <v>507.6</v>
      </c>
      <c r="R1745" s="92">
        <f t="shared" si="271"/>
        <v>493.56</v>
      </c>
      <c r="S1745" s="65">
        <v>0</v>
      </c>
      <c r="T1745" s="65">
        <v>8.73</v>
      </c>
      <c r="U1745" s="65">
        <v>5.31</v>
      </c>
      <c r="V1745" s="92">
        <f t="shared" si="272"/>
        <v>493.55241558986978</v>
      </c>
      <c r="W1745" s="65">
        <v>0</v>
      </c>
      <c r="X1745" s="65">
        <v>8.7326691143502995</v>
      </c>
      <c r="Y1745" s="65">
        <v>5.3149152957799197</v>
      </c>
      <c r="Z1745" s="67" t="s">
        <v>193</v>
      </c>
      <c r="AA1745" s="18" t="s">
        <v>735</v>
      </c>
      <c r="AB1745" s="488" t="str">
        <f t="shared" si="269"/>
        <v>14/07/2007</v>
      </c>
      <c r="AC1745" s="9" t="str">
        <f t="shared" si="270"/>
        <v>28/02/2023</v>
      </c>
      <c r="AD1745" s="18">
        <v>74.75</v>
      </c>
      <c r="AE1745" s="18">
        <v>74.75</v>
      </c>
      <c r="AF1745" s="68">
        <v>0</v>
      </c>
      <c r="AG1745" s="18"/>
      <c r="AH1745" s="18"/>
      <c r="AI1745" s="18"/>
      <c r="AJ1745" s="94" t="s">
        <v>2443</v>
      </c>
      <c r="AK1745" s="24"/>
      <c r="AL1745" s="18"/>
      <c r="AM1745" s="18">
        <v>9</v>
      </c>
      <c r="AN1745" s="521" t="s">
        <v>1223</v>
      </c>
    </row>
    <row r="1746" spans="1:40" ht="15" customHeight="1">
      <c r="A1746" s="682">
        <v>947</v>
      </c>
      <c r="B1746" s="682" t="s">
        <v>7091</v>
      </c>
      <c r="C1746" s="682">
        <v>30710141688</v>
      </c>
      <c r="D1746" s="682" t="s">
        <v>7094</v>
      </c>
      <c r="E1746" s="682" t="s">
        <v>38</v>
      </c>
      <c r="F1746" s="682" t="s">
        <v>70</v>
      </c>
      <c r="G1746" s="682" t="s">
        <v>6659</v>
      </c>
      <c r="H1746" s="682" t="s">
        <v>7353</v>
      </c>
      <c r="I1746" s="100" t="s">
        <v>7354</v>
      </c>
      <c r="J1746" s="43" t="s">
        <v>20</v>
      </c>
      <c r="K1746" s="43" t="s">
        <v>21</v>
      </c>
      <c r="L1746" s="43" t="s">
        <v>22</v>
      </c>
      <c r="M1746" s="65">
        <v>0</v>
      </c>
      <c r="N1746" s="65">
        <v>0</v>
      </c>
      <c r="O1746" s="65">
        <v>0</v>
      </c>
      <c r="P1746" s="65">
        <v>0</v>
      </c>
      <c r="Q1746" s="66">
        <v>15.7</v>
      </c>
      <c r="R1746" s="39">
        <f t="shared" si="271"/>
        <v>14.85</v>
      </c>
      <c r="S1746" s="65">
        <v>0</v>
      </c>
      <c r="T1746" s="65">
        <v>0</v>
      </c>
      <c r="U1746" s="65">
        <v>0.85</v>
      </c>
      <c r="V1746" s="39">
        <f t="shared" si="272"/>
        <v>15.7</v>
      </c>
      <c r="W1746" s="65">
        <v>0</v>
      </c>
      <c r="X1746" s="65">
        <v>0</v>
      </c>
      <c r="Y1746" s="65">
        <v>0</v>
      </c>
      <c r="Z1746" s="53" t="s">
        <v>6287</v>
      </c>
      <c r="AA1746" s="40" t="s">
        <v>7352</v>
      </c>
      <c r="AB1746" s="11" t="str">
        <f t="shared" si="269"/>
        <v>14/07/2007</v>
      </c>
      <c r="AC1746" s="9" t="str">
        <f t="shared" si="270"/>
        <v>29/04/2023</v>
      </c>
      <c r="AD1746" s="18">
        <v>0</v>
      </c>
      <c r="AE1746" s="18">
        <v>0</v>
      </c>
      <c r="AF1746" s="68">
        <v>0</v>
      </c>
      <c r="AG1746" s="18"/>
      <c r="AH1746" s="18"/>
      <c r="AI1746" s="18"/>
      <c r="AJ1746" s="960">
        <v>45043</v>
      </c>
      <c r="AK1746" s="124">
        <v>45051</v>
      </c>
      <c r="AL1746" s="9">
        <f>NETWORKDAYS(AJ1746,AK1746)</f>
        <v>7</v>
      </c>
      <c r="AM1746" s="9">
        <v>9</v>
      </c>
      <c r="AN1746" s="521" t="s">
        <v>1223</v>
      </c>
    </row>
    <row r="1747" spans="1:40" ht="15" customHeight="1">
      <c r="A1747" s="682">
        <v>1029</v>
      </c>
      <c r="B1747" s="682" t="s">
        <v>6011</v>
      </c>
      <c r="C1747" s="682">
        <v>30707655905</v>
      </c>
      <c r="D1747" s="682" t="s">
        <v>7095</v>
      </c>
      <c r="E1747" s="682" t="s">
        <v>42</v>
      </c>
      <c r="F1747" s="682" t="s">
        <v>911</v>
      </c>
      <c r="G1747" s="682" t="s">
        <v>1441</v>
      </c>
      <c r="H1747" s="682" t="s">
        <v>7355</v>
      </c>
      <c r="I1747" s="100" t="s">
        <v>7356</v>
      </c>
      <c r="J1747" s="43" t="s">
        <v>20</v>
      </c>
      <c r="K1747" s="43" t="s">
        <v>21</v>
      </c>
      <c r="L1747" s="43" t="s">
        <v>22</v>
      </c>
      <c r="M1747" s="65">
        <v>0</v>
      </c>
      <c r="N1747" s="65">
        <v>0</v>
      </c>
      <c r="O1747" s="65">
        <v>0</v>
      </c>
      <c r="P1747" s="65">
        <v>0</v>
      </c>
      <c r="Q1747" s="66">
        <v>393.99</v>
      </c>
      <c r="R1747" s="39">
        <f t="shared" si="271"/>
        <v>324.51</v>
      </c>
      <c r="S1747" s="65">
        <v>65.63</v>
      </c>
      <c r="T1747" s="65">
        <v>0</v>
      </c>
      <c r="U1747" s="65">
        <v>3.85</v>
      </c>
      <c r="V1747" s="39">
        <f t="shared" si="272"/>
        <v>336.75</v>
      </c>
      <c r="W1747" s="65">
        <v>53.48</v>
      </c>
      <c r="X1747" s="65">
        <v>0</v>
      </c>
      <c r="Y1747" s="65">
        <v>3.76</v>
      </c>
      <c r="Z1747" s="53" t="s">
        <v>6287</v>
      </c>
      <c r="AA1747" s="40" t="s">
        <v>7271</v>
      </c>
      <c r="AB1747" s="11" t="str">
        <f t="shared" si="269"/>
        <v>14/07/2007</v>
      </c>
      <c r="AC1747" s="9" t="str">
        <f t="shared" si="270"/>
        <v>26/04/2023</v>
      </c>
      <c r="AD1747" s="18">
        <v>163.37</v>
      </c>
      <c r="AE1747" s="18">
        <v>163.37</v>
      </c>
      <c r="AF1747" s="68">
        <v>0</v>
      </c>
      <c r="AG1747" s="18"/>
      <c r="AH1747" s="18"/>
      <c r="AI1747" s="18"/>
      <c r="AJ1747" s="960">
        <v>45043</v>
      </c>
      <c r="AK1747" s="124">
        <v>45051</v>
      </c>
      <c r="AL1747" s="9">
        <f>NETWORKDAYS(AJ1747,AK1747)</f>
        <v>7</v>
      </c>
      <c r="AM1747" s="9">
        <v>9</v>
      </c>
      <c r="AN1747" s="521" t="s">
        <v>1223</v>
      </c>
    </row>
    <row r="1748" spans="1:40" ht="15" customHeight="1">
      <c r="A1748" s="682">
        <v>1202</v>
      </c>
      <c r="B1748" s="682" t="s">
        <v>7096</v>
      </c>
      <c r="C1748" s="682">
        <v>27109203810</v>
      </c>
      <c r="D1748" s="682" t="s">
        <v>7097</v>
      </c>
      <c r="E1748" s="682" t="s">
        <v>38</v>
      </c>
      <c r="F1748" s="682" t="s">
        <v>390</v>
      </c>
      <c r="G1748" s="682" t="s">
        <v>3235</v>
      </c>
      <c r="H1748" s="682" t="s">
        <v>7357</v>
      </c>
      <c r="I1748" s="100" t="s">
        <v>7358</v>
      </c>
      <c r="J1748" s="43" t="s">
        <v>20</v>
      </c>
      <c r="K1748" s="43" t="s">
        <v>21</v>
      </c>
      <c r="L1748" s="43" t="s">
        <v>22</v>
      </c>
      <c r="M1748" s="65">
        <v>0</v>
      </c>
      <c r="N1748" s="65">
        <v>0</v>
      </c>
      <c r="O1748" s="65">
        <v>0</v>
      </c>
      <c r="P1748" s="65">
        <v>0</v>
      </c>
      <c r="Q1748" s="66">
        <v>66.59</v>
      </c>
      <c r="R1748" s="39">
        <f t="shared" si="271"/>
        <v>64.72</v>
      </c>
      <c r="S1748" s="65">
        <v>0</v>
      </c>
      <c r="T1748" s="65">
        <v>0.5</v>
      </c>
      <c r="U1748" s="65">
        <v>1.37</v>
      </c>
      <c r="V1748" s="39">
        <f t="shared" si="272"/>
        <v>65.2</v>
      </c>
      <c r="W1748" s="65">
        <v>1.39</v>
      </c>
      <c r="X1748" s="65">
        <v>0</v>
      </c>
      <c r="Y1748" s="65">
        <v>0</v>
      </c>
      <c r="Z1748" s="53" t="s">
        <v>3484</v>
      </c>
      <c r="AA1748" s="40" t="s">
        <v>7359</v>
      </c>
      <c r="AB1748" s="11" t="str">
        <f t="shared" si="269"/>
        <v>14/07/2007</v>
      </c>
      <c r="AC1748" s="9" t="str">
        <f t="shared" si="270"/>
        <v>29/04/2023</v>
      </c>
      <c r="AD1748" s="18">
        <v>64.55</v>
      </c>
      <c r="AE1748" s="18">
        <v>64.55</v>
      </c>
      <c r="AF1748" s="68">
        <v>0</v>
      </c>
      <c r="AG1748" s="18"/>
      <c r="AH1748" s="18"/>
      <c r="AI1748" s="18"/>
      <c r="AJ1748" s="960">
        <v>45043</v>
      </c>
      <c r="AK1748" s="124">
        <v>45051</v>
      </c>
      <c r="AL1748" s="9">
        <f>NETWORKDAYS(AJ1748,AK1748)</f>
        <v>7</v>
      </c>
      <c r="AM1748" s="9">
        <v>9</v>
      </c>
      <c r="AN1748" s="521" t="s">
        <v>1223</v>
      </c>
    </row>
    <row r="1749" spans="1:40" ht="15" customHeight="1">
      <c r="A1749" s="682">
        <v>1346</v>
      </c>
      <c r="B1749" s="682" t="s">
        <v>7098</v>
      </c>
      <c r="C1749" s="682">
        <v>20205502212</v>
      </c>
      <c r="D1749" s="682" t="s">
        <v>3322</v>
      </c>
      <c r="E1749" s="682" t="s">
        <v>38</v>
      </c>
      <c r="F1749" s="682" t="s">
        <v>45</v>
      </c>
      <c r="G1749" s="682" t="s">
        <v>7099</v>
      </c>
      <c r="H1749" s="95" t="s">
        <v>7100</v>
      </c>
      <c r="I1749" s="96" t="s">
        <v>7101</v>
      </c>
      <c r="J1749" s="43" t="s">
        <v>20</v>
      </c>
      <c r="K1749" s="169" t="s">
        <v>21</v>
      </c>
      <c r="L1749" s="97" t="s">
        <v>22</v>
      </c>
      <c r="M1749" s="93">
        <v>0</v>
      </c>
      <c r="N1749" s="93">
        <v>0</v>
      </c>
      <c r="O1749" s="93">
        <v>0</v>
      </c>
      <c r="P1749" s="93">
        <v>0</v>
      </c>
      <c r="Q1749" s="186">
        <v>59.96</v>
      </c>
      <c r="R1749" s="92">
        <f t="shared" si="271"/>
        <v>59.96</v>
      </c>
      <c r="S1749" s="93">
        <v>0</v>
      </c>
      <c r="T1749" s="93">
        <v>0</v>
      </c>
      <c r="U1749" s="93">
        <v>0</v>
      </c>
      <c r="V1749" s="92">
        <f t="shared" si="272"/>
        <v>58.25</v>
      </c>
      <c r="W1749" s="93">
        <v>0</v>
      </c>
      <c r="X1749" s="93">
        <v>0</v>
      </c>
      <c r="Y1749" s="99">
        <v>1.71</v>
      </c>
      <c r="Z1749" s="170" t="s">
        <v>6287</v>
      </c>
      <c r="AA1749" s="171" t="s">
        <v>7102</v>
      </c>
      <c r="AB1749" s="11" t="str">
        <f t="shared" si="269"/>
        <v>14/07/2007</v>
      </c>
      <c r="AC1749" s="9" t="str">
        <f t="shared" si="270"/>
        <v>19/04/2023</v>
      </c>
      <c r="AD1749" s="18">
        <v>59.96</v>
      </c>
      <c r="AE1749" s="18">
        <v>59.96</v>
      </c>
      <c r="AF1749" s="68">
        <v>0</v>
      </c>
      <c r="AG1749" s="18"/>
      <c r="AH1749" s="18"/>
      <c r="AI1749" s="18"/>
      <c r="AJ1749" s="960">
        <v>45043</v>
      </c>
      <c r="AK1749" s="124">
        <v>45044</v>
      </c>
      <c r="AL1749" s="9">
        <v>2</v>
      </c>
      <c r="AM1749" s="9">
        <v>9</v>
      </c>
      <c r="AN1749" s="521" t="s">
        <v>1223</v>
      </c>
    </row>
    <row r="1750" spans="1:40" ht="15" customHeight="1">
      <c r="A1750" s="682">
        <v>1347</v>
      </c>
      <c r="B1750" s="682" t="s">
        <v>7098</v>
      </c>
      <c r="C1750" s="682">
        <v>20205502212</v>
      </c>
      <c r="D1750" s="682" t="s">
        <v>7103</v>
      </c>
      <c r="E1750" s="682" t="s">
        <v>38</v>
      </c>
      <c r="F1750" s="682" t="s">
        <v>45</v>
      </c>
      <c r="G1750" s="682" t="s">
        <v>7099</v>
      </c>
      <c r="H1750" s="95" t="s">
        <v>7104</v>
      </c>
      <c r="I1750" s="96" t="s">
        <v>7105</v>
      </c>
      <c r="J1750" s="43" t="s">
        <v>20</v>
      </c>
      <c r="K1750" s="169" t="s">
        <v>21</v>
      </c>
      <c r="L1750" s="97" t="s">
        <v>22</v>
      </c>
      <c r="M1750" s="93">
        <v>0</v>
      </c>
      <c r="N1750" s="93">
        <v>0</v>
      </c>
      <c r="O1750" s="93">
        <v>0</v>
      </c>
      <c r="P1750" s="93">
        <v>0</v>
      </c>
      <c r="Q1750" s="92">
        <v>49.22</v>
      </c>
      <c r="R1750" s="92">
        <f t="shared" si="271"/>
        <v>49.22</v>
      </c>
      <c r="S1750" s="93">
        <v>0</v>
      </c>
      <c r="T1750" s="93">
        <v>0</v>
      </c>
      <c r="U1750" s="93">
        <v>0</v>
      </c>
      <c r="V1750" s="92">
        <f t="shared" si="272"/>
        <v>49.22</v>
      </c>
      <c r="W1750" s="93">
        <v>0</v>
      </c>
      <c r="X1750" s="93">
        <v>0</v>
      </c>
      <c r="Y1750" s="99">
        <v>0</v>
      </c>
      <c r="Z1750" s="170" t="s">
        <v>6287</v>
      </c>
      <c r="AA1750" s="171" t="s">
        <v>961</v>
      </c>
      <c r="AB1750" s="11" t="str">
        <f t="shared" si="269"/>
        <v>14/07/2007</v>
      </c>
      <c r="AC1750" s="9" t="str">
        <f t="shared" si="270"/>
        <v>14/01/2023</v>
      </c>
      <c r="AD1750" s="18">
        <v>49.22</v>
      </c>
      <c r="AE1750" s="18">
        <v>49.22</v>
      </c>
      <c r="AF1750" s="68">
        <v>0</v>
      </c>
      <c r="AG1750" s="18"/>
      <c r="AH1750" s="18"/>
      <c r="AI1750" s="18"/>
      <c r="AJ1750" s="960">
        <v>45043</v>
      </c>
      <c r="AK1750" s="124">
        <v>45044</v>
      </c>
      <c r="AL1750" s="9">
        <v>2</v>
      </c>
      <c r="AM1750" s="9">
        <v>9</v>
      </c>
      <c r="AN1750" s="521" t="s">
        <v>1223</v>
      </c>
    </row>
    <row r="1751" spans="1:40" ht="15" customHeight="1">
      <c r="A1751" s="682">
        <v>1469</v>
      </c>
      <c r="B1751" s="682" t="s">
        <v>7106</v>
      </c>
      <c r="C1751" s="682">
        <v>30708002832</v>
      </c>
      <c r="D1751" s="682" t="s">
        <v>7107</v>
      </c>
      <c r="E1751" s="682" t="s">
        <v>47</v>
      </c>
      <c r="F1751" s="682" t="s">
        <v>145</v>
      </c>
      <c r="G1751" s="682" t="s">
        <v>7108</v>
      </c>
      <c r="H1751" s="11" t="s">
        <v>7109</v>
      </c>
      <c r="I1751" s="11" t="s">
        <v>7110</v>
      </c>
      <c r="J1751" s="43" t="s">
        <v>20</v>
      </c>
      <c r="K1751" s="102" t="s">
        <v>21</v>
      </c>
      <c r="L1751" s="102" t="s">
        <v>22</v>
      </c>
      <c r="M1751" s="515">
        <v>0</v>
      </c>
      <c r="N1751" s="515">
        <v>0</v>
      </c>
      <c r="O1751" s="515">
        <v>0</v>
      </c>
      <c r="P1751" s="515">
        <v>0</v>
      </c>
      <c r="Q1751" s="63">
        <v>73.680000000000007</v>
      </c>
      <c r="R1751" s="63">
        <f t="shared" si="271"/>
        <v>64.431000000000012</v>
      </c>
      <c r="S1751" s="515">
        <v>7.8090000000000002</v>
      </c>
      <c r="T1751" s="515">
        <v>1.44</v>
      </c>
      <c r="U1751" s="515">
        <v>0</v>
      </c>
      <c r="V1751" s="63">
        <f t="shared" si="272"/>
        <v>63.84</v>
      </c>
      <c r="W1751" s="515">
        <v>8.65</v>
      </c>
      <c r="X1751" s="515">
        <v>1.19</v>
      </c>
      <c r="Y1751" s="515">
        <v>0</v>
      </c>
      <c r="Z1751" s="697" t="s">
        <v>2459</v>
      </c>
      <c r="AA1751" s="11" t="s">
        <v>7111</v>
      </c>
      <c r="AB1751" s="11" t="str">
        <f t="shared" si="269"/>
        <v>29/05/2007</v>
      </c>
      <c r="AC1751" s="9" t="str">
        <f t="shared" si="270"/>
        <v>06/01/2023</v>
      </c>
      <c r="AD1751" s="40">
        <v>49.17</v>
      </c>
      <c r="AE1751" s="40">
        <v>49.17</v>
      </c>
      <c r="AF1751" s="920">
        <v>0</v>
      </c>
      <c r="AG1751" s="40"/>
      <c r="AH1751" s="40"/>
      <c r="AI1751" s="40"/>
      <c r="AJ1751" s="960">
        <v>45043</v>
      </c>
      <c r="AK1751" s="124">
        <v>45044</v>
      </c>
      <c r="AL1751" s="9">
        <v>2</v>
      </c>
      <c r="AM1751" s="9">
        <v>9</v>
      </c>
      <c r="AN1751" s="521" t="s">
        <v>1223</v>
      </c>
    </row>
    <row r="1752" spans="1:40" ht="15" customHeight="1">
      <c r="A1752" s="682">
        <v>1470</v>
      </c>
      <c r="B1752" s="682" t="s">
        <v>7106</v>
      </c>
      <c r="C1752" s="682">
        <v>30708002832</v>
      </c>
      <c r="D1752" s="682" t="s">
        <v>7112</v>
      </c>
      <c r="E1752" s="682" t="s">
        <v>47</v>
      </c>
      <c r="F1752" s="682" t="s">
        <v>145</v>
      </c>
      <c r="G1752" s="682" t="s">
        <v>7113</v>
      </c>
      <c r="H1752" s="11" t="s">
        <v>7114</v>
      </c>
      <c r="I1752" s="11" t="s">
        <v>7115</v>
      </c>
      <c r="J1752" s="43" t="s">
        <v>20</v>
      </c>
      <c r="K1752" s="102" t="s">
        <v>21</v>
      </c>
      <c r="L1752" s="102" t="s">
        <v>22</v>
      </c>
      <c r="M1752" s="515">
        <v>0</v>
      </c>
      <c r="N1752" s="515">
        <v>0</v>
      </c>
      <c r="O1752" s="515">
        <v>0</v>
      </c>
      <c r="P1752" s="515">
        <v>0</v>
      </c>
      <c r="Q1752" s="63">
        <v>67.069999999999993</v>
      </c>
      <c r="R1752" s="63">
        <f t="shared" si="271"/>
        <v>66.27</v>
      </c>
      <c r="S1752" s="515">
        <v>0.28000000000000003</v>
      </c>
      <c r="T1752" s="515">
        <v>0.52</v>
      </c>
      <c r="U1752" s="515">
        <v>0</v>
      </c>
      <c r="V1752" s="63">
        <f t="shared" si="272"/>
        <v>66.27</v>
      </c>
      <c r="W1752" s="515">
        <v>0.28000000000000003</v>
      </c>
      <c r="X1752" s="515">
        <v>0.52</v>
      </c>
      <c r="Y1752" s="515">
        <v>0</v>
      </c>
      <c r="Z1752" s="697" t="s">
        <v>2208</v>
      </c>
      <c r="AA1752" s="11" t="s">
        <v>7111</v>
      </c>
      <c r="AB1752" s="11" t="str">
        <f t="shared" si="269"/>
        <v>08/08/2007</v>
      </c>
      <c r="AC1752" s="9" t="str">
        <f t="shared" si="270"/>
        <v>06/01/2023</v>
      </c>
      <c r="AD1752" s="40">
        <v>0</v>
      </c>
      <c r="AE1752" s="40">
        <v>0</v>
      </c>
      <c r="AF1752" s="920">
        <v>0</v>
      </c>
      <c r="AG1752" s="40"/>
      <c r="AH1752" s="40"/>
      <c r="AI1752" s="40"/>
      <c r="AJ1752" s="960">
        <v>45043</v>
      </c>
      <c r="AK1752" s="124">
        <v>45044</v>
      </c>
      <c r="AL1752" s="9">
        <v>2</v>
      </c>
      <c r="AM1752" s="9">
        <v>9</v>
      </c>
      <c r="AN1752" s="521" t="s">
        <v>1223</v>
      </c>
    </row>
    <row r="1753" spans="1:40" ht="15" customHeight="1">
      <c r="A1753" s="682">
        <v>1472</v>
      </c>
      <c r="B1753" s="682" t="s">
        <v>7106</v>
      </c>
      <c r="C1753" s="682">
        <v>30708002832</v>
      </c>
      <c r="D1753" s="682" t="s">
        <v>7116</v>
      </c>
      <c r="E1753" s="682" t="s">
        <v>47</v>
      </c>
      <c r="F1753" s="682" t="s">
        <v>145</v>
      </c>
      <c r="G1753" s="682" t="s">
        <v>7113</v>
      </c>
      <c r="H1753" s="11" t="s">
        <v>7117</v>
      </c>
      <c r="I1753" s="11" t="s">
        <v>7118</v>
      </c>
      <c r="J1753" s="43" t="s">
        <v>20</v>
      </c>
      <c r="K1753" s="102" t="s">
        <v>21</v>
      </c>
      <c r="L1753" s="102" t="s">
        <v>22</v>
      </c>
      <c r="M1753" s="515">
        <v>0</v>
      </c>
      <c r="N1753" s="515">
        <v>0.23</v>
      </c>
      <c r="O1753" s="515">
        <v>0</v>
      </c>
      <c r="P1753" s="515">
        <v>0</v>
      </c>
      <c r="Q1753" s="63">
        <v>57.05</v>
      </c>
      <c r="R1753" s="63">
        <f t="shared" si="271"/>
        <v>56.48</v>
      </c>
      <c r="S1753" s="515">
        <v>0</v>
      </c>
      <c r="T1753" s="515">
        <v>0.56999999999999995</v>
      </c>
      <c r="U1753" s="515">
        <v>0</v>
      </c>
      <c r="V1753" s="63">
        <f t="shared" si="272"/>
        <v>56.25</v>
      </c>
      <c r="W1753" s="515">
        <v>0.23</v>
      </c>
      <c r="X1753" s="515">
        <v>0.56999999999999995</v>
      </c>
      <c r="Y1753" s="515">
        <v>0</v>
      </c>
      <c r="Z1753" s="697" t="s">
        <v>7119</v>
      </c>
      <c r="AA1753" s="11" t="s">
        <v>7120</v>
      </c>
      <c r="AB1753" s="11" t="str">
        <f t="shared" si="269"/>
        <v>21/08/2006</v>
      </c>
      <c r="AC1753" s="124">
        <v>44943</v>
      </c>
      <c r="AD1753" s="40">
        <v>0</v>
      </c>
      <c r="AE1753" s="40">
        <v>0</v>
      </c>
      <c r="AF1753" s="920">
        <v>0</v>
      </c>
      <c r="AG1753" s="40"/>
      <c r="AH1753" s="40"/>
      <c r="AI1753" s="40"/>
      <c r="AJ1753" s="960">
        <v>45043</v>
      </c>
      <c r="AK1753" s="124">
        <v>45044</v>
      </c>
      <c r="AL1753" s="9">
        <v>2</v>
      </c>
      <c r="AM1753" s="9">
        <v>9</v>
      </c>
      <c r="AN1753" s="521" t="s">
        <v>1223</v>
      </c>
    </row>
    <row r="1754" spans="1:40" ht="15" customHeight="1">
      <c r="A1754" s="682">
        <v>1473</v>
      </c>
      <c r="B1754" s="682" t="s">
        <v>7106</v>
      </c>
      <c r="C1754" s="682">
        <v>30708002832</v>
      </c>
      <c r="D1754" s="682" t="s">
        <v>1658</v>
      </c>
      <c r="E1754" s="682" t="s">
        <v>47</v>
      </c>
      <c r="F1754" s="682" t="s">
        <v>145</v>
      </c>
      <c r="G1754" s="682" t="s">
        <v>7121</v>
      </c>
      <c r="H1754" s="11" t="s">
        <v>7122</v>
      </c>
      <c r="I1754" s="11" t="s">
        <v>7123</v>
      </c>
      <c r="J1754" s="43" t="s">
        <v>20</v>
      </c>
      <c r="K1754" s="102" t="s">
        <v>21</v>
      </c>
      <c r="L1754" s="102" t="s">
        <v>22</v>
      </c>
      <c r="M1754" s="515">
        <v>0</v>
      </c>
      <c r="N1754" s="515">
        <v>0</v>
      </c>
      <c r="O1754" s="515">
        <v>0</v>
      </c>
      <c r="P1754" s="515">
        <v>0</v>
      </c>
      <c r="Q1754" s="63">
        <v>331.04</v>
      </c>
      <c r="R1754" s="63">
        <f t="shared" si="271"/>
        <v>320.8</v>
      </c>
      <c r="S1754" s="515">
        <v>1.01</v>
      </c>
      <c r="T1754" s="515">
        <v>3.62</v>
      </c>
      <c r="U1754" s="515">
        <v>5.61</v>
      </c>
      <c r="V1754" s="63">
        <f t="shared" si="272"/>
        <v>324.01000000000005</v>
      </c>
      <c r="W1754" s="515">
        <v>0.7</v>
      </c>
      <c r="X1754" s="515">
        <v>1.56</v>
      </c>
      <c r="Y1754" s="515">
        <v>4.7699999999999996</v>
      </c>
      <c r="Z1754" s="697" t="s">
        <v>2459</v>
      </c>
      <c r="AA1754" s="11" t="s">
        <v>7111</v>
      </c>
      <c r="AB1754" s="11" t="str">
        <f t="shared" si="269"/>
        <v>29/05/2007</v>
      </c>
      <c r="AC1754" s="9" t="str">
        <f t="shared" ref="AC1754:AC1762" si="273">+_xlfn.CONCAT(MID(AA1754,16,2),"/",MID(AA1754,14,2),"/",MID(AA1754,10,4))</f>
        <v>06/01/2023</v>
      </c>
      <c r="AD1754" s="40">
        <v>221.56</v>
      </c>
      <c r="AE1754" s="40">
        <v>221.56</v>
      </c>
      <c r="AF1754" s="920">
        <v>0</v>
      </c>
      <c r="AG1754" s="40"/>
      <c r="AH1754" s="40"/>
      <c r="AI1754" s="40"/>
      <c r="AJ1754" s="960">
        <v>45043</v>
      </c>
      <c r="AK1754" s="124">
        <v>45044</v>
      </c>
      <c r="AL1754" s="9">
        <v>2</v>
      </c>
      <c r="AM1754" s="9">
        <v>9</v>
      </c>
      <c r="AN1754" s="521" t="s">
        <v>1223</v>
      </c>
    </row>
    <row r="1755" spans="1:40" ht="15" customHeight="1">
      <c r="A1755" s="683">
        <v>1675</v>
      </c>
      <c r="B1755" s="683" t="s">
        <v>6466</v>
      </c>
      <c r="C1755" s="683">
        <v>30565987557</v>
      </c>
      <c r="D1755" s="683" t="s">
        <v>7124</v>
      </c>
      <c r="E1755" s="683" t="s">
        <v>47</v>
      </c>
      <c r="F1755" s="683" t="s">
        <v>383</v>
      </c>
      <c r="G1755" s="683" t="s">
        <v>383</v>
      </c>
      <c r="H1755" s="683" t="s">
        <v>7360</v>
      </c>
      <c r="I1755" s="439" t="s">
        <v>7361</v>
      </c>
      <c r="J1755" s="44" t="s">
        <v>20</v>
      </c>
      <c r="K1755" s="44" t="s">
        <v>21</v>
      </c>
      <c r="L1755" s="44" t="s">
        <v>23</v>
      </c>
      <c r="M1755" s="69">
        <v>1.89</v>
      </c>
      <c r="N1755" s="69">
        <v>0</v>
      </c>
      <c r="O1755" s="69">
        <v>0</v>
      </c>
      <c r="P1755" s="69">
        <v>0</v>
      </c>
      <c r="Q1755" s="70">
        <v>589.48</v>
      </c>
      <c r="R1755" s="70">
        <f t="shared" si="271"/>
        <v>567.74</v>
      </c>
      <c r="S1755" s="69">
        <v>0</v>
      </c>
      <c r="T1755" s="69">
        <v>2.1</v>
      </c>
      <c r="U1755" s="69">
        <v>19.64</v>
      </c>
      <c r="V1755" s="70">
        <f t="shared" si="272"/>
        <v>570.47</v>
      </c>
      <c r="W1755" s="69">
        <v>0</v>
      </c>
      <c r="X1755" s="69">
        <v>3.04</v>
      </c>
      <c r="Y1755" s="69">
        <v>15.97</v>
      </c>
      <c r="Z1755" s="45" t="s">
        <v>550</v>
      </c>
      <c r="AA1755" s="23" t="s">
        <v>7362</v>
      </c>
      <c r="AB1755" s="34" t="str">
        <f t="shared" si="269"/>
        <v>14/07/2007</v>
      </c>
      <c r="AC1755" s="34" t="str">
        <f t="shared" si="273"/>
        <v>19/04/2023</v>
      </c>
      <c r="AD1755" s="23">
        <v>331.39</v>
      </c>
      <c r="AE1755" s="23">
        <v>331.39</v>
      </c>
      <c r="AF1755" s="823">
        <v>0</v>
      </c>
      <c r="AG1755" s="23"/>
      <c r="AH1755" s="23"/>
      <c r="AI1755" s="23"/>
      <c r="AJ1755" s="917">
        <v>45043</v>
      </c>
      <c r="AK1755" s="122">
        <v>45051</v>
      </c>
      <c r="AL1755" s="34">
        <f t="shared" ref="AL1755:AL1760" si="274">NETWORKDAYS(AJ1755,AK1755)</f>
        <v>7</v>
      </c>
      <c r="AM1755" s="34">
        <v>9</v>
      </c>
      <c r="AN1755" s="261" t="s">
        <v>1223</v>
      </c>
    </row>
    <row r="1756" spans="1:40" ht="15" customHeight="1">
      <c r="A1756" s="682">
        <v>1723</v>
      </c>
      <c r="B1756" s="682" t="s">
        <v>7125</v>
      </c>
      <c r="C1756" s="682">
        <v>20127110353</v>
      </c>
      <c r="D1756" s="682" t="s">
        <v>7126</v>
      </c>
      <c r="E1756" s="682" t="s">
        <v>38</v>
      </c>
      <c r="F1756" s="682" t="s">
        <v>45</v>
      </c>
      <c r="G1756" s="682" t="s">
        <v>414</v>
      </c>
      <c r="H1756" s="682" t="s">
        <v>7363</v>
      </c>
      <c r="I1756" s="100" t="s">
        <v>7364</v>
      </c>
      <c r="J1756" s="43" t="s">
        <v>20</v>
      </c>
      <c r="K1756" s="43" t="s">
        <v>21</v>
      </c>
      <c r="L1756" s="43" t="s">
        <v>22</v>
      </c>
      <c r="M1756" s="65">
        <v>0</v>
      </c>
      <c r="N1756" s="65">
        <v>0</v>
      </c>
      <c r="O1756" s="65">
        <v>0</v>
      </c>
      <c r="P1756" s="65">
        <v>0</v>
      </c>
      <c r="Q1756" s="66">
        <v>52.87</v>
      </c>
      <c r="R1756" s="39">
        <f t="shared" si="271"/>
        <v>50.029999999999994</v>
      </c>
      <c r="S1756" s="65">
        <v>0.59</v>
      </c>
      <c r="T1756" s="65">
        <v>2.25</v>
      </c>
      <c r="U1756" s="65">
        <v>0</v>
      </c>
      <c r="V1756" s="39">
        <f t="shared" si="272"/>
        <v>50.62</v>
      </c>
      <c r="W1756" s="65">
        <v>0</v>
      </c>
      <c r="X1756" s="65">
        <v>2.25</v>
      </c>
      <c r="Y1756" s="65">
        <v>0</v>
      </c>
      <c r="Z1756" s="53" t="s">
        <v>967</v>
      </c>
      <c r="AA1756" s="40" t="s">
        <v>7352</v>
      </c>
      <c r="AB1756" s="11" t="str">
        <f t="shared" si="269"/>
        <v>14/07/2007</v>
      </c>
      <c r="AC1756" s="9" t="str">
        <f t="shared" si="273"/>
        <v>29/04/2023</v>
      </c>
      <c r="AD1756" s="40">
        <v>46.27</v>
      </c>
      <c r="AE1756" s="40">
        <v>46.27</v>
      </c>
      <c r="AF1756" s="920">
        <v>0</v>
      </c>
      <c r="AG1756" s="40"/>
      <c r="AH1756" s="40"/>
      <c r="AI1756" s="40"/>
      <c r="AJ1756" s="960">
        <v>45043</v>
      </c>
      <c r="AK1756" s="124">
        <v>45051</v>
      </c>
      <c r="AL1756" s="9">
        <f t="shared" si="274"/>
        <v>7</v>
      </c>
      <c r="AM1756" s="9">
        <v>9</v>
      </c>
      <c r="AN1756" s="521" t="s">
        <v>1223</v>
      </c>
    </row>
    <row r="1757" spans="1:40" ht="15" customHeight="1">
      <c r="A1757" s="682">
        <v>1724</v>
      </c>
      <c r="B1757" s="682" t="s">
        <v>7125</v>
      </c>
      <c r="C1757" s="682">
        <v>20127110353</v>
      </c>
      <c r="D1757" s="682" t="s">
        <v>7127</v>
      </c>
      <c r="E1757" s="682" t="s">
        <v>38</v>
      </c>
      <c r="F1757" s="682" t="s">
        <v>45</v>
      </c>
      <c r="G1757" s="682" t="s">
        <v>414</v>
      </c>
      <c r="H1757" s="171" t="s">
        <v>7365</v>
      </c>
      <c r="I1757" s="543" t="s">
        <v>7366</v>
      </c>
      <c r="J1757" s="169" t="s">
        <v>20</v>
      </c>
      <c r="K1757" s="169" t="s">
        <v>21</v>
      </c>
      <c r="L1757" s="169" t="s">
        <v>22</v>
      </c>
      <c r="M1757" s="93">
        <v>0</v>
      </c>
      <c r="N1757" s="93">
        <v>0</v>
      </c>
      <c r="O1757" s="93">
        <v>0</v>
      </c>
      <c r="P1757" s="93">
        <v>0</v>
      </c>
      <c r="Q1757" s="186">
        <v>32.359244940411998</v>
      </c>
      <c r="R1757" s="92">
        <f t="shared" si="271"/>
        <v>29.799244940411999</v>
      </c>
      <c r="S1757" s="93">
        <v>0</v>
      </c>
      <c r="T1757" s="93">
        <v>1.04</v>
      </c>
      <c r="U1757" s="93">
        <v>1.52</v>
      </c>
      <c r="V1757" s="92">
        <f t="shared" si="272"/>
        <v>30.939244940411999</v>
      </c>
      <c r="W1757" s="93">
        <v>0</v>
      </c>
      <c r="X1757" s="93">
        <v>1.04</v>
      </c>
      <c r="Y1757" s="93">
        <v>0.38</v>
      </c>
      <c r="Z1757" s="170" t="s">
        <v>5591</v>
      </c>
      <c r="AA1757" s="171" t="s">
        <v>7367</v>
      </c>
      <c r="AB1757" s="11" t="str">
        <f t="shared" si="269"/>
        <v>23/07/2007</v>
      </c>
      <c r="AC1757" s="9" t="str">
        <f t="shared" si="273"/>
        <v>09/04/2023</v>
      </c>
      <c r="AD1757" s="40">
        <v>28.19</v>
      </c>
      <c r="AE1757" s="40">
        <v>28.19</v>
      </c>
      <c r="AF1757" s="920">
        <v>0</v>
      </c>
      <c r="AG1757" s="40"/>
      <c r="AH1757" s="40"/>
      <c r="AI1757" s="40"/>
      <c r="AJ1757" s="960">
        <v>45043</v>
      </c>
      <c r="AK1757" s="124">
        <v>45051</v>
      </c>
      <c r="AL1757" s="9">
        <f t="shared" si="274"/>
        <v>7</v>
      </c>
      <c r="AM1757" s="9">
        <v>9</v>
      </c>
      <c r="AN1757" s="521" t="s">
        <v>1223</v>
      </c>
    </row>
    <row r="1758" spans="1:40" ht="15" customHeight="1">
      <c r="A1758" s="682">
        <v>1726</v>
      </c>
      <c r="B1758" s="682" t="s">
        <v>7125</v>
      </c>
      <c r="C1758" s="682">
        <v>20127110353</v>
      </c>
      <c r="D1758" s="682" t="s">
        <v>7128</v>
      </c>
      <c r="E1758" s="682" t="s">
        <v>38</v>
      </c>
      <c r="F1758" s="682" t="s">
        <v>45</v>
      </c>
      <c r="G1758" s="682" t="s">
        <v>7099</v>
      </c>
      <c r="H1758" s="171" t="s">
        <v>7368</v>
      </c>
      <c r="I1758" s="543" t="s">
        <v>7369</v>
      </c>
      <c r="J1758" s="169" t="s">
        <v>20</v>
      </c>
      <c r="K1758" s="169" t="s">
        <v>21</v>
      </c>
      <c r="L1758" s="169" t="s">
        <v>22</v>
      </c>
      <c r="M1758" s="93">
        <v>0</v>
      </c>
      <c r="N1758" s="93">
        <v>0</v>
      </c>
      <c r="O1758" s="93">
        <v>0</v>
      </c>
      <c r="P1758" s="93">
        <v>0</v>
      </c>
      <c r="Q1758" s="186">
        <v>36.911784275698601</v>
      </c>
      <c r="R1758" s="92">
        <f t="shared" si="271"/>
        <v>36.071784275698597</v>
      </c>
      <c r="S1758" s="93">
        <v>0.84</v>
      </c>
      <c r="T1758" s="93">
        <v>0</v>
      </c>
      <c r="U1758" s="93">
        <v>0</v>
      </c>
      <c r="V1758" s="92">
        <f t="shared" si="272"/>
        <v>36.461784275698598</v>
      </c>
      <c r="W1758" s="93">
        <v>0.45</v>
      </c>
      <c r="X1758" s="93">
        <v>0</v>
      </c>
      <c r="Y1758" s="93">
        <v>0</v>
      </c>
      <c r="Z1758" s="170" t="s">
        <v>5591</v>
      </c>
      <c r="AA1758" s="171" t="s">
        <v>7102</v>
      </c>
      <c r="AB1758" s="11" t="str">
        <f t="shared" si="269"/>
        <v>23/07/2007</v>
      </c>
      <c r="AC1758" s="9" t="str">
        <f t="shared" si="273"/>
        <v>19/04/2023</v>
      </c>
      <c r="AD1758" s="40">
        <v>34.96</v>
      </c>
      <c r="AE1758" s="40">
        <v>34.96</v>
      </c>
      <c r="AF1758" s="920">
        <v>0</v>
      </c>
      <c r="AG1758" s="40"/>
      <c r="AH1758" s="40"/>
      <c r="AI1758" s="40"/>
      <c r="AJ1758" s="960">
        <v>45043</v>
      </c>
      <c r="AK1758" s="124">
        <v>45051</v>
      </c>
      <c r="AL1758" s="9">
        <f t="shared" si="274"/>
        <v>7</v>
      </c>
      <c r="AM1758" s="9">
        <v>9</v>
      </c>
      <c r="AN1758" s="521" t="s">
        <v>1223</v>
      </c>
    </row>
    <row r="1759" spans="1:40" ht="15" customHeight="1">
      <c r="A1759" s="682">
        <v>1727</v>
      </c>
      <c r="B1759" s="682" t="s">
        <v>7125</v>
      </c>
      <c r="C1759" s="682">
        <v>20127110353</v>
      </c>
      <c r="D1759" s="682" t="s">
        <v>7129</v>
      </c>
      <c r="E1759" s="682" t="s">
        <v>38</v>
      </c>
      <c r="F1759" s="682" t="s">
        <v>45</v>
      </c>
      <c r="G1759" s="682" t="s">
        <v>7099</v>
      </c>
      <c r="H1759" s="171" t="s">
        <v>7370</v>
      </c>
      <c r="I1759" s="543" t="s">
        <v>7371</v>
      </c>
      <c r="J1759" s="169" t="s">
        <v>20</v>
      </c>
      <c r="K1759" s="169" t="s">
        <v>21</v>
      </c>
      <c r="L1759" s="169" t="s">
        <v>22</v>
      </c>
      <c r="M1759" s="93">
        <v>0</v>
      </c>
      <c r="N1759" s="93">
        <v>0</v>
      </c>
      <c r="O1759" s="93">
        <v>0</v>
      </c>
      <c r="P1759" s="93">
        <v>0</v>
      </c>
      <c r="Q1759" s="186">
        <v>48.628799852728797</v>
      </c>
      <c r="R1759" s="92">
        <f t="shared" si="271"/>
        <v>43.948799852728804</v>
      </c>
      <c r="S1759" s="93">
        <v>0.08</v>
      </c>
      <c r="T1759" s="93">
        <v>1.05</v>
      </c>
      <c r="U1759" s="93">
        <v>3.55</v>
      </c>
      <c r="V1759" s="92">
        <f t="shared" si="272"/>
        <v>40.928799852728801</v>
      </c>
      <c r="W1759" s="93">
        <v>4.84</v>
      </c>
      <c r="X1759" s="93">
        <v>0.38</v>
      </c>
      <c r="Y1759" s="93">
        <v>2.48</v>
      </c>
      <c r="Z1759" s="170" t="s">
        <v>7372</v>
      </c>
      <c r="AA1759" s="171" t="s">
        <v>7102</v>
      </c>
      <c r="AB1759" s="11" t="str">
        <f t="shared" si="269"/>
        <v>24/08/2007</v>
      </c>
      <c r="AC1759" s="9" t="str">
        <f t="shared" si="273"/>
        <v>19/04/2023</v>
      </c>
      <c r="AD1759" s="40">
        <v>41.73</v>
      </c>
      <c r="AE1759" s="40">
        <v>41.73</v>
      </c>
      <c r="AF1759" s="920">
        <v>0</v>
      </c>
      <c r="AG1759" s="40"/>
      <c r="AH1759" s="40"/>
      <c r="AI1759" s="40"/>
      <c r="AJ1759" s="960">
        <v>45043</v>
      </c>
      <c r="AK1759" s="124">
        <v>45051</v>
      </c>
      <c r="AL1759" s="9">
        <f t="shared" si="274"/>
        <v>7</v>
      </c>
      <c r="AM1759" s="9">
        <v>9</v>
      </c>
      <c r="AN1759" s="521" t="s">
        <v>1223</v>
      </c>
    </row>
    <row r="1760" spans="1:40" ht="15" customHeight="1">
      <c r="A1760" s="682">
        <v>1728</v>
      </c>
      <c r="B1760" s="682" t="s">
        <v>7125</v>
      </c>
      <c r="C1760" s="682">
        <v>20127110353</v>
      </c>
      <c r="D1760" s="682" t="s">
        <v>7130</v>
      </c>
      <c r="E1760" s="682" t="s">
        <v>38</v>
      </c>
      <c r="F1760" s="682" t="s">
        <v>45</v>
      </c>
      <c r="G1760" s="682" t="s">
        <v>414</v>
      </c>
      <c r="H1760" s="171" t="s">
        <v>7373</v>
      </c>
      <c r="I1760" s="543" t="s">
        <v>7374</v>
      </c>
      <c r="J1760" s="169" t="s">
        <v>20</v>
      </c>
      <c r="K1760" s="169" t="s">
        <v>21</v>
      </c>
      <c r="L1760" s="169" t="s">
        <v>22</v>
      </c>
      <c r="M1760" s="93">
        <v>0</v>
      </c>
      <c r="N1760" s="93">
        <v>0</v>
      </c>
      <c r="O1760" s="93">
        <v>0</v>
      </c>
      <c r="P1760" s="93">
        <v>0</v>
      </c>
      <c r="Q1760" s="186">
        <v>67.228776464342999</v>
      </c>
      <c r="R1760" s="92">
        <f t="shared" si="271"/>
        <v>64.968776464343009</v>
      </c>
      <c r="S1760" s="93">
        <v>0</v>
      </c>
      <c r="T1760" s="93">
        <v>2.21</v>
      </c>
      <c r="U1760" s="93">
        <v>0.05</v>
      </c>
      <c r="V1760" s="92">
        <f t="shared" si="272"/>
        <v>65.158776464343006</v>
      </c>
      <c r="W1760" s="93">
        <v>0</v>
      </c>
      <c r="X1760" s="93">
        <v>2.0699999999999998</v>
      </c>
      <c r="Y1760" s="93">
        <v>0</v>
      </c>
      <c r="Z1760" s="170" t="s">
        <v>7372</v>
      </c>
      <c r="AA1760" s="171" t="s">
        <v>5606</v>
      </c>
      <c r="AB1760" s="11" t="str">
        <f t="shared" si="269"/>
        <v>24/08/2007</v>
      </c>
      <c r="AC1760" s="9" t="str">
        <f t="shared" si="273"/>
        <v>01/04/2023</v>
      </c>
      <c r="AD1760" s="40">
        <v>62.63</v>
      </c>
      <c r="AE1760" s="40">
        <v>62.63</v>
      </c>
      <c r="AF1760" s="920">
        <v>0</v>
      </c>
      <c r="AG1760" s="40"/>
      <c r="AH1760" s="40"/>
      <c r="AI1760" s="40"/>
      <c r="AJ1760" s="960">
        <v>45043</v>
      </c>
      <c r="AK1760" s="124">
        <v>45051</v>
      </c>
      <c r="AL1760" s="9">
        <f t="shared" si="274"/>
        <v>7</v>
      </c>
      <c r="AM1760" s="9">
        <v>9</v>
      </c>
      <c r="AN1760" s="521" t="s">
        <v>1223</v>
      </c>
    </row>
    <row r="1761" spans="1:40" ht="15" customHeight="1">
      <c r="A1761" s="682">
        <v>1782</v>
      </c>
      <c r="B1761" s="682" t="s">
        <v>7131</v>
      </c>
      <c r="C1761" s="682">
        <v>30527954955</v>
      </c>
      <c r="D1761" s="682" t="s">
        <v>158</v>
      </c>
      <c r="E1761" s="682" t="s">
        <v>47</v>
      </c>
      <c r="F1761" s="682" t="s">
        <v>806</v>
      </c>
      <c r="G1761" s="682" t="s">
        <v>7132</v>
      </c>
      <c r="H1761" s="18" t="s">
        <v>7133</v>
      </c>
      <c r="I1761" s="18" t="s">
        <v>7134</v>
      </c>
      <c r="J1761" s="43" t="s">
        <v>20</v>
      </c>
      <c r="K1761" s="43" t="s">
        <v>21</v>
      </c>
      <c r="L1761" s="43" t="s">
        <v>22</v>
      </c>
      <c r="M1761" s="65">
        <v>0</v>
      </c>
      <c r="N1761" s="65">
        <v>0</v>
      </c>
      <c r="O1761" s="65">
        <v>0</v>
      </c>
      <c r="P1761" s="65">
        <v>0</v>
      </c>
      <c r="Q1761" s="39">
        <v>1931.26</v>
      </c>
      <c r="R1761" s="39">
        <v>1340.99</v>
      </c>
      <c r="S1761" s="65">
        <v>531.48</v>
      </c>
      <c r="T1761" s="65">
        <v>4.18</v>
      </c>
      <c r="U1761" s="65">
        <v>54.61</v>
      </c>
      <c r="V1761" s="39">
        <f t="shared" si="272"/>
        <v>1817.3899999999999</v>
      </c>
      <c r="W1761" s="65">
        <v>91.62</v>
      </c>
      <c r="X1761" s="65">
        <v>3.87</v>
      </c>
      <c r="Y1761" s="65">
        <v>18.38</v>
      </c>
      <c r="Z1761" s="67" t="s">
        <v>898</v>
      </c>
      <c r="AA1761" s="18" t="s">
        <v>888</v>
      </c>
      <c r="AB1761" s="11" t="str">
        <f t="shared" si="269"/>
        <v>20/05/2007</v>
      </c>
      <c r="AC1761" s="9" t="str">
        <f t="shared" si="273"/>
        <v>06/01/2023</v>
      </c>
      <c r="AD1761" s="40">
        <v>818.95</v>
      </c>
      <c r="AE1761" s="40">
        <v>818.95</v>
      </c>
      <c r="AF1761" s="920">
        <v>0</v>
      </c>
      <c r="AG1761" s="40"/>
      <c r="AH1761" s="40"/>
      <c r="AI1761" s="40"/>
      <c r="AJ1761" s="960">
        <v>45043</v>
      </c>
      <c r="AK1761" s="124">
        <v>45044</v>
      </c>
      <c r="AL1761" s="9">
        <v>2</v>
      </c>
      <c r="AM1761" s="9">
        <v>9</v>
      </c>
      <c r="AN1761" s="521" t="s">
        <v>1223</v>
      </c>
    </row>
    <row r="1762" spans="1:40" ht="15" customHeight="1">
      <c r="A1762" s="682">
        <v>1895</v>
      </c>
      <c r="B1762" s="682" t="s">
        <v>7135</v>
      </c>
      <c r="C1762" s="682">
        <v>23125564909</v>
      </c>
      <c r="D1762" s="682" t="s">
        <v>7136</v>
      </c>
      <c r="E1762" s="682" t="s">
        <v>38</v>
      </c>
      <c r="F1762" s="682" t="s">
        <v>66</v>
      </c>
      <c r="G1762" s="682" t="s">
        <v>4740</v>
      </c>
      <c r="H1762" s="171" t="s">
        <v>7375</v>
      </c>
      <c r="I1762" s="543" t="s">
        <v>7376</v>
      </c>
      <c r="J1762" s="272" t="s">
        <v>20</v>
      </c>
      <c r="K1762" s="272" t="s">
        <v>21</v>
      </c>
      <c r="L1762" s="272" t="s">
        <v>22</v>
      </c>
      <c r="M1762" s="210">
        <v>0</v>
      </c>
      <c r="N1762" s="210">
        <v>0</v>
      </c>
      <c r="O1762" s="210">
        <v>0</v>
      </c>
      <c r="P1762" s="210">
        <v>0</v>
      </c>
      <c r="Q1762" s="782">
        <v>689.96225127885202</v>
      </c>
      <c r="R1762" s="211">
        <f t="shared" ref="R1762:R1798" si="275">Q1762-O1762-S1762-T1762-U1762</f>
        <v>587.862251278852</v>
      </c>
      <c r="S1762" s="210">
        <v>63.35</v>
      </c>
      <c r="T1762" s="210">
        <v>0.71</v>
      </c>
      <c r="U1762" s="210">
        <v>38.04</v>
      </c>
      <c r="V1762" s="211">
        <f t="shared" si="272"/>
        <v>642.612251278852</v>
      </c>
      <c r="W1762" s="210">
        <v>19.11</v>
      </c>
      <c r="X1762" s="210">
        <v>0.13</v>
      </c>
      <c r="Y1762" s="210">
        <v>28.11</v>
      </c>
      <c r="Z1762" s="273" t="s">
        <v>282</v>
      </c>
      <c r="AA1762" s="274" t="s">
        <v>2500</v>
      </c>
      <c r="AB1762" s="209" t="str">
        <f t="shared" si="269"/>
        <v>21/07/2007</v>
      </c>
      <c r="AC1762" s="208" t="str">
        <f t="shared" si="273"/>
        <v>15/03/2023</v>
      </c>
      <c r="AD1762" s="201">
        <v>145.07</v>
      </c>
      <c r="AE1762" s="201">
        <v>145.07</v>
      </c>
      <c r="AF1762" s="928">
        <v>0</v>
      </c>
      <c r="AG1762" s="40"/>
      <c r="AH1762" s="40"/>
      <c r="AI1762" s="40"/>
      <c r="AJ1762" s="962">
        <v>45043</v>
      </c>
      <c r="AK1762" s="275">
        <v>45051</v>
      </c>
      <c r="AL1762" s="9">
        <f>NETWORKDAYS(AJ1762,AK1762)</f>
        <v>7</v>
      </c>
      <c r="AM1762" s="9">
        <v>9</v>
      </c>
      <c r="AN1762" s="521" t="s">
        <v>1223</v>
      </c>
    </row>
    <row r="1763" spans="1:40" ht="15" customHeight="1">
      <c r="A1763" s="788">
        <v>2149</v>
      </c>
      <c r="B1763" s="788" t="s">
        <v>7081</v>
      </c>
      <c r="C1763" s="788">
        <v>20271386487</v>
      </c>
      <c r="D1763" s="788" t="s">
        <v>7137</v>
      </c>
      <c r="E1763" s="788" t="s">
        <v>38</v>
      </c>
      <c r="F1763" s="788" t="s">
        <v>54</v>
      </c>
      <c r="G1763" s="788" t="s">
        <v>3289</v>
      </c>
      <c r="H1763" s="126" t="s">
        <v>7138</v>
      </c>
      <c r="I1763" s="126" t="s">
        <v>7139</v>
      </c>
      <c r="J1763" s="43" t="s">
        <v>20</v>
      </c>
      <c r="K1763" s="43" t="s">
        <v>21</v>
      </c>
      <c r="L1763" s="43" t="s">
        <v>22</v>
      </c>
      <c r="M1763" s="65">
        <v>0</v>
      </c>
      <c r="N1763" s="65">
        <v>0</v>
      </c>
      <c r="O1763" s="65">
        <v>0</v>
      </c>
      <c r="P1763" s="65">
        <v>0</v>
      </c>
      <c r="Q1763" s="39">
        <v>133.5</v>
      </c>
      <c r="R1763" s="123">
        <v>124.31</v>
      </c>
      <c r="S1763" s="65">
        <v>6.81</v>
      </c>
      <c r="T1763" s="65">
        <v>0.52</v>
      </c>
      <c r="U1763" s="65">
        <v>1.86</v>
      </c>
      <c r="V1763" s="123">
        <v>131.11999999999998</v>
      </c>
      <c r="W1763" s="65">
        <v>0</v>
      </c>
      <c r="X1763" s="65">
        <v>0.52</v>
      </c>
      <c r="Y1763" s="65">
        <v>1.86</v>
      </c>
      <c r="Z1763" s="67" t="s">
        <v>313</v>
      </c>
      <c r="AA1763" s="18" t="s">
        <v>336</v>
      </c>
      <c r="AB1763" s="18" t="s">
        <v>56</v>
      </c>
      <c r="AC1763" s="18" t="s">
        <v>524</v>
      </c>
      <c r="AD1763" s="18">
        <v>74.22</v>
      </c>
      <c r="AE1763" s="18">
        <v>74.22</v>
      </c>
      <c r="AF1763" s="68">
        <v>0</v>
      </c>
      <c r="AG1763" s="18"/>
      <c r="AH1763" s="18"/>
      <c r="AI1763" s="18"/>
      <c r="AJ1763" s="94">
        <v>45043</v>
      </c>
      <c r="AK1763" s="24">
        <v>45044</v>
      </c>
      <c r="AL1763" s="18">
        <v>2</v>
      </c>
      <c r="AM1763" s="18">
        <v>9</v>
      </c>
      <c r="AN1763" s="521" t="s">
        <v>1223</v>
      </c>
    </row>
    <row r="1764" spans="1:40" ht="15" customHeight="1">
      <c r="A1764" s="682">
        <v>2282</v>
      </c>
      <c r="B1764" s="682" t="s">
        <v>6683</v>
      </c>
      <c r="C1764" s="682">
        <v>30594231119</v>
      </c>
      <c r="D1764" s="682" t="s">
        <v>1660</v>
      </c>
      <c r="E1764" s="682" t="s">
        <v>47</v>
      </c>
      <c r="F1764" s="682" t="s">
        <v>1184</v>
      </c>
      <c r="G1764" s="682" t="s">
        <v>1185</v>
      </c>
      <c r="H1764" s="106" t="s">
        <v>7398</v>
      </c>
      <c r="I1764" s="106" t="s">
        <v>7399</v>
      </c>
      <c r="J1764" s="218" t="s">
        <v>20</v>
      </c>
      <c r="K1764" s="783" t="s">
        <v>21</v>
      </c>
      <c r="L1764" s="783" t="s">
        <v>22</v>
      </c>
      <c r="M1764" s="784">
        <v>0</v>
      </c>
      <c r="N1764" s="784">
        <v>0</v>
      </c>
      <c r="O1764" s="784">
        <v>0</v>
      </c>
      <c r="P1764" s="784">
        <v>0</v>
      </c>
      <c r="Q1764" s="785">
        <v>1101.75</v>
      </c>
      <c r="R1764" s="785">
        <f t="shared" si="275"/>
        <v>639.39</v>
      </c>
      <c r="S1764" s="784">
        <v>431.18</v>
      </c>
      <c r="T1764" s="784">
        <v>31.18</v>
      </c>
      <c r="U1764" s="784">
        <v>0</v>
      </c>
      <c r="V1764" s="785">
        <f t="shared" si="272"/>
        <v>934.38</v>
      </c>
      <c r="W1764" s="784">
        <v>136.19</v>
      </c>
      <c r="X1764" s="784">
        <v>31.18</v>
      </c>
      <c r="Y1764" s="784">
        <v>0</v>
      </c>
      <c r="Z1764" s="786" t="s">
        <v>4354</v>
      </c>
      <c r="AA1764" s="787" t="s">
        <v>1452</v>
      </c>
      <c r="AB1764" s="589">
        <v>39286</v>
      </c>
      <c r="AC1764" s="641">
        <v>44987</v>
      </c>
      <c r="AD1764" s="223">
        <v>267.8</v>
      </c>
      <c r="AE1764" s="223">
        <v>267.8</v>
      </c>
      <c r="AF1764" s="932">
        <v>0</v>
      </c>
      <c r="AG1764" s="40"/>
      <c r="AH1764" s="40"/>
      <c r="AI1764" s="40"/>
      <c r="AJ1764" s="967">
        <v>45043</v>
      </c>
      <c r="AK1764" s="641">
        <v>45044</v>
      </c>
      <c r="AL1764" s="9">
        <v>2</v>
      </c>
      <c r="AM1764" s="9">
        <v>9</v>
      </c>
      <c r="AN1764" s="521" t="s">
        <v>1223</v>
      </c>
    </row>
    <row r="1765" spans="1:40" ht="15" customHeight="1">
      <c r="A1765" s="682">
        <v>2591</v>
      </c>
      <c r="B1765" s="682" t="s">
        <v>6686</v>
      </c>
      <c r="C1765" s="682">
        <v>30564277726</v>
      </c>
      <c r="D1765" s="682" t="s">
        <v>4035</v>
      </c>
      <c r="E1765" s="682" t="s">
        <v>38</v>
      </c>
      <c r="F1765" s="682" t="s">
        <v>1754</v>
      </c>
      <c r="G1765" s="682" t="s">
        <v>7140</v>
      </c>
      <c r="H1765" s="171" t="s">
        <v>7377</v>
      </c>
      <c r="I1765" s="543" t="s">
        <v>7378</v>
      </c>
      <c r="J1765" s="169" t="s">
        <v>20</v>
      </c>
      <c r="K1765" s="169" t="s">
        <v>21</v>
      </c>
      <c r="L1765" s="169" t="s">
        <v>22</v>
      </c>
      <c r="M1765" s="93">
        <v>0</v>
      </c>
      <c r="N1765" s="93">
        <v>0</v>
      </c>
      <c r="O1765" s="93">
        <v>0</v>
      </c>
      <c r="P1765" s="93">
        <v>0</v>
      </c>
      <c r="Q1765" s="186">
        <v>931.43634586941005</v>
      </c>
      <c r="R1765" s="92">
        <f t="shared" si="275"/>
        <v>785.69634586941004</v>
      </c>
      <c r="S1765" s="93">
        <v>46.88</v>
      </c>
      <c r="T1765" s="93">
        <v>19.399999999999999</v>
      </c>
      <c r="U1765" s="93">
        <v>79.459999999999994</v>
      </c>
      <c r="V1765" s="92">
        <f t="shared" si="272"/>
        <v>796.62634586940999</v>
      </c>
      <c r="W1765" s="93">
        <v>61.56</v>
      </c>
      <c r="X1765" s="93">
        <v>19.399999999999999</v>
      </c>
      <c r="Y1765" s="93">
        <v>53.85</v>
      </c>
      <c r="Z1765" s="170" t="s">
        <v>3484</v>
      </c>
      <c r="AA1765" s="171" t="s">
        <v>7379</v>
      </c>
      <c r="AB1765" s="11" t="str">
        <f t="shared" ref="AB1765:AB1770" si="276">+_xlfn.CONCAT(MID(Z1765,24,2),"/",MID(Z1765,22,2),"/",MID(Z1765,18,4))</f>
        <v>14/07/2007</v>
      </c>
      <c r="AC1765" s="9" t="str">
        <f t="shared" ref="AC1765:AC1770" si="277">+_xlfn.CONCAT(MID(AA1765,16,2),"/",MID(AA1765,14,2),"/",MID(AA1765,10,4))</f>
        <v>09/04/2023</v>
      </c>
      <c r="AD1765" s="40">
        <v>383.72</v>
      </c>
      <c r="AE1765" s="40">
        <v>383.72</v>
      </c>
      <c r="AF1765" s="920">
        <v>0</v>
      </c>
      <c r="AG1765" s="40"/>
      <c r="AH1765" s="40"/>
      <c r="AI1765" s="40"/>
      <c r="AJ1765" s="960">
        <v>45043</v>
      </c>
      <c r="AK1765" s="124">
        <v>45051</v>
      </c>
      <c r="AL1765" s="9">
        <f>NETWORKDAYS(AJ1765,AK1765)</f>
        <v>7</v>
      </c>
      <c r="AM1765" s="9">
        <v>9</v>
      </c>
      <c r="AN1765" s="521" t="s">
        <v>1223</v>
      </c>
    </row>
    <row r="1766" spans="1:40" ht="15" customHeight="1">
      <c r="A1766" s="682">
        <v>2592</v>
      </c>
      <c r="B1766" s="682" t="s">
        <v>6686</v>
      </c>
      <c r="C1766" s="682">
        <v>30564277726</v>
      </c>
      <c r="D1766" s="682" t="s">
        <v>125</v>
      </c>
      <c r="E1766" s="682" t="s">
        <v>38</v>
      </c>
      <c r="F1766" s="682" t="s">
        <v>70</v>
      </c>
      <c r="G1766" s="682" t="s">
        <v>7141</v>
      </c>
      <c r="H1766" s="171" t="s">
        <v>7380</v>
      </c>
      <c r="I1766" s="543" t="s">
        <v>7381</v>
      </c>
      <c r="J1766" s="169" t="s">
        <v>20</v>
      </c>
      <c r="K1766" s="169" t="s">
        <v>21</v>
      </c>
      <c r="L1766" s="169" t="s">
        <v>22</v>
      </c>
      <c r="M1766" s="93">
        <v>0</v>
      </c>
      <c r="N1766" s="93">
        <v>0</v>
      </c>
      <c r="O1766" s="93">
        <v>0</v>
      </c>
      <c r="P1766" s="93">
        <v>0</v>
      </c>
      <c r="Q1766" s="186">
        <v>566.83689655333706</v>
      </c>
      <c r="R1766" s="92">
        <f t="shared" si="275"/>
        <v>470.98689655333703</v>
      </c>
      <c r="S1766" s="93">
        <v>86.67</v>
      </c>
      <c r="T1766" s="93">
        <v>0</v>
      </c>
      <c r="U1766" s="93">
        <v>9.18</v>
      </c>
      <c r="V1766" s="92">
        <f t="shared" si="272"/>
        <v>517.99689655333702</v>
      </c>
      <c r="W1766" s="93">
        <v>42.25</v>
      </c>
      <c r="X1766" s="93">
        <v>0</v>
      </c>
      <c r="Y1766" s="93">
        <v>6.59</v>
      </c>
      <c r="Z1766" s="170" t="s">
        <v>2521</v>
      </c>
      <c r="AA1766" s="171" t="s">
        <v>7382</v>
      </c>
      <c r="AB1766" s="11" t="str">
        <f t="shared" si="276"/>
        <v>31/08/2007</v>
      </c>
      <c r="AC1766" s="9" t="str">
        <f t="shared" si="277"/>
        <v>19/04/2023</v>
      </c>
      <c r="AD1766" s="40">
        <v>119.64</v>
      </c>
      <c r="AE1766" s="40">
        <v>119.64</v>
      </c>
      <c r="AF1766" s="920">
        <v>0</v>
      </c>
      <c r="AG1766" s="40"/>
      <c r="AH1766" s="40"/>
      <c r="AI1766" s="40"/>
      <c r="AJ1766" s="960">
        <v>45043</v>
      </c>
      <c r="AK1766" s="124">
        <v>45051</v>
      </c>
      <c r="AL1766" s="9">
        <f>NETWORKDAYS(AJ1766,AK1766)</f>
        <v>7</v>
      </c>
      <c r="AM1766" s="9">
        <v>9</v>
      </c>
      <c r="AN1766" s="521" t="s">
        <v>1223</v>
      </c>
    </row>
    <row r="1767" spans="1:40" ht="15" customHeight="1">
      <c r="A1767" s="682">
        <v>2609</v>
      </c>
      <c r="B1767" s="682" t="s">
        <v>6649</v>
      </c>
      <c r="C1767" s="682">
        <v>30644242354</v>
      </c>
      <c r="D1767" s="682" t="s">
        <v>7136</v>
      </c>
      <c r="E1767" s="682" t="s">
        <v>47</v>
      </c>
      <c r="F1767" s="682" t="s">
        <v>383</v>
      </c>
      <c r="G1767" s="682" t="s">
        <v>6651</v>
      </c>
      <c r="H1767" s="171" t="s">
        <v>7383</v>
      </c>
      <c r="I1767" s="543" t="s">
        <v>7384</v>
      </c>
      <c r="J1767" s="169" t="s">
        <v>20</v>
      </c>
      <c r="K1767" s="169" t="s">
        <v>21</v>
      </c>
      <c r="L1767" s="169" t="s">
        <v>22</v>
      </c>
      <c r="M1767" s="93">
        <v>0</v>
      </c>
      <c r="N1767" s="93">
        <v>0</v>
      </c>
      <c r="O1767" s="93">
        <v>0</v>
      </c>
      <c r="P1767" s="93">
        <v>0</v>
      </c>
      <c r="Q1767" s="186">
        <v>43.56</v>
      </c>
      <c r="R1767" s="92">
        <f t="shared" si="275"/>
        <v>40.970000000000006</v>
      </c>
      <c r="S1767" s="93">
        <v>0</v>
      </c>
      <c r="T1767" s="93">
        <v>2.41</v>
      </c>
      <c r="U1767" s="93">
        <v>0.18</v>
      </c>
      <c r="V1767" s="92">
        <f t="shared" si="272"/>
        <v>40.970000000000006</v>
      </c>
      <c r="W1767" s="93">
        <v>0</v>
      </c>
      <c r="X1767" s="93">
        <v>2.41</v>
      </c>
      <c r="Y1767" s="93">
        <v>0.18</v>
      </c>
      <c r="Z1767" s="170" t="s">
        <v>312</v>
      </c>
      <c r="AA1767" s="171" t="s">
        <v>7385</v>
      </c>
      <c r="AB1767" s="11" t="str">
        <f t="shared" si="276"/>
        <v>14/07/2007</v>
      </c>
      <c r="AC1767" s="9" t="str">
        <f t="shared" si="277"/>
        <v>01/05/2023</v>
      </c>
      <c r="AD1767" s="40">
        <v>40.970000000000006</v>
      </c>
      <c r="AE1767" s="40">
        <v>40.970000000000006</v>
      </c>
      <c r="AF1767" s="920">
        <v>0</v>
      </c>
      <c r="AG1767" s="40"/>
      <c r="AH1767" s="40"/>
      <c r="AI1767" s="40"/>
      <c r="AJ1767" s="960">
        <v>45043</v>
      </c>
      <c r="AK1767" s="124">
        <v>45051</v>
      </c>
      <c r="AL1767" s="9">
        <f>NETWORKDAYS(AJ1767,AK1767)</f>
        <v>7</v>
      </c>
      <c r="AM1767" s="9">
        <v>9</v>
      </c>
      <c r="AN1767" s="521" t="s">
        <v>1223</v>
      </c>
    </row>
    <row r="1768" spans="1:40" ht="15" customHeight="1">
      <c r="A1768" s="682">
        <v>2630</v>
      </c>
      <c r="B1768" s="682" t="s">
        <v>7142</v>
      </c>
      <c r="C1768" s="682">
        <v>30708673141</v>
      </c>
      <c r="D1768" s="682" t="s">
        <v>7143</v>
      </c>
      <c r="E1768" s="682" t="s">
        <v>42</v>
      </c>
      <c r="F1768" s="682" t="s">
        <v>68</v>
      </c>
      <c r="G1768" s="682" t="s">
        <v>7143</v>
      </c>
      <c r="H1768" s="9" t="s">
        <v>7144</v>
      </c>
      <c r="I1768" s="9" t="s">
        <v>7145</v>
      </c>
      <c r="J1768" s="43" t="s">
        <v>20</v>
      </c>
      <c r="K1768" s="10" t="s">
        <v>21</v>
      </c>
      <c r="L1768" s="10" t="s">
        <v>22</v>
      </c>
      <c r="M1768" s="62">
        <v>0</v>
      </c>
      <c r="N1768" s="62">
        <v>0</v>
      </c>
      <c r="O1768" s="62">
        <v>0</v>
      </c>
      <c r="P1768" s="62">
        <v>0</v>
      </c>
      <c r="Q1768" s="63">
        <v>133.05000000000001</v>
      </c>
      <c r="R1768" s="64">
        <f t="shared" si="275"/>
        <v>127.82000000000002</v>
      </c>
      <c r="S1768" s="62">
        <v>0</v>
      </c>
      <c r="T1768" s="62">
        <v>0.1</v>
      </c>
      <c r="U1768" s="62">
        <v>5.13</v>
      </c>
      <c r="V1768" s="64">
        <f t="shared" si="272"/>
        <v>129.41000000000003</v>
      </c>
      <c r="W1768" s="62">
        <v>0</v>
      </c>
      <c r="X1768" s="62">
        <v>0</v>
      </c>
      <c r="Y1768" s="62">
        <v>3.64</v>
      </c>
      <c r="Z1768" s="16" t="s">
        <v>185</v>
      </c>
      <c r="AA1768" s="11" t="s">
        <v>5412</v>
      </c>
      <c r="AB1768" s="11" t="str">
        <f t="shared" si="276"/>
        <v>31/08/2007</v>
      </c>
      <c r="AC1768" s="9" t="str">
        <f t="shared" si="277"/>
        <v>04/01/2023</v>
      </c>
      <c r="AD1768" s="40">
        <v>126.68</v>
      </c>
      <c r="AE1768" s="40">
        <v>126.68</v>
      </c>
      <c r="AF1768" s="920">
        <v>0</v>
      </c>
      <c r="AG1768" s="40"/>
      <c r="AH1768" s="40"/>
      <c r="AI1768" s="40"/>
      <c r="AJ1768" s="960">
        <v>45043</v>
      </c>
      <c r="AK1768" s="124">
        <v>45044</v>
      </c>
      <c r="AL1768" s="9">
        <v>2</v>
      </c>
      <c r="AM1768" s="9">
        <v>9</v>
      </c>
      <c r="AN1768" s="521" t="s">
        <v>1223</v>
      </c>
    </row>
    <row r="1769" spans="1:40" ht="15" customHeight="1">
      <c r="A1769" s="683">
        <v>2748</v>
      </c>
      <c r="B1769" s="683" t="s">
        <v>7146</v>
      </c>
      <c r="C1769" s="683">
        <v>30511740483</v>
      </c>
      <c r="D1769" s="683" t="s">
        <v>3502</v>
      </c>
      <c r="E1769" s="683" t="s">
        <v>38</v>
      </c>
      <c r="F1769" s="683" t="s">
        <v>1560</v>
      </c>
      <c r="G1769" s="683" t="s">
        <v>857</v>
      </c>
      <c r="H1769" s="688" t="s">
        <v>7147</v>
      </c>
      <c r="I1769" s="688" t="s">
        <v>7148</v>
      </c>
      <c r="J1769" s="44" t="s">
        <v>20</v>
      </c>
      <c r="K1769" s="689" t="s">
        <v>21</v>
      </c>
      <c r="L1769" s="689" t="s">
        <v>23</v>
      </c>
      <c r="M1769" s="690">
        <v>0</v>
      </c>
      <c r="N1769" s="690">
        <v>122.68</v>
      </c>
      <c r="O1769" s="690">
        <v>0</v>
      </c>
      <c r="P1769" s="690">
        <v>0</v>
      </c>
      <c r="Q1769" s="691">
        <v>4244.6000000000004</v>
      </c>
      <c r="R1769" s="691">
        <f t="shared" si="275"/>
        <v>3385.3100000000004</v>
      </c>
      <c r="S1769" s="690">
        <v>747.52</v>
      </c>
      <c r="T1769" s="690">
        <v>72.989999999999995</v>
      </c>
      <c r="U1769" s="690">
        <v>38.78</v>
      </c>
      <c r="V1769" s="691">
        <f t="shared" si="272"/>
        <v>3326.5400000000004</v>
      </c>
      <c r="W1769" s="690">
        <v>837.21</v>
      </c>
      <c r="X1769" s="690">
        <v>71.599999999999994</v>
      </c>
      <c r="Y1769" s="690">
        <v>9.25</v>
      </c>
      <c r="Z1769" s="692" t="s">
        <v>2615</v>
      </c>
      <c r="AA1769" s="688" t="s">
        <v>2128</v>
      </c>
      <c r="AB1769" s="34" t="str">
        <f t="shared" si="276"/>
        <v>15/08/2007</v>
      </c>
      <c r="AC1769" s="34" t="str">
        <f t="shared" si="277"/>
        <v>15/03/2023</v>
      </c>
      <c r="AD1769" s="23">
        <v>2575.8000000000002</v>
      </c>
      <c r="AE1769" s="23">
        <f>AD1769+AF1769</f>
        <v>2865.8700000000003</v>
      </c>
      <c r="AF1769" s="823">
        <v>290.07</v>
      </c>
      <c r="AG1769" s="23"/>
      <c r="AH1769" s="23"/>
      <c r="AI1769" s="23"/>
      <c r="AJ1769" s="917">
        <v>45043</v>
      </c>
      <c r="AK1769" s="122">
        <v>45044</v>
      </c>
      <c r="AL1769" s="34">
        <v>2</v>
      </c>
      <c r="AM1769" s="34">
        <v>9</v>
      </c>
      <c r="AN1769" s="261" t="s">
        <v>1223</v>
      </c>
    </row>
    <row r="1770" spans="1:40" ht="15" customHeight="1">
      <c r="A1770" s="683">
        <v>2748</v>
      </c>
      <c r="B1770" s="683" t="s">
        <v>7149</v>
      </c>
      <c r="C1770" s="683">
        <v>30605589037</v>
      </c>
      <c r="D1770" s="683" t="s">
        <v>3502</v>
      </c>
      <c r="E1770" s="683" t="s">
        <v>38</v>
      </c>
      <c r="F1770" s="683" t="s">
        <v>1560</v>
      </c>
      <c r="G1770" s="683" t="s">
        <v>857</v>
      </c>
      <c r="H1770" s="688" t="s">
        <v>7147</v>
      </c>
      <c r="I1770" s="688" t="s">
        <v>7148</v>
      </c>
      <c r="J1770" s="44" t="s">
        <v>20</v>
      </c>
      <c r="K1770" s="689" t="s">
        <v>21</v>
      </c>
      <c r="L1770" s="689" t="s">
        <v>23</v>
      </c>
      <c r="M1770" s="690">
        <v>0</v>
      </c>
      <c r="N1770" s="690">
        <v>122.68</v>
      </c>
      <c r="O1770" s="690">
        <v>0</v>
      </c>
      <c r="P1770" s="690">
        <v>0</v>
      </c>
      <c r="Q1770" s="691">
        <v>4244.6000000000004</v>
      </c>
      <c r="R1770" s="691">
        <f t="shared" si="275"/>
        <v>3385.3100000000004</v>
      </c>
      <c r="S1770" s="690">
        <v>747.52</v>
      </c>
      <c r="T1770" s="690">
        <v>72.989999999999995</v>
      </c>
      <c r="U1770" s="690">
        <v>38.78</v>
      </c>
      <c r="V1770" s="691">
        <f t="shared" si="272"/>
        <v>3326.5400000000004</v>
      </c>
      <c r="W1770" s="690">
        <v>837.21</v>
      </c>
      <c r="X1770" s="690">
        <v>71.599999999999994</v>
      </c>
      <c r="Y1770" s="690">
        <v>9.25</v>
      </c>
      <c r="Z1770" s="692" t="s">
        <v>2615</v>
      </c>
      <c r="AA1770" s="688" t="s">
        <v>2128</v>
      </c>
      <c r="AB1770" s="34" t="str">
        <f t="shared" si="276"/>
        <v>15/08/2007</v>
      </c>
      <c r="AC1770" s="34" t="str">
        <f t="shared" si="277"/>
        <v>15/03/2023</v>
      </c>
      <c r="AD1770" s="23">
        <v>2575.8000000000002</v>
      </c>
      <c r="AE1770" s="23">
        <f>AD1770+AF1770</f>
        <v>2865.8700000000003</v>
      </c>
      <c r="AF1770" s="823">
        <v>290.07</v>
      </c>
      <c r="AG1770" s="23"/>
      <c r="AH1770" s="23"/>
      <c r="AI1770" s="23"/>
      <c r="AJ1770" s="917">
        <v>45043</v>
      </c>
      <c r="AK1770" s="122">
        <v>45044</v>
      </c>
      <c r="AL1770" s="34">
        <v>2</v>
      </c>
      <c r="AM1770" s="34">
        <v>9</v>
      </c>
      <c r="AN1770" s="261" t="s">
        <v>1223</v>
      </c>
    </row>
    <row r="1771" spans="1:40" ht="15" customHeight="1">
      <c r="A1771" s="767">
        <v>2758</v>
      </c>
      <c r="B1771" s="767" t="s">
        <v>7081</v>
      </c>
      <c r="C1771" s="767">
        <v>20271386487</v>
      </c>
      <c r="D1771" s="767" t="s">
        <v>1579</v>
      </c>
      <c r="E1771" s="767" t="s">
        <v>38</v>
      </c>
      <c r="F1771" s="767" t="s">
        <v>54</v>
      </c>
      <c r="G1771" s="767" t="s">
        <v>3289</v>
      </c>
      <c r="H1771" s="767" t="s">
        <v>7389</v>
      </c>
      <c r="I1771" s="768" t="s">
        <v>7390</v>
      </c>
      <c r="J1771" s="667" t="s">
        <v>20</v>
      </c>
      <c r="K1771" s="667" t="s">
        <v>21</v>
      </c>
      <c r="L1771" s="667" t="s">
        <v>22</v>
      </c>
      <c r="M1771" s="668">
        <v>0</v>
      </c>
      <c r="N1771" s="668">
        <v>0</v>
      </c>
      <c r="O1771" s="668">
        <v>0</v>
      </c>
      <c r="P1771" s="668">
        <v>0</v>
      </c>
      <c r="Q1771" s="769">
        <v>135.58000000000001</v>
      </c>
      <c r="R1771" s="770">
        <f t="shared" si="275"/>
        <v>133.75000000000003</v>
      </c>
      <c r="S1771" s="668">
        <v>1.07</v>
      </c>
      <c r="T1771" s="668">
        <v>0</v>
      </c>
      <c r="U1771" s="668">
        <v>0.76</v>
      </c>
      <c r="V1771" s="770">
        <f t="shared" si="272"/>
        <v>135.58000000000001</v>
      </c>
      <c r="W1771" s="668">
        <v>0</v>
      </c>
      <c r="X1771" s="668">
        <v>0</v>
      </c>
      <c r="Y1771" s="668">
        <v>0</v>
      </c>
      <c r="Z1771" s="671" t="s">
        <v>209</v>
      </c>
      <c r="AA1771" s="767" t="s">
        <v>5920</v>
      </c>
      <c r="AB1771" s="771">
        <v>39277</v>
      </c>
      <c r="AC1771" s="772">
        <v>45025</v>
      </c>
      <c r="AD1771" s="18">
        <v>132.11000000000001</v>
      </c>
      <c r="AE1771" s="18">
        <v>132.11000000000001</v>
      </c>
      <c r="AF1771" s="68">
        <v>0</v>
      </c>
      <c r="AG1771" s="18"/>
      <c r="AH1771" s="18"/>
      <c r="AI1771" s="18"/>
      <c r="AJ1771" s="960">
        <v>45043</v>
      </c>
      <c r="AK1771" s="124">
        <v>45054</v>
      </c>
      <c r="AL1771" s="9">
        <f>NETWORKDAYS(AJ1771,AK1771)</f>
        <v>8</v>
      </c>
      <c r="AM1771" s="9">
        <v>9</v>
      </c>
      <c r="AN1771" s="521" t="s">
        <v>1223</v>
      </c>
    </row>
    <row r="1772" spans="1:40" ht="15" customHeight="1">
      <c r="A1772" s="682">
        <v>2909</v>
      </c>
      <c r="B1772" s="682" t="s">
        <v>7146</v>
      </c>
      <c r="C1772" s="682">
        <v>30511740483</v>
      </c>
      <c r="D1772" s="682" t="s">
        <v>7150</v>
      </c>
      <c r="E1772" s="682" t="s">
        <v>47</v>
      </c>
      <c r="F1772" s="682" t="s">
        <v>71</v>
      </c>
      <c r="G1772" s="682" t="s">
        <v>2100</v>
      </c>
      <c r="H1772" s="715" t="s">
        <v>7151</v>
      </c>
      <c r="I1772" s="715" t="s">
        <v>7152</v>
      </c>
      <c r="J1772" s="43" t="s">
        <v>20</v>
      </c>
      <c r="K1772" s="716" t="s">
        <v>21</v>
      </c>
      <c r="L1772" s="716" t="s">
        <v>22</v>
      </c>
      <c r="M1772" s="717">
        <v>0</v>
      </c>
      <c r="N1772" s="717">
        <v>0</v>
      </c>
      <c r="O1772" s="717">
        <v>281.45999999999998</v>
      </c>
      <c r="P1772" s="717">
        <v>339.85</v>
      </c>
      <c r="Q1772" s="718">
        <v>3317.8</v>
      </c>
      <c r="R1772" s="230">
        <f t="shared" si="275"/>
        <v>2117.67</v>
      </c>
      <c r="S1772" s="717">
        <v>851.23</v>
      </c>
      <c r="T1772" s="717">
        <v>8.51</v>
      </c>
      <c r="U1772" s="717">
        <v>58.93</v>
      </c>
      <c r="V1772" s="230">
        <f t="shared" si="272"/>
        <v>2512.9500000000007</v>
      </c>
      <c r="W1772" s="717">
        <v>445.12</v>
      </c>
      <c r="X1772" s="717">
        <v>3.89</v>
      </c>
      <c r="Y1772" s="717">
        <v>15.99</v>
      </c>
      <c r="Z1772" s="719" t="s">
        <v>97</v>
      </c>
      <c r="AA1772" s="720" t="s">
        <v>7153</v>
      </c>
      <c r="AB1772" s="11" t="str">
        <f t="shared" ref="AB1772:AB1783" si="278">+_xlfn.CONCAT(MID(Z1772,24,2),"/",MID(Z1772,22,2),"/",MID(Z1772,18,4))</f>
        <v>21/06/2007</v>
      </c>
      <c r="AC1772" s="9" t="str">
        <f>+_xlfn.CONCAT(MID(AA1772,16,2),"/",MID(AA1772,14,2),"/",MID(AA1772,10,4))</f>
        <v>09/04/2023</v>
      </c>
      <c r="AD1772" s="40">
        <v>1177.02</v>
      </c>
      <c r="AE1772" s="40">
        <v>1177.02</v>
      </c>
      <c r="AF1772" s="920">
        <v>0</v>
      </c>
      <c r="AG1772" s="40"/>
      <c r="AH1772" s="40"/>
      <c r="AI1772" s="40"/>
      <c r="AJ1772" s="960">
        <v>45043</v>
      </c>
      <c r="AK1772" s="124">
        <v>45044</v>
      </c>
      <c r="AL1772" s="9">
        <v>2</v>
      </c>
      <c r="AM1772" s="9">
        <v>9</v>
      </c>
      <c r="AN1772" s="521" t="s">
        <v>1223</v>
      </c>
    </row>
    <row r="1773" spans="1:40" ht="15" customHeight="1">
      <c r="A1773" s="682">
        <v>2909</v>
      </c>
      <c r="B1773" s="682" t="s">
        <v>7149</v>
      </c>
      <c r="C1773" s="682">
        <v>30605589037</v>
      </c>
      <c r="D1773" s="682" t="s">
        <v>7150</v>
      </c>
      <c r="E1773" s="682" t="s">
        <v>47</v>
      </c>
      <c r="F1773" s="682" t="s">
        <v>71</v>
      </c>
      <c r="G1773" s="682" t="s">
        <v>2100</v>
      </c>
      <c r="H1773" s="715" t="s">
        <v>7151</v>
      </c>
      <c r="I1773" s="715" t="s">
        <v>7152</v>
      </c>
      <c r="J1773" s="43" t="s">
        <v>20</v>
      </c>
      <c r="K1773" s="716" t="s">
        <v>21</v>
      </c>
      <c r="L1773" s="716" t="s">
        <v>22</v>
      </c>
      <c r="M1773" s="717">
        <v>0</v>
      </c>
      <c r="N1773" s="717">
        <v>0</v>
      </c>
      <c r="O1773" s="717">
        <v>281.45999999999998</v>
      </c>
      <c r="P1773" s="717">
        <v>339.85</v>
      </c>
      <c r="Q1773" s="718">
        <v>3317.8</v>
      </c>
      <c r="R1773" s="230">
        <f t="shared" si="275"/>
        <v>2117.67</v>
      </c>
      <c r="S1773" s="717">
        <v>851.23</v>
      </c>
      <c r="T1773" s="717">
        <v>8.51</v>
      </c>
      <c r="U1773" s="717">
        <v>58.93</v>
      </c>
      <c r="V1773" s="230">
        <f t="shared" si="272"/>
        <v>2512.9500000000007</v>
      </c>
      <c r="W1773" s="717">
        <v>445.12</v>
      </c>
      <c r="X1773" s="717">
        <v>3.89</v>
      </c>
      <c r="Y1773" s="717">
        <v>15.99</v>
      </c>
      <c r="Z1773" s="719" t="s">
        <v>97</v>
      </c>
      <c r="AA1773" s="720" t="s">
        <v>7153</v>
      </c>
      <c r="AB1773" s="11" t="str">
        <f t="shared" si="278"/>
        <v>21/06/2007</v>
      </c>
      <c r="AC1773" s="9" t="str">
        <f>+_xlfn.CONCAT(MID(AA1773,16,2),"/",MID(AA1773,14,2),"/",MID(AA1773,10,4))</f>
        <v>09/04/2023</v>
      </c>
      <c r="AD1773" s="40">
        <v>1177.02</v>
      </c>
      <c r="AE1773" s="40">
        <v>1177.02</v>
      </c>
      <c r="AF1773" s="920">
        <v>0</v>
      </c>
      <c r="AG1773" s="40"/>
      <c r="AH1773" s="40"/>
      <c r="AI1773" s="40"/>
      <c r="AJ1773" s="960">
        <v>45043</v>
      </c>
      <c r="AK1773" s="124">
        <v>45044</v>
      </c>
      <c r="AL1773" s="9">
        <v>2</v>
      </c>
      <c r="AM1773" s="9">
        <v>9</v>
      </c>
      <c r="AN1773" s="521" t="s">
        <v>1223</v>
      </c>
    </row>
    <row r="1774" spans="1:40" ht="15" customHeight="1">
      <c r="A1774" s="682">
        <v>3463</v>
      </c>
      <c r="B1774" s="682" t="s">
        <v>7154</v>
      </c>
      <c r="C1774" s="682">
        <v>30673902851</v>
      </c>
      <c r="D1774" s="682" t="s">
        <v>7155</v>
      </c>
      <c r="E1774" s="682" t="s">
        <v>42</v>
      </c>
      <c r="F1774" s="682" t="s">
        <v>5058</v>
      </c>
      <c r="G1774" s="682" t="s">
        <v>7156</v>
      </c>
      <c r="H1774" s="7" t="s">
        <v>7157</v>
      </c>
      <c r="I1774" s="8" t="s">
        <v>7158</v>
      </c>
      <c r="J1774" s="10" t="s">
        <v>20</v>
      </c>
      <c r="K1774" s="10" t="s">
        <v>21</v>
      </c>
      <c r="L1774" s="12" t="s">
        <v>22</v>
      </c>
      <c r="M1774" s="13">
        <v>0</v>
      </c>
      <c r="N1774" s="13">
        <v>0</v>
      </c>
      <c r="O1774" s="13">
        <v>0</v>
      </c>
      <c r="P1774" s="13">
        <v>0</v>
      </c>
      <c r="Q1774" s="14">
        <v>584.29999999999995</v>
      </c>
      <c r="R1774" s="20">
        <f t="shared" si="275"/>
        <v>557.88</v>
      </c>
      <c r="S1774" s="13">
        <v>3.2</v>
      </c>
      <c r="T1774" s="13">
        <v>1.79</v>
      </c>
      <c r="U1774" s="13">
        <v>21.43</v>
      </c>
      <c r="V1774" s="20">
        <f t="shared" ref="V1774:V1795" si="279">Q1774-P1774-W1774-X1774-Y1774</f>
        <v>557.88</v>
      </c>
      <c r="W1774" s="13">
        <v>2.44</v>
      </c>
      <c r="X1774" s="13">
        <v>0.06</v>
      </c>
      <c r="Y1774" s="15">
        <v>23.92</v>
      </c>
      <c r="Z1774" s="16" t="s">
        <v>2138</v>
      </c>
      <c r="AA1774" s="11" t="s">
        <v>7159</v>
      </c>
      <c r="AB1774" s="11" t="str">
        <f t="shared" si="278"/>
        <v>20/05/2007</v>
      </c>
      <c r="AC1774" s="124">
        <v>44934</v>
      </c>
      <c r="AD1774" s="40">
        <v>146.51</v>
      </c>
      <c r="AE1774" s="40">
        <v>146.51</v>
      </c>
      <c r="AF1774" s="920">
        <v>0</v>
      </c>
      <c r="AG1774" s="40"/>
      <c r="AH1774" s="40"/>
      <c r="AI1774" s="40"/>
      <c r="AJ1774" s="960">
        <v>45043</v>
      </c>
      <c r="AK1774" s="124">
        <v>45044</v>
      </c>
      <c r="AL1774" s="9">
        <v>2</v>
      </c>
      <c r="AM1774" s="9">
        <v>9</v>
      </c>
      <c r="AN1774" s="521" t="s">
        <v>503</v>
      </c>
    </row>
    <row r="1775" spans="1:40" ht="15" customHeight="1">
      <c r="A1775" s="682">
        <v>3877</v>
      </c>
      <c r="B1775" s="682" t="s">
        <v>7154</v>
      </c>
      <c r="C1775" s="682">
        <v>30673902851</v>
      </c>
      <c r="D1775" s="682" t="s">
        <v>7160</v>
      </c>
      <c r="E1775" s="682" t="s">
        <v>42</v>
      </c>
      <c r="F1775" s="682" t="s">
        <v>5058</v>
      </c>
      <c r="G1775" s="682" t="s">
        <v>7156</v>
      </c>
      <c r="H1775" s="7" t="s">
        <v>7161</v>
      </c>
      <c r="I1775" s="8" t="s">
        <v>7162</v>
      </c>
      <c r="J1775" s="10" t="s">
        <v>20</v>
      </c>
      <c r="K1775" s="10" t="s">
        <v>21</v>
      </c>
      <c r="L1775" s="12" t="s">
        <v>22</v>
      </c>
      <c r="M1775" s="13">
        <v>0</v>
      </c>
      <c r="N1775" s="13">
        <v>0</v>
      </c>
      <c r="O1775" s="13">
        <v>0</v>
      </c>
      <c r="P1775" s="13">
        <v>0</v>
      </c>
      <c r="Q1775" s="14">
        <v>202</v>
      </c>
      <c r="R1775" s="20">
        <f t="shared" si="275"/>
        <v>190.54000000000002</v>
      </c>
      <c r="S1775" s="13">
        <v>6.07</v>
      </c>
      <c r="T1775" s="13">
        <v>0.26</v>
      </c>
      <c r="U1775" s="13">
        <v>5.13</v>
      </c>
      <c r="V1775" s="20">
        <f t="shared" si="279"/>
        <v>197.15</v>
      </c>
      <c r="W1775" s="13">
        <v>0</v>
      </c>
      <c r="X1775" s="13">
        <v>0</v>
      </c>
      <c r="Y1775" s="15">
        <v>4.8499999999999996</v>
      </c>
      <c r="Z1775" s="16" t="s">
        <v>2138</v>
      </c>
      <c r="AA1775" s="11" t="s">
        <v>3458</v>
      </c>
      <c r="AB1775" s="11" t="str">
        <f t="shared" si="278"/>
        <v>20/05/2007</v>
      </c>
      <c r="AC1775" s="9" t="str">
        <f t="shared" ref="AC1775:AC1785" si="280">+_xlfn.CONCAT(MID(AA1775,16,2),"/",MID(AA1775,14,2),"/",MID(AA1775,10,4))</f>
        <v>31/01/2023</v>
      </c>
      <c r="AD1775" s="40">
        <v>104.92</v>
      </c>
      <c r="AE1775" s="40">
        <v>104.92</v>
      </c>
      <c r="AF1775" s="920">
        <v>0</v>
      </c>
      <c r="AG1775" s="40"/>
      <c r="AH1775" s="40"/>
      <c r="AI1775" s="40"/>
      <c r="AJ1775" s="960">
        <v>45043</v>
      </c>
      <c r="AK1775" s="124">
        <v>45044</v>
      </c>
      <c r="AL1775" s="9">
        <v>2</v>
      </c>
      <c r="AM1775" s="9">
        <v>9</v>
      </c>
      <c r="AN1775" s="521" t="s">
        <v>503</v>
      </c>
    </row>
    <row r="1776" spans="1:40" ht="15" customHeight="1">
      <c r="A1776" s="682">
        <v>3993</v>
      </c>
      <c r="B1776" s="682" t="s">
        <v>7163</v>
      </c>
      <c r="C1776" s="682">
        <v>30717195783</v>
      </c>
      <c r="D1776" s="682" t="s">
        <v>1221</v>
      </c>
      <c r="E1776" s="682" t="s">
        <v>47</v>
      </c>
      <c r="F1776" s="682" t="s">
        <v>71</v>
      </c>
      <c r="G1776" s="682" t="s">
        <v>370</v>
      </c>
      <c r="H1776" s="47">
        <v>354359</v>
      </c>
      <c r="I1776" s="60">
        <v>63132</v>
      </c>
      <c r="J1776" s="43" t="s">
        <v>20</v>
      </c>
      <c r="K1776" s="169" t="s">
        <v>21</v>
      </c>
      <c r="L1776" s="169" t="s">
        <v>22</v>
      </c>
      <c r="M1776" s="95">
        <v>0</v>
      </c>
      <c r="N1776" s="95">
        <v>0</v>
      </c>
      <c r="O1776" s="95">
        <v>32.17</v>
      </c>
      <c r="P1776" s="95">
        <v>39.21</v>
      </c>
      <c r="Q1776" s="92">
        <v>920.31283941927097</v>
      </c>
      <c r="R1776" s="92">
        <f t="shared" si="275"/>
        <v>729.33283941927107</v>
      </c>
      <c r="S1776" s="95">
        <v>147.74</v>
      </c>
      <c r="T1776" s="95">
        <v>7.01</v>
      </c>
      <c r="U1776" s="95">
        <v>4.0599999999999996</v>
      </c>
      <c r="V1776" s="92">
        <f t="shared" si="279"/>
        <v>727.37283941927103</v>
      </c>
      <c r="W1776" s="95">
        <v>142.68</v>
      </c>
      <c r="X1776" s="95">
        <v>7</v>
      </c>
      <c r="Y1776" s="95">
        <v>4.05</v>
      </c>
      <c r="Z1776" s="95" t="s">
        <v>829</v>
      </c>
      <c r="AA1776" s="95" t="s">
        <v>1147</v>
      </c>
      <c r="AB1776" s="11" t="str">
        <f t="shared" si="278"/>
        <v>14/07/2007</v>
      </c>
      <c r="AC1776" s="9" t="str">
        <f t="shared" si="280"/>
        <v>28/02/2023</v>
      </c>
      <c r="AD1776" s="40">
        <v>354.27</v>
      </c>
      <c r="AE1776" s="40">
        <v>354.27</v>
      </c>
      <c r="AF1776" s="920">
        <v>0</v>
      </c>
      <c r="AG1776" s="40"/>
      <c r="AH1776" s="40"/>
      <c r="AI1776" s="40"/>
      <c r="AJ1776" s="960">
        <v>45043</v>
      </c>
      <c r="AK1776" s="124">
        <v>45044</v>
      </c>
      <c r="AL1776" s="9">
        <v>2</v>
      </c>
      <c r="AM1776" s="9">
        <v>9</v>
      </c>
      <c r="AN1776" s="521" t="s">
        <v>1223</v>
      </c>
    </row>
    <row r="1777" spans="1:40" ht="15" customHeight="1">
      <c r="A1777" s="682">
        <v>7560</v>
      </c>
      <c r="B1777" s="682" t="s">
        <v>7164</v>
      </c>
      <c r="C1777" s="682">
        <v>30707448314</v>
      </c>
      <c r="D1777" s="682" t="s">
        <v>7165</v>
      </c>
      <c r="E1777" s="682" t="s">
        <v>47</v>
      </c>
      <c r="F1777" s="682" t="s">
        <v>71</v>
      </c>
      <c r="G1777" s="682" t="s">
        <v>374</v>
      </c>
      <c r="H1777" s="9" t="s">
        <v>7166</v>
      </c>
      <c r="I1777" s="9" t="s">
        <v>7167</v>
      </c>
      <c r="J1777" s="43" t="s">
        <v>20</v>
      </c>
      <c r="K1777" s="10" t="s">
        <v>21</v>
      </c>
      <c r="L1777" s="10" t="s">
        <v>22</v>
      </c>
      <c r="M1777" s="62">
        <v>0</v>
      </c>
      <c r="N1777" s="62">
        <v>0</v>
      </c>
      <c r="O1777" s="62">
        <v>0</v>
      </c>
      <c r="P1777" s="62">
        <v>0</v>
      </c>
      <c r="Q1777" s="64">
        <v>3859.17</v>
      </c>
      <c r="R1777" s="64">
        <f t="shared" si="275"/>
        <v>3638.88</v>
      </c>
      <c r="S1777" s="62">
        <v>169.75</v>
      </c>
      <c r="T1777" s="62">
        <v>15.11</v>
      </c>
      <c r="U1777" s="62">
        <v>35.43</v>
      </c>
      <c r="V1777" s="64">
        <f t="shared" si="279"/>
        <v>3640.33</v>
      </c>
      <c r="W1777" s="62">
        <v>162.88</v>
      </c>
      <c r="X1777" s="62">
        <v>14.05</v>
      </c>
      <c r="Y1777" s="62">
        <v>41.91</v>
      </c>
      <c r="Z1777" s="16" t="s">
        <v>2820</v>
      </c>
      <c r="AA1777" s="11" t="s">
        <v>7168</v>
      </c>
      <c r="AB1777" s="11" t="str">
        <f t="shared" si="278"/>
        <v>15/08/2007</v>
      </c>
      <c r="AC1777" s="9" t="str">
        <f t="shared" si="280"/>
        <v>21/01/2023</v>
      </c>
      <c r="AD1777" s="40">
        <v>1673.84</v>
      </c>
      <c r="AE1777" s="40">
        <v>1673.84</v>
      </c>
      <c r="AF1777" s="920">
        <v>0</v>
      </c>
      <c r="AG1777" s="40"/>
      <c r="AH1777" s="40"/>
      <c r="AI1777" s="40"/>
      <c r="AJ1777" s="960">
        <v>45043</v>
      </c>
      <c r="AK1777" s="124">
        <v>45044</v>
      </c>
      <c r="AL1777" s="9">
        <v>2</v>
      </c>
      <c r="AM1777" s="9">
        <v>9</v>
      </c>
      <c r="AN1777" s="521" t="s">
        <v>1223</v>
      </c>
    </row>
    <row r="1778" spans="1:40" ht="15" customHeight="1">
      <c r="A1778" s="682">
        <v>7561</v>
      </c>
      <c r="B1778" s="682" t="s">
        <v>7169</v>
      </c>
      <c r="C1778" s="682">
        <v>30709720801</v>
      </c>
      <c r="D1778" s="682" t="s">
        <v>342</v>
      </c>
      <c r="E1778" s="682" t="s">
        <v>341</v>
      </c>
      <c r="F1778" s="682" t="s">
        <v>314</v>
      </c>
      <c r="G1778" s="682" t="s">
        <v>342</v>
      </c>
      <c r="H1778" s="9" t="s">
        <v>7170</v>
      </c>
      <c r="I1778" s="9" t="s">
        <v>7171</v>
      </c>
      <c r="J1778" s="43" t="s">
        <v>20</v>
      </c>
      <c r="K1778" s="10" t="s">
        <v>21</v>
      </c>
      <c r="L1778" s="10" t="s">
        <v>22</v>
      </c>
      <c r="M1778" s="62">
        <v>0</v>
      </c>
      <c r="N1778" s="62">
        <v>0</v>
      </c>
      <c r="O1778" s="62">
        <v>0</v>
      </c>
      <c r="P1778" s="62">
        <v>0</v>
      </c>
      <c r="Q1778" s="64">
        <v>2069.25</v>
      </c>
      <c r="R1778" s="20">
        <f t="shared" si="275"/>
        <v>2014.1599999999999</v>
      </c>
      <c r="S1778" s="13">
        <v>0</v>
      </c>
      <c r="T1778" s="62">
        <v>46.13</v>
      </c>
      <c r="U1778" s="62">
        <v>8.9600000000000009</v>
      </c>
      <c r="V1778" s="20">
        <f t="shared" si="279"/>
        <v>2014.1599999999999</v>
      </c>
      <c r="W1778" s="62">
        <v>0</v>
      </c>
      <c r="X1778" s="62">
        <v>46.13</v>
      </c>
      <c r="Y1778" s="62">
        <v>8.9600000000000009</v>
      </c>
      <c r="Z1778" s="507" t="s">
        <v>2686</v>
      </c>
      <c r="AA1778" s="9" t="s">
        <v>7172</v>
      </c>
      <c r="AB1778" s="11" t="str">
        <f t="shared" si="278"/>
        <v>22/08/2007</v>
      </c>
      <c r="AC1778" s="9" t="str">
        <f t="shared" si="280"/>
        <v>13/02/2023</v>
      </c>
      <c r="AD1778" s="40">
        <v>971.43</v>
      </c>
      <c r="AE1778" s="40">
        <v>971.43</v>
      </c>
      <c r="AF1778" s="920">
        <v>0</v>
      </c>
      <c r="AG1778" s="40"/>
      <c r="AH1778" s="40"/>
      <c r="AI1778" s="40"/>
      <c r="AJ1778" s="960">
        <v>45043</v>
      </c>
      <c r="AK1778" s="124">
        <v>45044</v>
      </c>
      <c r="AL1778" s="9">
        <v>2</v>
      </c>
      <c r="AM1778" s="9">
        <v>9</v>
      </c>
      <c r="AN1778" s="521" t="s">
        <v>1223</v>
      </c>
    </row>
    <row r="1779" spans="1:40" ht="15" customHeight="1">
      <c r="A1779" s="682">
        <v>9060</v>
      </c>
      <c r="B1779" s="682" t="s">
        <v>7173</v>
      </c>
      <c r="C1779" s="682">
        <v>30714555185</v>
      </c>
      <c r="D1779" s="682" t="s">
        <v>7174</v>
      </c>
      <c r="E1779" s="682" t="s">
        <v>38</v>
      </c>
      <c r="F1779" s="682" t="s">
        <v>390</v>
      </c>
      <c r="G1779" s="682" t="s">
        <v>7175</v>
      </c>
      <c r="H1779" s="9" t="s">
        <v>7176</v>
      </c>
      <c r="I1779" s="9" t="s">
        <v>7177</v>
      </c>
      <c r="J1779" s="43" t="s">
        <v>20</v>
      </c>
      <c r="K1779" s="10" t="s">
        <v>21</v>
      </c>
      <c r="L1779" s="10" t="s">
        <v>22</v>
      </c>
      <c r="M1779" s="62">
        <v>0</v>
      </c>
      <c r="N1779" s="62">
        <v>0</v>
      </c>
      <c r="O1779" s="62">
        <v>0</v>
      </c>
      <c r="P1779" s="62">
        <v>0</v>
      </c>
      <c r="Q1779" s="64">
        <v>254.75</v>
      </c>
      <c r="R1779" s="64">
        <f t="shared" si="275"/>
        <v>247.78</v>
      </c>
      <c r="S1779" s="62">
        <v>0</v>
      </c>
      <c r="T1779" s="62">
        <v>2.46</v>
      </c>
      <c r="U1779" s="62">
        <v>4.51</v>
      </c>
      <c r="V1779" s="64">
        <f t="shared" si="279"/>
        <v>251.94</v>
      </c>
      <c r="W1779" s="62">
        <v>0</v>
      </c>
      <c r="X1779" s="62">
        <v>2.46</v>
      </c>
      <c r="Y1779" s="62">
        <v>0.35</v>
      </c>
      <c r="Z1779" s="16" t="s">
        <v>5306</v>
      </c>
      <c r="AA1779" s="11" t="s">
        <v>7178</v>
      </c>
      <c r="AB1779" s="11" t="str">
        <f t="shared" si="278"/>
        <v>22/08/2007</v>
      </c>
      <c r="AC1779" s="9" t="str">
        <f t="shared" si="280"/>
        <v>24/01/2023</v>
      </c>
      <c r="AD1779" s="40">
        <v>242.03</v>
      </c>
      <c r="AE1779" s="40">
        <v>242.03</v>
      </c>
      <c r="AF1779" s="920">
        <v>0</v>
      </c>
      <c r="AG1779" s="40"/>
      <c r="AH1779" s="40"/>
      <c r="AI1779" s="40"/>
      <c r="AJ1779" s="960">
        <v>45043</v>
      </c>
      <c r="AK1779" s="124">
        <v>45044</v>
      </c>
      <c r="AL1779" s="9">
        <v>2</v>
      </c>
      <c r="AM1779" s="9">
        <v>9</v>
      </c>
      <c r="AN1779" s="521" t="s">
        <v>503</v>
      </c>
    </row>
    <row r="1780" spans="1:40" ht="15" customHeight="1">
      <c r="A1780" s="682">
        <v>9061</v>
      </c>
      <c r="B1780" s="682" t="s">
        <v>7173</v>
      </c>
      <c r="C1780" s="682">
        <v>30714555185</v>
      </c>
      <c r="D1780" s="682" t="s">
        <v>7179</v>
      </c>
      <c r="E1780" s="682" t="s">
        <v>38</v>
      </c>
      <c r="F1780" s="682" t="s">
        <v>390</v>
      </c>
      <c r="G1780" s="682" t="s">
        <v>7180</v>
      </c>
      <c r="H1780" s="9" t="s">
        <v>7181</v>
      </c>
      <c r="I1780" s="9" t="s">
        <v>7182</v>
      </c>
      <c r="J1780" s="43" t="s">
        <v>20</v>
      </c>
      <c r="K1780" s="10" t="s">
        <v>21</v>
      </c>
      <c r="L1780" s="10" t="s">
        <v>22</v>
      </c>
      <c r="M1780" s="62">
        <v>0</v>
      </c>
      <c r="N1780" s="62">
        <v>0</v>
      </c>
      <c r="O1780" s="62">
        <v>0</v>
      </c>
      <c r="P1780" s="62">
        <v>0</v>
      </c>
      <c r="Q1780" s="64">
        <v>212.76</v>
      </c>
      <c r="R1780" s="64">
        <f t="shared" si="275"/>
        <v>208.81</v>
      </c>
      <c r="S1780" s="62">
        <v>0</v>
      </c>
      <c r="T1780" s="62">
        <v>0.28000000000000003</v>
      </c>
      <c r="U1780" s="62">
        <v>3.67</v>
      </c>
      <c r="V1780" s="64">
        <f t="shared" si="279"/>
        <v>209.9</v>
      </c>
      <c r="W1780" s="62">
        <v>0</v>
      </c>
      <c r="X1780" s="62">
        <v>0.19</v>
      </c>
      <c r="Y1780" s="62">
        <v>2.67</v>
      </c>
      <c r="Z1780" s="16" t="s">
        <v>64</v>
      </c>
      <c r="AA1780" s="11" t="s">
        <v>3376</v>
      </c>
      <c r="AB1780" s="11" t="str">
        <f t="shared" si="278"/>
        <v>31/08/2007</v>
      </c>
      <c r="AC1780" s="9" t="str">
        <f t="shared" si="280"/>
        <v>24/01/2023</v>
      </c>
      <c r="AD1780" s="40">
        <v>141.22999999999999</v>
      </c>
      <c r="AE1780" s="40">
        <v>141.22999999999999</v>
      </c>
      <c r="AF1780" s="920">
        <v>0</v>
      </c>
      <c r="AG1780" s="40"/>
      <c r="AH1780" s="40"/>
      <c r="AI1780" s="40"/>
      <c r="AJ1780" s="960">
        <v>45043</v>
      </c>
      <c r="AK1780" s="124">
        <v>45044</v>
      </c>
      <c r="AL1780" s="9">
        <v>2</v>
      </c>
      <c r="AM1780" s="9">
        <v>9</v>
      </c>
      <c r="AN1780" s="521" t="s">
        <v>503</v>
      </c>
    </row>
    <row r="1781" spans="1:40" ht="15" customHeight="1">
      <c r="A1781" s="682">
        <v>9157</v>
      </c>
      <c r="B1781" s="682" t="s">
        <v>7183</v>
      </c>
      <c r="C1781" s="682">
        <v>20185265677</v>
      </c>
      <c r="D1781" s="682" t="s">
        <v>3266</v>
      </c>
      <c r="E1781" s="682" t="s">
        <v>42</v>
      </c>
      <c r="F1781" s="682" t="s">
        <v>68</v>
      </c>
      <c r="G1781" s="682" t="s">
        <v>1545</v>
      </c>
      <c r="H1781" s="11" t="s">
        <v>7184</v>
      </c>
      <c r="I1781" s="11" t="s">
        <v>7185</v>
      </c>
      <c r="J1781" s="43" t="s">
        <v>20</v>
      </c>
      <c r="K1781" s="102" t="s">
        <v>21</v>
      </c>
      <c r="L1781" s="102" t="s">
        <v>22</v>
      </c>
      <c r="M1781" s="515">
        <v>0</v>
      </c>
      <c r="N1781" s="515">
        <v>0</v>
      </c>
      <c r="O1781" s="515">
        <v>0</v>
      </c>
      <c r="P1781" s="515">
        <v>0</v>
      </c>
      <c r="Q1781" s="63">
        <v>134.13</v>
      </c>
      <c r="R1781" s="63">
        <f t="shared" si="275"/>
        <v>132.99</v>
      </c>
      <c r="S1781" s="515">
        <v>0</v>
      </c>
      <c r="T1781" s="515">
        <v>0</v>
      </c>
      <c r="U1781" s="515">
        <v>1.1399999999999999</v>
      </c>
      <c r="V1781" s="63">
        <f t="shared" si="279"/>
        <v>132.85</v>
      </c>
      <c r="W1781" s="515">
        <v>0</v>
      </c>
      <c r="X1781" s="515">
        <v>0</v>
      </c>
      <c r="Y1781" s="515">
        <v>1.28</v>
      </c>
      <c r="Z1781" s="697" t="s">
        <v>64</v>
      </c>
      <c r="AA1781" s="11" t="s">
        <v>661</v>
      </c>
      <c r="AB1781" s="11" t="str">
        <f t="shared" si="278"/>
        <v>31/08/2007</v>
      </c>
      <c r="AC1781" s="9" t="str">
        <f t="shared" si="280"/>
        <v>04/01/2023</v>
      </c>
      <c r="AD1781" s="40">
        <v>128.02000000000001</v>
      </c>
      <c r="AE1781" s="40">
        <v>128.02000000000001</v>
      </c>
      <c r="AF1781" s="920">
        <v>0</v>
      </c>
      <c r="AG1781" s="40"/>
      <c r="AH1781" s="40"/>
      <c r="AI1781" s="40"/>
      <c r="AJ1781" s="960">
        <v>45043</v>
      </c>
      <c r="AK1781" s="124">
        <v>45044</v>
      </c>
      <c r="AL1781" s="9">
        <v>2</v>
      </c>
      <c r="AM1781" s="9">
        <v>9</v>
      </c>
      <c r="AN1781" s="521" t="s">
        <v>503</v>
      </c>
    </row>
    <row r="1782" spans="1:40" ht="15" customHeight="1">
      <c r="A1782" s="682">
        <v>9158</v>
      </c>
      <c r="B1782" s="682" t="s">
        <v>7183</v>
      </c>
      <c r="C1782" s="682">
        <v>20185265677</v>
      </c>
      <c r="D1782" s="682" t="s">
        <v>7186</v>
      </c>
      <c r="E1782" s="682" t="s">
        <v>42</v>
      </c>
      <c r="F1782" s="682" t="s">
        <v>68</v>
      </c>
      <c r="G1782" s="682" t="s">
        <v>7187</v>
      </c>
      <c r="H1782" s="11" t="s">
        <v>7188</v>
      </c>
      <c r="I1782" s="11" t="s">
        <v>7189</v>
      </c>
      <c r="J1782" s="43" t="s">
        <v>20</v>
      </c>
      <c r="K1782" s="102" t="s">
        <v>21</v>
      </c>
      <c r="L1782" s="102" t="s">
        <v>22</v>
      </c>
      <c r="M1782" s="515">
        <v>0</v>
      </c>
      <c r="N1782" s="515">
        <v>0</v>
      </c>
      <c r="O1782" s="515">
        <v>0</v>
      </c>
      <c r="P1782" s="515">
        <v>0</v>
      </c>
      <c r="Q1782" s="63">
        <v>208.8</v>
      </c>
      <c r="R1782" s="63">
        <f t="shared" si="275"/>
        <v>204.26000000000002</v>
      </c>
      <c r="S1782" s="515">
        <v>3.65</v>
      </c>
      <c r="T1782" s="515">
        <v>0.25</v>
      </c>
      <c r="U1782" s="515">
        <v>0.64</v>
      </c>
      <c r="V1782" s="63">
        <f t="shared" si="279"/>
        <v>207.48000000000002</v>
      </c>
      <c r="W1782" s="515">
        <v>0</v>
      </c>
      <c r="X1782" s="515">
        <v>0.25</v>
      </c>
      <c r="Y1782" s="515">
        <v>1.07</v>
      </c>
      <c r="Z1782" s="697" t="s">
        <v>7085</v>
      </c>
      <c r="AA1782" s="11" t="s">
        <v>5412</v>
      </c>
      <c r="AB1782" s="11" t="str">
        <f t="shared" si="278"/>
        <v>15/08/2007</v>
      </c>
      <c r="AC1782" s="9" t="str">
        <f t="shared" si="280"/>
        <v>04/01/2023</v>
      </c>
      <c r="AD1782" s="40">
        <v>120.59</v>
      </c>
      <c r="AE1782" s="40">
        <v>120.59</v>
      </c>
      <c r="AF1782" s="920">
        <v>0</v>
      </c>
      <c r="AG1782" s="40"/>
      <c r="AH1782" s="40"/>
      <c r="AI1782" s="40"/>
      <c r="AJ1782" s="960">
        <v>45043</v>
      </c>
      <c r="AK1782" s="124">
        <v>45044</v>
      </c>
      <c r="AL1782" s="9">
        <v>2</v>
      </c>
      <c r="AM1782" s="9">
        <v>9</v>
      </c>
      <c r="AN1782" s="521" t="s">
        <v>503</v>
      </c>
    </row>
    <row r="1783" spans="1:40" ht="15" customHeight="1">
      <c r="A1783" s="682">
        <v>9241</v>
      </c>
      <c r="B1783" s="682" t="s">
        <v>7190</v>
      </c>
      <c r="C1783" s="682">
        <v>20317383658</v>
      </c>
      <c r="D1783" s="682" t="s">
        <v>7191</v>
      </c>
      <c r="E1783" s="682" t="s">
        <v>38</v>
      </c>
      <c r="F1783" s="682" t="s">
        <v>54</v>
      </c>
      <c r="G1783" s="682" t="s">
        <v>7192</v>
      </c>
      <c r="H1783" s="9" t="s">
        <v>7193</v>
      </c>
      <c r="I1783" s="9" t="s">
        <v>7194</v>
      </c>
      <c r="J1783" s="43" t="s">
        <v>20</v>
      </c>
      <c r="K1783" s="10" t="s">
        <v>21</v>
      </c>
      <c r="L1783" s="10" t="s">
        <v>22</v>
      </c>
      <c r="M1783" s="62">
        <v>0</v>
      </c>
      <c r="N1783" s="62">
        <v>0</v>
      </c>
      <c r="O1783" s="62">
        <v>0</v>
      </c>
      <c r="P1783" s="62">
        <v>0</v>
      </c>
      <c r="Q1783" s="64">
        <v>166.11</v>
      </c>
      <c r="R1783" s="64">
        <f t="shared" si="275"/>
        <v>161.45000000000002</v>
      </c>
      <c r="S1783" s="62">
        <v>4.66</v>
      </c>
      <c r="T1783" s="62">
        <v>0</v>
      </c>
      <c r="U1783" s="62">
        <v>0</v>
      </c>
      <c r="V1783" s="64">
        <f t="shared" si="279"/>
        <v>166.11</v>
      </c>
      <c r="W1783" s="62">
        <v>0</v>
      </c>
      <c r="X1783" s="62">
        <v>0</v>
      </c>
      <c r="Y1783" s="62">
        <v>0</v>
      </c>
      <c r="Z1783" s="16" t="s">
        <v>63</v>
      </c>
      <c r="AA1783" s="11" t="s">
        <v>3376</v>
      </c>
      <c r="AB1783" s="11" t="str">
        <f t="shared" si="278"/>
        <v>14/07/2007</v>
      </c>
      <c r="AC1783" s="11" t="str">
        <f t="shared" si="280"/>
        <v>24/01/2023</v>
      </c>
      <c r="AD1783" s="40">
        <v>137.06</v>
      </c>
      <c r="AE1783" s="40">
        <v>137.06</v>
      </c>
      <c r="AF1783" s="920">
        <v>0</v>
      </c>
      <c r="AG1783" s="40"/>
      <c r="AH1783" s="40"/>
      <c r="AI1783" s="40"/>
      <c r="AJ1783" s="960">
        <v>45043</v>
      </c>
      <c r="AK1783" s="124">
        <v>45044</v>
      </c>
      <c r="AL1783" s="9">
        <v>2</v>
      </c>
      <c r="AM1783" s="9">
        <v>9</v>
      </c>
      <c r="AN1783" s="521" t="s">
        <v>1223</v>
      </c>
    </row>
    <row r="1784" spans="1:40" ht="15" customHeight="1">
      <c r="A1784" s="683">
        <v>15548</v>
      </c>
      <c r="B1784" s="683" t="s">
        <v>7075</v>
      </c>
      <c r="C1784" s="683">
        <v>33687240729</v>
      </c>
      <c r="D1784" s="683" t="s">
        <v>7195</v>
      </c>
      <c r="E1784" s="683" t="s">
        <v>37</v>
      </c>
      <c r="F1784" s="683" t="s">
        <v>7196</v>
      </c>
      <c r="G1784" s="683" t="s">
        <v>3928</v>
      </c>
      <c r="H1784" s="34" t="s">
        <v>7197</v>
      </c>
      <c r="I1784" s="34" t="s">
        <v>7198</v>
      </c>
      <c r="J1784" s="44" t="s">
        <v>20</v>
      </c>
      <c r="K1784" s="35" t="s">
        <v>21</v>
      </c>
      <c r="L1784" s="35" t="s">
        <v>23</v>
      </c>
      <c r="M1784" s="179">
        <v>501.16</v>
      </c>
      <c r="N1784" s="179">
        <v>0</v>
      </c>
      <c r="O1784" s="179">
        <v>0</v>
      </c>
      <c r="P1784" s="179">
        <v>0</v>
      </c>
      <c r="Q1784" s="178">
        <v>3321.83</v>
      </c>
      <c r="R1784" s="518">
        <f t="shared" si="275"/>
        <v>2990.23</v>
      </c>
      <c r="S1784" s="517">
        <v>213.56</v>
      </c>
      <c r="T1784" s="517">
        <v>118.04</v>
      </c>
      <c r="U1784" s="517">
        <v>0</v>
      </c>
      <c r="V1784" s="518">
        <f t="shared" si="279"/>
        <v>2678.55</v>
      </c>
      <c r="W1784" s="179">
        <v>36.979999999999997</v>
      </c>
      <c r="X1784" s="179">
        <v>606.29999999999995</v>
      </c>
      <c r="Y1784" s="179">
        <v>0</v>
      </c>
      <c r="Z1784" s="36" t="s">
        <v>7199</v>
      </c>
      <c r="AA1784" s="34" t="s">
        <v>7200</v>
      </c>
      <c r="AB1784" s="122">
        <v>39252</v>
      </c>
      <c r="AC1784" s="34" t="str">
        <f t="shared" si="280"/>
        <v>23/02/2023</v>
      </c>
      <c r="AD1784" s="23">
        <v>649.72</v>
      </c>
      <c r="AE1784" s="23">
        <f>AD1784+AF1784</f>
        <v>1372.8400000000001</v>
      </c>
      <c r="AF1784" s="823">
        <v>723.12</v>
      </c>
      <c r="AG1784" s="23"/>
      <c r="AH1784" s="23"/>
      <c r="AI1784" s="23"/>
      <c r="AJ1784" s="917">
        <v>45043</v>
      </c>
      <c r="AK1784" s="122">
        <v>45044</v>
      </c>
      <c r="AL1784" s="34">
        <v>2</v>
      </c>
      <c r="AM1784" s="34">
        <v>9</v>
      </c>
      <c r="AN1784" s="261" t="s">
        <v>503</v>
      </c>
    </row>
    <row r="1785" spans="1:40" ht="15" customHeight="1">
      <c r="A1785" s="683">
        <v>15548</v>
      </c>
      <c r="B1785" s="683" t="s">
        <v>6652</v>
      </c>
      <c r="C1785" s="683">
        <v>30645681602</v>
      </c>
      <c r="D1785" s="683" t="s">
        <v>7195</v>
      </c>
      <c r="E1785" s="683" t="s">
        <v>37</v>
      </c>
      <c r="F1785" s="683" t="s">
        <v>7196</v>
      </c>
      <c r="G1785" s="683" t="s">
        <v>3928</v>
      </c>
      <c r="H1785" s="34" t="s">
        <v>7197</v>
      </c>
      <c r="I1785" s="34" t="s">
        <v>7198</v>
      </c>
      <c r="J1785" s="44" t="s">
        <v>20</v>
      </c>
      <c r="K1785" s="35" t="s">
        <v>21</v>
      </c>
      <c r="L1785" s="35" t="s">
        <v>23</v>
      </c>
      <c r="M1785" s="179">
        <v>501.16</v>
      </c>
      <c r="N1785" s="179">
        <v>0</v>
      </c>
      <c r="O1785" s="179">
        <v>0</v>
      </c>
      <c r="P1785" s="179">
        <v>0</v>
      </c>
      <c r="Q1785" s="178">
        <v>3321.83</v>
      </c>
      <c r="R1785" s="518">
        <f t="shared" si="275"/>
        <v>2990.23</v>
      </c>
      <c r="S1785" s="517">
        <v>213.56</v>
      </c>
      <c r="T1785" s="517">
        <v>118.04</v>
      </c>
      <c r="U1785" s="517">
        <v>0</v>
      </c>
      <c r="V1785" s="518">
        <f t="shared" si="279"/>
        <v>2678.55</v>
      </c>
      <c r="W1785" s="179">
        <v>36.979999999999997</v>
      </c>
      <c r="X1785" s="179">
        <v>606.29999999999995</v>
      </c>
      <c r="Y1785" s="179">
        <v>0</v>
      </c>
      <c r="Z1785" s="36" t="s">
        <v>7199</v>
      </c>
      <c r="AA1785" s="34" t="s">
        <v>7200</v>
      </c>
      <c r="AB1785" s="122">
        <v>39252</v>
      </c>
      <c r="AC1785" s="34" t="str">
        <f t="shared" si="280"/>
        <v>23/02/2023</v>
      </c>
      <c r="AD1785" s="23">
        <v>649.72</v>
      </c>
      <c r="AE1785" s="23">
        <f>AD1785+AF1785</f>
        <v>1372.8400000000001</v>
      </c>
      <c r="AF1785" s="823">
        <v>723.12</v>
      </c>
      <c r="AG1785" s="23"/>
      <c r="AH1785" s="23"/>
      <c r="AI1785" s="23"/>
      <c r="AJ1785" s="917">
        <v>45043</v>
      </c>
      <c r="AK1785" s="122">
        <v>45044</v>
      </c>
      <c r="AL1785" s="34">
        <v>2</v>
      </c>
      <c r="AM1785" s="34">
        <v>9</v>
      </c>
      <c r="AN1785" s="261" t="s">
        <v>503</v>
      </c>
    </row>
    <row r="1786" spans="1:40" ht="15" customHeight="1">
      <c r="A1786" s="767">
        <v>16200</v>
      </c>
      <c r="B1786" s="767" t="s">
        <v>7201</v>
      </c>
      <c r="C1786" s="767">
        <v>30665193337</v>
      </c>
      <c r="D1786" s="767" t="s">
        <v>7202</v>
      </c>
      <c r="E1786" s="767" t="s">
        <v>47</v>
      </c>
      <c r="F1786" s="767" t="s">
        <v>3045</v>
      </c>
      <c r="G1786" s="767" t="s">
        <v>3045</v>
      </c>
      <c r="H1786" s="767" t="s">
        <v>7391</v>
      </c>
      <c r="I1786" s="768" t="s">
        <v>7392</v>
      </c>
      <c r="J1786" s="667" t="s">
        <v>20</v>
      </c>
      <c r="K1786" s="667" t="s">
        <v>21</v>
      </c>
      <c r="L1786" s="667" t="s">
        <v>22</v>
      </c>
      <c r="M1786" s="668">
        <v>0</v>
      </c>
      <c r="N1786" s="668">
        <v>0</v>
      </c>
      <c r="O1786" s="668">
        <v>0</v>
      </c>
      <c r="P1786" s="668">
        <v>0</v>
      </c>
      <c r="Q1786" s="769">
        <v>741.08</v>
      </c>
      <c r="R1786" s="770">
        <f t="shared" si="275"/>
        <v>706.15000000000009</v>
      </c>
      <c r="S1786" s="668">
        <v>20.260000000000002</v>
      </c>
      <c r="T1786" s="668">
        <v>14.67</v>
      </c>
      <c r="U1786" s="668">
        <v>0</v>
      </c>
      <c r="V1786" s="770">
        <f t="shared" si="279"/>
        <v>688.37000000000012</v>
      </c>
      <c r="W1786" s="668">
        <v>38.04</v>
      </c>
      <c r="X1786" s="668">
        <v>14.67</v>
      </c>
      <c r="Y1786" s="668">
        <v>0</v>
      </c>
      <c r="Z1786" s="671" t="s">
        <v>510</v>
      </c>
      <c r="AA1786" s="767" t="s">
        <v>7393</v>
      </c>
      <c r="AB1786" s="771">
        <v>39279</v>
      </c>
      <c r="AC1786" s="772">
        <v>45024</v>
      </c>
      <c r="AD1786" s="18">
        <v>276.41000000000003</v>
      </c>
      <c r="AE1786" s="18">
        <v>276.41000000000003</v>
      </c>
      <c r="AF1786" s="68">
        <v>0</v>
      </c>
      <c r="AG1786" s="18"/>
      <c r="AH1786" s="18"/>
      <c r="AI1786" s="18"/>
      <c r="AJ1786" s="960">
        <v>45043</v>
      </c>
      <c r="AK1786" s="124">
        <v>45054</v>
      </c>
      <c r="AL1786" s="9">
        <f>NETWORKDAYS(AJ1786,AK1786)</f>
        <v>8</v>
      </c>
      <c r="AM1786" s="9">
        <v>9</v>
      </c>
      <c r="AN1786" s="521" t="s">
        <v>1223</v>
      </c>
    </row>
    <row r="1787" spans="1:40" ht="15" customHeight="1">
      <c r="A1787" s="682">
        <v>16201</v>
      </c>
      <c r="B1787" s="682" t="s">
        <v>7201</v>
      </c>
      <c r="C1787" s="682">
        <v>30665193337</v>
      </c>
      <c r="D1787" s="682" t="s">
        <v>7203</v>
      </c>
      <c r="E1787" s="682" t="s">
        <v>47</v>
      </c>
      <c r="F1787" s="682" t="s">
        <v>3045</v>
      </c>
      <c r="G1787" s="682" t="s">
        <v>3045</v>
      </c>
      <c r="H1787" s="9" t="s">
        <v>7204</v>
      </c>
      <c r="I1787" s="9" t="s">
        <v>7205</v>
      </c>
      <c r="J1787" s="43" t="s">
        <v>20</v>
      </c>
      <c r="K1787" s="10" t="s">
        <v>21</v>
      </c>
      <c r="L1787" s="10" t="s">
        <v>22</v>
      </c>
      <c r="M1787" s="62">
        <v>0</v>
      </c>
      <c r="N1787" s="62">
        <v>0</v>
      </c>
      <c r="O1787" s="62">
        <v>0</v>
      </c>
      <c r="P1787" s="62">
        <v>0</v>
      </c>
      <c r="Q1787" s="64">
        <v>471.69</v>
      </c>
      <c r="R1787" s="20">
        <f t="shared" si="275"/>
        <v>426.38</v>
      </c>
      <c r="S1787" s="13">
        <v>31.61</v>
      </c>
      <c r="T1787" s="13">
        <v>7.42</v>
      </c>
      <c r="U1787" s="13">
        <v>6.28</v>
      </c>
      <c r="V1787" s="20">
        <f t="shared" si="279"/>
        <v>387.86999999999995</v>
      </c>
      <c r="W1787" s="62">
        <v>70.41</v>
      </c>
      <c r="X1787" s="62">
        <v>7.12</v>
      </c>
      <c r="Y1787" s="62">
        <v>6.29</v>
      </c>
      <c r="Z1787" s="507" t="s">
        <v>136</v>
      </c>
      <c r="AA1787" s="9" t="s">
        <v>7206</v>
      </c>
      <c r="AB1787" s="11" t="str">
        <f t="shared" ref="AB1787:AB1793" si="281">+_xlfn.CONCAT(MID(Z1787,24,2),"/",MID(Z1787,22,2),"/",MID(Z1787,18,4))</f>
        <v>16/07/2007</v>
      </c>
      <c r="AC1787" s="9" t="str">
        <f t="shared" ref="AC1787:AC1793" si="282">+_xlfn.CONCAT(MID(AA1787,16,2),"/",MID(AA1787,14,2),"/",MID(AA1787,10,4))</f>
        <v>04/03/2023</v>
      </c>
      <c r="AD1787" s="40">
        <v>135.37</v>
      </c>
      <c r="AE1787" s="40">
        <v>135.37</v>
      </c>
      <c r="AF1787" s="920">
        <v>0</v>
      </c>
      <c r="AG1787" s="40"/>
      <c r="AH1787" s="40"/>
      <c r="AI1787" s="40"/>
      <c r="AJ1787" s="960">
        <v>45043</v>
      </c>
      <c r="AK1787" s="124">
        <v>45044</v>
      </c>
      <c r="AL1787" s="9">
        <v>2</v>
      </c>
      <c r="AM1787" s="9">
        <v>9</v>
      </c>
      <c r="AN1787" s="521" t="s">
        <v>1223</v>
      </c>
    </row>
    <row r="1788" spans="1:40" ht="15" customHeight="1">
      <c r="A1788" s="682">
        <v>16208</v>
      </c>
      <c r="B1788" s="682" t="s">
        <v>7201</v>
      </c>
      <c r="C1788" s="682">
        <v>30665193337</v>
      </c>
      <c r="D1788" s="682" t="s">
        <v>870</v>
      </c>
      <c r="E1788" s="682" t="s">
        <v>47</v>
      </c>
      <c r="F1788" s="682" t="s">
        <v>4049</v>
      </c>
      <c r="G1788" s="682" t="s">
        <v>7207</v>
      </c>
      <c r="H1788" s="177" t="s">
        <v>7208</v>
      </c>
      <c r="I1788" s="448" t="s">
        <v>7209</v>
      </c>
      <c r="J1788" s="43" t="s">
        <v>20</v>
      </c>
      <c r="K1788" s="180" t="s">
        <v>21</v>
      </c>
      <c r="L1788" s="449" t="s">
        <v>22</v>
      </c>
      <c r="M1788" s="181">
        <v>0</v>
      </c>
      <c r="N1788" s="181">
        <v>0</v>
      </c>
      <c r="O1788" s="181">
        <v>0</v>
      </c>
      <c r="P1788" s="181">
        <v>0</v>
      </c>
      <c r="Q1788" s="182">
        <v>785.26</v>
      </c>
      <c r="R1788" s="182">
        <f t="shared" si="275"/>
        <v>464.85999999999996</v>
      </c>
      <c r="S1788" s="181">
        <v>308.93</v>
      </c>
      <c r="T1788" s="181">
        <v>5.91</v>
      </c>
      <c r="U1788" s="181">
        <v>5.56</v>
      </c>
      <c r="V1788" s="182">
        <f t="shared" si="279"/>
        <v>471.33</v>
      </c>
      <c r="W1788" s="181">
        <v>302.64</v>
      </c>
      <c r="X1788" s="181">
        <v>5.72</v>
      </c>
      <c r="Y1788" s="377">
        <v>5.57</v>
      </c>
      <c r="Z1788" s="170" t="s">
        <v>4322</v>
      </c>
      <c r="AA1788" s="177" t="s">
        <v>2516</v>
      </c>
      <c r="AB1788" s="11" t="str">
        <f t="shared" si="281"/>
        <v>23/06/2007</v>
      </c>
      <c r="AC1788" s="9" t="str">
        <f t="shared" si="282"/>
        <v>09/03/2023</v>
      </c>
      <c r="AD1788" s="40">
        <v>185.44</v>
      </c>
      <c r="AE1788" s="40">
        <v>185.44</v>
      </c>
      <c r="AF1788" s="920">
        <v>0</v>
      </c>
      <c r="AG1788" s="40"/>
      <c r="AH1788" s="40"/>
      <c r="AI1788" s="40"/>
      <c r="AJ1788" s="960">
        <v>45043</v>
      </c>
      <c r="AK1788" s="124">
        <v>45044</v>
      </c>
      <c r="AL1788" s="9">
        <v>2</v>
      </c>
      <c r="AM1788" s="9">
        <v>9</v>
      </c>
      <c r="AN1788" s="521" t="s">
        <v>1223</v>
      </c>
    </row>
    <row r="1789" spans="1:40" ht="15" customHeight="1">
      <c r="A1789" s="682">
        <v>16209</v>
      </c>
      <c r="B1789" s="682" t="s">
        <v>7201</v>
      </c>
      <c r="C1789" s="682">
        <v>30665193337</v>
      </c>
      <c r="D1789" s="682" t="s">
        <v>7210</v>
      </c>
      <c r="E1789" s="682" t="s">
        <v>47</v>
      </c>
      <c r="F1789" s="682" t="s">
        <v>4049</v>
      </c>
      <c r="G1789" s="682" t="s">
        <v>7207</v>
      </c>
      <c r="H1789" s="177" t="s">
        <v>7211</v>
      </c>
      <c r="I1789" s="448" t="s">
        <v>7212</v>
      </c>
      <c r="J1789" s="43" t="s">
        <v>20</v>
      </c>
      <c r="K1789" s="180" t="s">
        <v>21</v>
      </c>
      <c r="L1789" s="449" t="s">
        <v>22</v>
      </c>
      <c r="M1789" s="181">
        <v>0</v>
      </c>
      <c r="N1789" s="181">
        <v>0</v>
      </c>
      <c r="O1789" s="181">
        <v>0</v>
      </c>
      <c r="P1789" s="181">
        <v>0</v>
      </c>
      <c r="Q1789" s="182">
        <v>1140.8900000000001</v>
      </c>
      <c r="R1789" s="182">
        <f t="shared" si="275"/>
        <v>791.61000000000013</v>
      </c>
      <c r="S1789" s="181">
        <v>330.3</v>
      </c>
      <c r="T1789" s="181">
        <v>7.64</v>
      </c>
      <c r="U1789" s="181">
        <v>11.34</v>
      </c>
      <c r="V1789" s="182">
        <f t="shared" si="279"/>
        <v>784.53000000000009</v>
      </c>
      <c r="W1789" s="181">
        <v>337.38</v>
      </c>
      <c r="X1789" s="181">
        <v>7.64</v>
      </c>
      <c r="Y1789" s="377">
        <v>11.34</v>
      </c>
      <c r="Z1789" s="170" t="s">
        <v>7213</v>
      </c>
      <c r="AA1789" s="177" t="s">
        <v>2516</v>
      </c>
      <c r="AB1789" s="11" t="str">
        <f t="shared" si="281"/>
        <v>17/08/2007</v>
      </c>
      <c r="AC1789" s="9" t="str">
        <f t="shared" si="282"/>
        <v>09/03/2023</v>
      </c>
      <c r="AD1789" s="40">
        <v>275.07</v>
      </c>
      <c r="AE1789" s="40">
        <v>275.07</v>
      </c>
      <c r="AF1789" s="920">
        <v>0</v>
      </c>
      <c r="AG1789" s="40"/>
      <c r="AH1789" s="40"/>
      <c r="AI1789" s="40"/>
      <c r="AJ1789" s="960">
        <v>45043</v>
      </c>
      <c r="AK1789" s="124">
        <v>45044</v>
      </c>
      <c r="AL1789" s="9">
        <v>2</v>
      </c>
      <c r="AM1789" s="9">
        <v>9</v>
      </c>
      <c r="AN1789" s="521" t="s">
        <v>1223</v>
      </c>
    </row>
    <row r="1790" spans="1:40" ht="15" customHeight="1">
      <c r="A1790" s="683">
        <v>16213</v>
      </c>
      <c r="B1790" s="683" t="s">
        <v>7201</v>
      </c>
      <c r="C1790" s="683">
        <v>30665193337</v>
      </c>
      <c r="D1790" s="683" t="s">
        <v>7214</v>
      </c>
      <c r="E1790" s="683" t="s">
        <v>47</v>
      </c>
      <c r="F1790" s="683" t="s">
        <v>7215</v>
      </c>
      <c r="G1790" s="683" t="s">
        <v>3154</v>
      </c>
      <c r="H1790" s="87" t="s">
        <v>7216</v>
      </c>
      <c r="I1790" s="721" t="s">
        <v>7217</v>
      </c>
      <c r="J1790" s="44" t="s">
        <v>20</v>
      </c>
      <c r="K1790" s="166" t="s">
        <v>21</v>
      </c>
      <c r="L1790" s="455" t="s">
        <v>23</v>
      </c>
      <c r="M1790" s="89">
        <v>0</v>
      </c>
      <c r="N1790" s="89">
        <v>105.15</v>
      </c>
      <c r="O1790" s="89">
        <v>15.62</v>
      </c>
      <c r="P1790" s="89">
        <v>16.79</v>
      </c>
      <c r="Q1790" s="90">
        <v>1044.6500000000001</v>
      </c>
      <c r="R1790" s="90">
        <f t="shared" si="275"/>
        <v>686.14000000000021</v>
      </c>
      <c r="S1790" s="89">
        <v>319.14</v>
      </c>
      <c r="T1790" s="89">
        <v>9.34</v>
      </c>
      <c r="U1790" s="89">
        <v>14.41</v>
      </c>
      <c r="V1790" s="90">
        <f t="shared" si="279"/>
        <v>663.86</v>
      </c>
      <c r="W1790" s="89">
        <v>341.47</v>
      </c>
      <c r="X1790" s="89">
        <v>9.34</v>
      </c>
      <c r="Y1790" s="456">
        <v>13.19</v>
      </c>
      <c r="Z1790" s="167" t="s">
        <v>855</v>
      </c>
      <c r="AA1790" s="87" t="s">
        <v>2687</v>
      </c>
      <c r="AB1790" s="34" t="str">
        <f t="shared" si="281"/>
        <v>20/05/2007</v>
      </c>
      <c r="AC1790" s="34" t="str">
        <f t="shared" si="282"/>
        <v>02/03/2023</v>
      </c>
      <c r="AD1790" s="23">
        <v>233.05</v>
      </c>
      <c r="AE1790" s="23">
        <v>233.05</v>
      </c>
      <c r="AF1790" s="823">
        <v>0</v>
      </c>
      <c r="AG1790" s="23"/>
      <c r="AH1790" s="23"/>
      <c r="AI1790" s="23"/>
      <c r="AJ1790" s="917">
        <v>45043</v>
      </c>
      <c r="AK1790" s="122">
        <v>45044</v>
      </c>
      <c r="AL1790" s="34">
        <v>2</v>
      </c>
      <c r="AM1790" s="34">
        <v>9</v>
      </c>
      <c r="AN1790" s="261" t="s">
        <v>1223</v>
      </c>
    </row>
    <row r="1791" spans="1:40" ht="15" customHeight="1">
      <c r="A1791" s="788">
        <v>16235</v>
      </c>
      <c r="B1791" s="788" t="s">
        <v>7218</v>
      </c>
      <c r="C1791" s="788">
        <v>20060801194</v>
      </c>
      <c r="D1791" s="788" t="s">
        <v>7219</v>
      </c>
      <c r="E1791" s="788" t="s">
        <v>42</v>
      </c>
      <c r="F1791" s="788" t="s">
        <v>1966</v>
      </c>
      <c r="G1791" s="788" t="s">
        <v>7220</v>
      </c>
      <c r="H1791" s="788" t="s">
        <v>7408</v>
      </c>
      <c r="I1791" s="100" t="s">
        <v>7409</v>
      </c>
      <c r="J1791" s="43" t="s">
        <v>20</v>
      </c>
      <c r="K1791" s="43" t="s">
        <v>21</v>
      </c>
      <c r="L1791" s="43" t="s">
        <v>22</v>
      </c>
      <c r="M1791" s="65">
        <v>0</v>
      </c>
      <c r="N1791" s="65">
        <v>0</v>
      </c>
      <c r="O1791" s="65">
        <v>0</v>
      </c>
      <c r="P1791" s="65">
        <v>0</v>
      </c>
      <c r="Q1791" s="39">
        <v>13.19</v>
      </c>
      <c r="R1791" s="92">
        <f t="shared" si="275"/>
        <v>13.19</v>
      </c>
      <c r="S1791" s="65">
        <v>0</v>
      </c>
      <c r="T1791" s="65">
        <v>0</v>
      </c>
      <c r="U1791" s="65">
        <v>0</v>
      </c>
      <c r="V1791" s="92">
        <f t="shared" si="279"/>
        <v>13.19</v>
      </c>
      <c r="W1791" s="65">
        <v>0</v>
      </c>
      <c r="X1791" s="65">
        <v>0</v>
      </c>
      <c r="Y1791" s="65">
        <v>0</v>
      </c>
      <c r="Z1791" s="67" t="s">
        <v>210</v>
      </c>
      <c r="AA1791" s="18" t="s">
        <v>7410</v>
      </c>
      <c r="AB1791" s="488" t="str">
        <f t="shared" si="281"/>
        <v>23/07/2007</v>
      </c>
      <c r="AC1791" s="9" t="str">
        <f t="shared" si="282"/>
        <v>25/02/2023</v>
      </c>
      <c r="AD1791" s="18">
        <v>13.19</v>
      </c>
      <c r="AE1791" s="18">
        <v>13.19</v>
      </c>
      <c r="AF1791" s="68">
        <v>0</v>
      </c>
      <c r="AG1791" s="18"/>
      <c r="AH1791" s="18"/>
      <c r="AI1791" s="18"/>
      <c r="AJ1791" s="94" t="s">
        <v>2443</v>
      </c>
      <c r="AK1791" s="24"/>
      <c r="AL1791" s="18"/>
      <c r="AM1791" s="18">
        <v>9</v>
      </c>
      <c r="AN1791" s="521" t="s">
        <v>1223</v>
      </c>
    </row>
    <row r="1792" spans="1:40" ht="15" customHeight="1">
      <c r="A1792" s="682">
        <v>16315</v>
      </c>
      <c r="B1792" s="682" t="s">
        <v>7221</v>
      </c>
      <c r="C1792" s="682">
        <v>30592449524</v>
      </c>
      <c r="D1792" s="682" t="s">
        <v>7222</v>
      </c>
      <c r="E1792" s="682" t="s">
        <v>42</v>
      </c>
      <c r="F1792" s="682" t="s">
        <v>105</v>
      </c>
      <c r="G1792" s="682" t="s">
        <v>7223</v>
      </c>
      <c r="H1792" s="95" t="s">
        <v>7224</v>
      </c>
      <c r="I1792" s="96" t="s">
        <v>7225</v>
      </c>
      <c r="J1792" s="43" t="s">
        <v>20</v>
      </c>
      <c r="K1792" s="169" t="s">
        <v>21</v>
      </c>
      <c r="L1792" s="97" t="s">
        <v>22</v>
      </c>
      <c r="M1792" s="93">
        <v>0</v>
      </c>
      <c r="N1792" s="93">
        <v>0</v>
      </c>
      <c r="O1792" s="93">
        <v>0</v>
      </c>
      <c r="P1792" s="93">
        <v>0</v>
      </c>
      <c r="Q1792" s="186">
        <v>79.400000000000006</v>
      </c>
      <c r="R1792" s="92">
        <f t="shared" si="275"/>
        <v>78.430000000000007</v>
      </c>
      <c r="S1792" s="93">
        <v>0.77</v>
      </c>
      <c r="T1792" s="93">
        <v>0.2</v>
      </c>
      <c r="U1792" s="93">
        <v>0</v>
      </c>
      <c r="V1792" s="92">
        <f t="shared" si="279"/>
        <v>78.430000000000007</v>
      </c>
      <c r="W1792" s="93">
        <v>0.77</v>
      </c>
      <c r="X1792" s="93">
        <v>0.2</v>
      </c>
      <c r="Y1792" s="99">
        <v>0</v>
      </c>
      <c r="Z1792" s="170" t="s">
        <v>1387</v>
      </c>
      <c r="AA1792" s="171" t="s">
        <v>729</v>
      </c>
      <c r="AB1792" s="11" t="str">
        <f t="shared" si="281"/>
        <v>08/08/2007</v>
      </c>
      <c r="AC1792" s="9" t="str">
        <f t="shared" si="282"/>
        <v>02/03/2023</v>
      </c>
      <c r="AD1792" s="18">
        <v>78.180000000000007</v>
      </c>
      <c r="AE1792" s="18">
        <v>78.180000000000007</v>
      </c>
      <c r="AF1792" s="68">
        <v>0</v>
      </c>
      <c r="AG1792" s="18"/>
      <c r="AH1792" s="18"/>
      <c r="AI1792" s="18"/>
      <c r="AJ1792" s="960">
        <v>45043</v>
      </c>
      <c r="AK1792" s="124">
        <v>45044</v>
      </c>
      <c r="AL1792" s="9">
        <v>2</v>
      </c>
      <c r="AM1792" s="9">
        <v>9</v>
      </c>
      <c r="AN1792" s="521" t="s">
        <v>1223</v>
      </c>
    </row>
    <row r="1793" spans="1:40" ht="15" customHeight="1">
      <c r="A1793" s="682">
        <v>16316</v>
      </c>
      <c r="B1793" s="682" t="s">
        <v>7221</v>
      </c>
      <c r="C1793" s="682">
        <v>30592449524</v>
      </c>
      <c r="D1793" s="682" t="s">
        <v>7226</v>
      </c>
      <c r="E1793" s="682" t="s">
        <v>42</v>
      </c>
      <c r="F1793" s="682" t="s">
        <v>5058</v>
      </c>
      <c r="G1793" s="682" t="s">
        <v>7227</v>
      </c>
      <c r="H1793" s="95" t="s">
        <v>7228</v>
      </c>
      <c r="I1793" s="96" t="s">
        <v>7229</v>
      </c>
      <c r="J1793" s="43" t="s">
        <v>20</v>
      </c>
      <c r="K1793" s="169" t="s">
        <v>21</v>
      </c>
      <c r="L1793" s="97" t="s">
        <v>22</v>
      </c>
      <c r="M1793" s="93">
        <v>0</v>
      </c>
      <c r="N1793" s="93">
        <v>0</v>
      </c>
      <c r="O1793" s="93">
        <v>0</v>
      </c>
      <c r="P1793" s="93">
        <v>0</v>
      </c>
      <c r="Q1793" s="186">
        <v>112.59</v>
      </c>
      <c r="R1793" s="92">
        <f t="shared" si="275"/>
        <v>112.56</v>
      </c>
      <c r="S1793" s="93">
        <v>0</v>
      </c>
      <c r="T1793" s="93">
        <v>0</v>
      </c>
      <c r="U1793" s="93">
        <v>0.03</v>
      </c>
      <c r="V1793" s="92">
        <f t="shared" si="279"/>
        <v>112.59</v>
      </c>
      <c r="W1793" s="93">
        <v>0</v>
      </c>
      <c r="X1793" s="93">
        <v>0</v>
      </c>
      <c r="Y1793" s="99">
        <v>0</v>
      </c>
      <c r="Z1793" s="170" t="s">
        <v>1387</v>
      </c>
      <c r="AA1793" s="171" t="s">
        <v>729</v>
      </c>
      <c r="AB1793" s="11" t="str">
        <f t="shared" si="281"/>
        <v>08/08/2007</v>
      </c>
      <c r="AC1793" s="9" t="str">
        <f t="shared" si="282"/>
        <v>02/03/2023</v>
      </c>
      <c r="AD1793" s="40">
        <v>109.25</v>
      </c>
      <c r="AE1793" s="40">
        <v>109.25</v>
      </c>
      <c r="AF1793" s="920">
        <v>0</v>
      </c>
      <c r="AG1793" s="40"/>
      <c r="AH1793" s="40"/>
      <c r="AI1793" s="40"/>
      <c r="AJ1793" s="960">
        <v>45043</v>
      </c>
      <c r="AK1793" s="124">
        <v>45044</v>
      </c>
      <c r="AL1793" s="9">
        <v>2</v>
      </c>
      <c r="AM1793" s="9">
        <v>9</v>
      </c>
      <c r="AN1793" s="521" t="s">
        <v>1223</v>
      </c>
    </row>
    <row r="1794" spans="1:40" ht="15" customHeight="1">
      <c r="A1794" s="767">
        <v>16398</v>
      </c>
      <c r="B1794" s="767" t="s">
        <v>7230</v>
      </c>
      <c r="C1794" s="767">
        <v>30618498995</v>
      </c>
      <c r="D1794" s="767" t="s">
        <v>7231</v>
      </c>
      <c r="E1794" s="767" t="s">
        <v>47</v>
      </c>
      <c r="F1794" s="767" t="s">
        <v>1184</v>
      </c>
      <c r="G1794" s="767" t="s">
        <v>7232</v>
      </c>
      <c r="H1794" s="767" t="s">
        <v>7394</v>
      </c>
      <c r="I1794" s="768" t="s">
        <v>7395</v>
      </c>
      <c r="J1794" s="667" t="s">
        <v>20</v>
      </c>
      <c r="K1794" s="667" t="s">
        <v>21</v>
      </c>
      <c r="L1794" s="667" t="s">
        <v>22</v>
      </c>
      <c r="M1794" s="668">
        <v>0</v>
      </c>
      <c r="N1794" s="668">
        <v>0</v>
      </c>
      <c r="O1794" s="668">
        <v>0</v>
      </c>
      <c r="P1794" s="668">
        <v>0</v>
      </c>
      <c r="Q1794" s="769">
        <v>3488.17</v>
      </c>
      <c r="R1794" s="770">
        <f t="shared" si="275"/>
        <v>2460.4899999999998</v>
      </c>
      <c r="S1794" s="668">
        <v>812.19</v>
      </c>
      <c r="T1794" s="668">
        <v>215.49</v>
      </c>
      <c r="U1794" s="668">
        <v>0</v>
      </c>
      <c r="V1794" s="770">
        <f t="shared" si="279"/>
        <v>2852.38</v>
      </c>
      <c r="W1794" s="668">
        <v>420.3</v>
      </c>
      <c r="X1794" s="668">
        <v>215.49</v>
      </c>
      <c r="Y1794" s="668">
        <v>0</v>
      </c>
      <c r="Z1794" s="671" t="s">
        <v>1459</v>
      </c>
      <c r="AA1794" s="767" t="s">
        <v>4668</v>
      </c>
      <c r="AB1794" s="771">
        <v>39254</v>
      </c>
      <c r="AC1794" s="772">
        <v>45012</v>
      </c>
      <c r="AD1794" s="18">
        <v>1517.24</v>
      </c>
      <c r="AE1794" s="18">
        <v>1517.24</v>
      </c>
      <c r="AF1794" s="68">
        <v>0</v>
      </c>
      <c r="AG1794" s="18"/>
      <c r="AH1794" s="18"/>
      <c r="AI1794" s="18"/>
      <c r="AJ1794" s="960">
        <v>45043</v>
      </c>
      <c r="AK1794" s="124">
        <v>45054</v>
      </c>
      <c r="AL1794" s="9">
        <f>NETWORKDAYS(AJ1794,AK1794)</f>
        <v>8</v>
      </c>
      <c r="AM1794" s="9">
        <v>9</v>
      </c>
      <c r="AN1794" s="521" t="s">
        <v>1223</v>
      </c>
    </row>
    <row r="1795" spans="1:40" ht="15" customHeight="1">
      <c r="A1795" s="682">
        <v>14561</v>
      </c>
      <c r="B1795" s="682" t="s">
        <v>7233</v>
      </c>
      <c r="C1795" s="682">
        <v>30711382999</v>
      </c>
      <c r="D1795" s="682" t="s">
        <v>7234</v>
      </c>
      <c r="E1795" s="682" t="s">
        <v>38</v>
      </c>
      <c r="F1795" s="682" t="s">
        <v>1040</v>
      </c>
      <c r="G1795" s="682" t="s">
        <v>3924</v>
      </c>
      <c r="H1795" s="7" t="s">
        <v>7235</v>
      </c>
      <c r="I1795" s="8" t="s">
        <v>7236</v>
      </c>
      <c r="J1795" s="43" t="s">
        <v>20</v>
      </c>
      <c r="K1795" s="10" t="s">
        <v>21</v>
      </c>
      <c r="L1795" s="12" t="s">
        <v>22</v>
      </c>
      <c r="M1795" s="13">
        <v>0</v>
      </c>
      <c r="N1795" s="13">
        <v>0</v>
      </c>
      <c r="O1795" s="13">
        <v>8.23</v>
      </c>
      <c r="P1795" s="13">
        <v>16.809999999999999</v>
      </c>
      <c r="Q1795" s="20">
        <v>2435.59</v>
      </c>
      <c r="R1795" s="20">
        <f t="shared" si="275"/>
        <v>2134.9500000000003</v>
      </c>
      <c r="S1795" s="13">
        <v>268.31</v>
      </c>
      <c r="T1795" s="13">
        <v>2.93</v>
      </c>
      <c r="U1795" s="13">
        <v>21.17</v>
      </c>
      <c r="V1795" s="20">
        <f t="shared" si="279"/>
        <v>2219.63</v>
      </c>
      <c r="W1795" s="13">
        <v>177.98</v>
      </c>
      <c r="X1795" s="13">
        <v>0</v>
      </c>
      <c r="Y1795" s="15">
        <v>21.17</v>
      </c>
      <c r="Z1795" s="16" t="s">
        <v>7237</v>
      </c>
      <c r="AA1795" s="11" t="s">
        <v>5450</v>
      </c>
      <c r="AB1795" s="11" t="str">
        <f>+_xlfn.CONCAT(MID(Z1795,24,2),"/",MID(Z1795,22,2),"/",MID(Z1795,18,4))</f>
        <v>19/06/2007</v>
      </c>
      <c r="AC1795" s="9" t="str">
        <f>+_xlfn.CONCAT(MID(AA1795,16,2),"/",MID(AA1795,14,2),"/",MID(AA1795,10,4))</f>
        <v>23/02/2023</v>
      </c>
      <c r="AD1795" s="40">
        <v>761.84</v>
      </c>
      <c r="AE1795" s="40">
        <v>761.84</v>
      </c>
      <c r="AF1795" s="920">
        <v>0</v>
      </c>
      <c r="AG1795" s="40"/>
      <c r="AH1795" s="40"/>
      <c r="AI1795" s="40"/>
      <c r="AJ1795" s="960">
        <v>45043</v>
      </c>
      <c r="AK1795" s="124">
        <v>45044</v>
      </c>
      <c r="AL1795" s="9">
        <v>2</v>
      </c>
      <c r="AM1795" s="9">
        <v>9</v>
      </c>
      <c r="AN1795" s="521" t="s">
        <v>503</v>
      </c>
    </row>
    <row r="1796" spans="1:40" ht="15" customHeight="1">
      <c r="A1796" s="682">
        <v>9743</v>
      </c>
      <c r="B1796" s="682" t="s">
        <v>7238</v>
      </c>
      <c r="C1796" s="682">
        <v>30570673021</v>
      </c>
      <c r="D1796" s="682" t="s">
        <v>7239</v>
      </c>
      <c r="E1796" s="682" t="s">
        <v>3183</v>
      </c>
      <c r="F1796" s="682" t="s">
        <v>3184</v>
      </c>
      <c r="G1796" s="682" t="s">
        <v>7240</v>
      </c>
      <c r="H1796" s="95" t="s">
        <v>7241</v>
      </c>
      <c r="I1796" s="95" t="s">
        <v>7242</v>
      </c>
      <c r="J1796" s="169" t="s">
        <v>20</v>
      </c>
      <c r="K1796" s="169" t="s">
        <v>21</v>
      </c>
      <c r="L1796" s="169" t="s">
        <v>22</v>
      </c>
      <c r="M1796" s="93">
        <v>0</v>
      </c>
      <c r="N1796" s="93">
        <v>0</v>
      </c>
      <c r="O1796" s="93">
        <v>0</v>
      </c>
      <c r="P1796" s="93">
        <v>0</v>
      </c>
      <c r="Q1796" s="92">
        <v>2653</v>
      </c>
      <c r="R1796" s="110">
        <f t="shared" si="275"/>
        <v>2509.84</v>
      </c>
      <c r="S1796" s="93">
        <v>0</v>
      </c>
      <c r="T1796" s="93">
        <v>118.43</v>
      </c>
      <c r="U1796" s="93">
        <v>24.73</v>
      </c>
      <c r="V1796" s="92">
        <v>2605.69</v>
      </c>
      <c r="W1796" s="93">
        <v>0</v>
      </c>
      <c r="X1796" s="93">
        <v>20.57</v>
      </c>
      <c r="Y1796" s="93">
        <v>26.74</v>
      </c>
      <c r="Z1796" s="174" t="s">
        <v>7386</v>
      </c>
      <c r="AA1796" s="95" t="s">
        <v>7387</v>
      </c>
      <c r="AB1796" s="11" t="str">
        <f>+_xlfn.CONCAT(MID(Z1796,24,2),"/",MID(Z1796,22,2),"/",MID(Z1796,18,4))</f>
        <v>29/08/2007</v>
      </c>
      <c r="AC1796" s="124">
        <v>45035</v>
      </c>
      <c r="AD1796" s="40">
        <v>1225.76</v>
      </c>
      <c r="AE1796" s="40">
        <v>1225.76</v>
      </c>
      <c r="AF1796" s="920">
        <v>0</v>
      </c>
      <c r="AG1796" s="40"/>
      <c r="AH1796" s="40"/>
      <c r="AI1796" s="40"/>
      <c r="AJ1796" s="960">
        <v>45043</v>
      </c>
      <c r="AK1796" s="124">
        <v>45051</v>
      </c>
      <c r="AL1796" s="9">
        <f>NETWORKDAYS(AJ1796,AK1796)</f>
        <v>7</v>
      </c>
      <c r="AM1796" s="9">
        <v>9</v>
      </c>
      <c r="AN1796" s="521" t="s">
        <v>503</v>
      </c>
    </row>
    <row r="1797" spans="1:40" ht="15" customHeight="1">
      <c r="A1797" s="682">
        <v>9744</v>
      </c>
      <c r="B1797" s="682" t="s">
        <v>7238</v>
      </c>
      <c r="C1797" s="682">
        <v>30570673021</v>
      </c>
      <c r="D1797" s="682" t="s">
        <v>7243</v>
      </c>
      <c r="E1797" s="682" t="s">
        <v>3183</v>
      </c>
      <c r="F1797" s="682" t="s">
        <v>3184</v>
      </c>
      <c r="G1797" s="682" t="s">
        <v>3184</v>
      </c>
      <c r="H1797" s="95" t="s">
        <v>7244</v>
      </c>
      <c r="I1797" s="95" t="s">
        <v>7245</v>
      </c>
      <c r="J1797" s="169" t="s">
        <v>20</v>
      </c>
      <c r="K1797" s="169" t="s">
        <v>21</v>
      </c>
      <c r="L1797" s="169" t="s">
        <v>22</v>
      </c>
      <c r="M1797" s="93">
        <v>0</v>
      </c>
      <c r="N1797" s="93">
        <v>0</v>
      </c>
      <c r="O1797" s="93">
        <v>0</v>
      </c>
      <c r="P1797" s="93">
        <v>0</v>
      </c>
      <c r="Q1797" s="92">
        <v>2474.12</v>
      </c>
      <c r="R1797" s="110">
        <f t="shared" si="275"/>
        <v>2438.75</v>
      </c>
      <c r="S1797" s="93">
        <v>28.02</v>
      </c>
      <c r="T1797" s="93">
        <v>4</v>
      </c>
      <c r="U1797" s="93">
        <v>3.35</v>
      </c>
      <c r="V1797" s="92">
        <v>2459.89</v>
      </c>
      <c r="W1797" s="93">
        <v>6.83</v>
      </c>
      <c r="X1797" s="93">
        <v>4.05</v>
      </c>
      <c r="Y1797" s="93">
        <v>3.35</v>
      </c>
      <c r="Z1797" s="174" t="s">
        <v>7386</v>
      </c>
      <c r="AA1797" s="95" t="s">
        <v>7387</v>
      </c>
      <c r="AB1797" s="11" t="str">
        <f>+_xlfn.CONCAT(MID(Z1797,24,2),"/",MID(Z1797,22,2),"/",MID(Z1797,18,4))</f>
        <v>29/08/2007</v>
      </c>
      <c r="AC1797" s="124">
        <v>45035</v>
      </c>
      <c r="AD1797" s="40">
        <v>1279.94</v>
      </c>
      <c r="AE1797" s="40">
        <v>1279.94</v>
      </c>
      <c r="AF1797" s="920">
        <v>0</v>
      </c>
      <c r="AG1797" s="40"/>
      <c r="AH1797" s="40"/>
      <c r="AI1797" s="40"/>
      <c r="AJ1797" s="960">
        <v>45043</v>
      </c>
      <c r="AK1797" s="124">
        <v>45051</v>
      </c>
      <c r="AL1797" s="9">
        <f>NETWORKDAYS(AJ1797,AK1797)</f>
        <v>7</v>
      </c>
      <c r="AM1797" s="9">
        <v>9</v>
      </c>
      <c r="AN1797" s="521" t="s">
        <v>503</v>
      </c>
    </row>
    <row r="1798" spans="1:40" ht="15" customHeight="1">
      <c r="A1798" s="682">
        <v>9742</v>
      </c>
      <c r="B1798" s="682" t="s">
        <v>7238</v>
      </c>
      <c r="C1798" s="682">
        <v>30570673021</v>
      </c>
      <c r="D1798" s="682" t="s">
        <v>7246</v>
      </c>
      <c r="E1798" s="682" t="s">
        <v>3183</v>
      </c>
      <c r="F1798" s="682" t="s">
        <v>3184</v>
      </c>
      <c r="G1798" s="682" t="s">
        <v>3184</v>
      </c>
      <c r="H1798" s="95" t="s">
        <v>7247</v>
      </c>
      <c r="I1798" s="95" t="s">
        <v>7248</v>
      </c>
      <c r="J1798" s="169" t="s">
        <v>20</v>
      </c>
      <c r="K1798" s="169" t="s">
        <v>21</v>
      </c>
      <c r="L1798" s="169" t="s">
        <v>22</v>
      </c>
      <c r="M1798" s="93">
        <v>0</v>
      </c>
      <c r="N1798" s="93">
        <v>0</v>
      </c>
      <c r="O1798" s="93">
        <v>65.37</v>
      </c>
      <c r="P1798" s="93">
        <v>21.11</v>
      </c>
      <c r="Q1798" s="92">
        <v>2734.5</v>
      </c>
      <c r="R1798" s="110">
        <f t="shared" si="275"/>
        <v>2350.4400000000005</v>
      </c>
      <c r="S1798" s="93">
        <v>3.18</v>
      </c>
      <c r="T1798" s="93">
        <v>288.79000000000002</v>
      </c>
      <c r="U1798" s="93">
        <v>26.72</v>
      </c>
      <c r="V1798" s="92">
        <v>2459.08</v>
      </c>
      <c r="W1798" s="93">
        <v>0</v>
      </c>
      <c r="X1798" s="93">
        <v>254.31</v>
      </c>
      <c r="Y1798" s="93">
        <v>0</v>
      </c>
      <c r="Z1798" s="174" t="s">
        <v>7386</v>
      </c>
      <c r="AA1798" s="95" t="s">
        <v>7388</v>
      </c>
      <c r="AB1798" s="11" t="str">
        <f>+_xlfn.CONCAT(MID(Z1798,24,2),"/",MID(Z1798,22,2),"/",MID(Z1798,18,4))</f>
        <v>29/08/2007</v>
      </c>
      <c r="AC1798" s="9" t="str">
        <f>+_xlfn.CONCAT(MID(AA1798,16,2),"/",MID(AA1798,14,2),"/",MID(AA1798,10,4))</f>
        <v>13/03/2023</v>
      </c>
      <c r="AD1798" s="171">
        <v>2350</v>
      </c>
      <c r="AE1798" s="171">
        <v>2350</v>
      </c>
      <c r="AF1798" s="924">
        <v>0</v>
      </c>
      <c r="AG1798" s="84"/>
      <c r="AH1798" s="84"/>
      <c r="AI1798" s="84"/>
      <c r="AJ1798" s="960">
        <v>45043</v>
      </c>
      <c r="AK1798" s="124">
        <v>45051</v>
      </c>
      <c r="AL1798" s="9">
        <f>NETWORKDAYS(AJ1798,AK1798)</f>
        <v>7</v>
      </c>
      <c r="AM1798" s="9">
        <v>9</v>
      </c>
      <c r="AN1798" s="521" t="s">
        <v>503</v>
      </c>
    </row>
    <row r="1799" spans="1:40" ht="15" customHeight="1">
      <c r="A1799" s="773">
        <v>9745</v>
      </c>
      <c r="B1799" s="773" t="s">
        <v>7238</v>
      </c>
      <c r="C1799" s="773">
        <v>30570673021</v>
      </c>
      <c r="D1799" s="773" t="s">
        <v>7249</v>
      </c>
      <c r="E1799" s="773" t="s">
        <v>341</v>
      </c>
      <c r="F1799" s="773" t="s">
        <v>797</v>
      </c>
      <c r="G1799" s="773" t="s">
        <v>7250</v>
      </c>
      <c r="H1799" s="773" t="s">
        <v>7251</v>
      </c>
      <c r="I1799" s="773" t="s">
        <v>7252</v>
      </c>
      <c r="J1799" s="774" t="s">
        <v>789</v>
      </c>
      <c r="K1799" s="774" t="s">
        <v>21</v>
      </c>
      <c r="L1799" s="775" t="s">
        <v>23</v>
      </c>
      <c r="M1799" s="776">
        <v>3407.61</v>
      </c>
      <c r="N1799" s="776">
        <v>0</v>
      </c>
      <c r="O1799" s="776">
        <v>0</v>
      </c>
      <c r="P1799" s="776">
        <v>0</v>
      </c>
      <c r="Q1799" s="777">
        <v>15249.45</v>
      </c>
      <c r="R1799" s="777">
        <f>Q1799-S1799-T1799-U1799-O1799</f>
        <v>7902.63</v>
      </c>
      <c r="S1799" s="776">
        <v>66.12</v>
      </c>
      <c r="T1799" s="776">
        <v>7280.7</v>
      </c>
      <c r="U1799" s="776">
        <v>0</v>
      </c>
      <c r="V1799" s="777">
        <v>4541.08</v>
      </c>
      <c r="W1799" s="776">
        <v>27.59</v>
      </c>
      <c r="X1799" s="776">
        <v>10680.78</v>
      </c>
      <c r="Y1799" s="776">
        <v>0</v>
      </c>
      <c r="Z1799" s="773" t="s">
        <v>7396</v>
      </c>
      <c r="AA1799" s="773" t="s">
        <v>7397</v>
      </c>
      <c r="AB1799" s="778">
        <v>39275</v>
      </c>
      <c r="AC1799" s="778">
        <v>44988</v>
      </c>
      <c r="AD1799" s="773">
        <f>AE1799-AF1799</f>
        <v>0</v>
      </c>
      <c r="AE1799" s="773">
        <v>667.45</v>
      </c>
      <c r="AF1799" s="942">
        <v>667.45</v>
      </c>
      <c r="AG1799" s="971"/>
      <c r="AH1799" s="971"/>
      <c r="AI1799" s="971"/>
      <c r="AJ1799" s="961">
        <v>45043</v>
      </c>
      <c r="AK1799" s="165">
        <v>45054</v>
      </c>
      <c r="AL1799" s="164">
        <f>NETWORKDAYS(AJ1799,AK1799)</f>
        <v>8</v>
      </c>
      <c r="AM1799" s="164">
        <v>9</v>
      </c>
      <c r="AN1799" s="422" t="s">
        <v>503</v>
      </c>
    </row>
    <row r="1800" spans="1:40" ht="15" customHeight="1">
      <c r="A1800" s="4" t="s">
        <v>0</v>
      </c>
      <c r="B1800" s="4" t="s">
        <v>1</v>
      </c>
      <c r="C1800" s="4" t="s">
        <v>2</v>
      </c>
      <c r="D1800" s="4" t="s">
        <v>3</v>
      </c>
      <c r="E1800" s="4" t="s">
        <v>4</v>
      </c>
      <c r="F1800" s="4" t="s">
        <v>5</v>
      </c>
      <c r="G1800" s="4" t="s">
        <v>6</v>
      </c>
      <c r="H1800" s="4" t="s">
        <v>7</v>
      </c>
      <c r="I1800" s="4" t="s">
        <v>8</v>
      </c>
      <c r="J1800" s="3" t="s">
        <v>9</v>
      </c>
      <c r="K1800" s="4" t="s">
        <v>8230</v>
      </c>
      <c r="L1800" s="4" t="s">
        <v>10</v>
      </c>
      <c r="M1800" s="4" t="s">
        <v>11</v>
      </c>
      <c r="N1800" s="4" t="s">
        <v>12</v>
      </c>
      <c r="O1800" s="4" t="s">
        <v>28</v>
      </c>
      <c r="P1800" s="4" t="s">
        <v>13</v>
      </c>
      <c r="Q1800" s="4" t="s">
        <v>14</v>
      </c>
      <c r="R1800" s="4" t="s">
        <v>27</v>
      </c>
      <c r="S1800" s="4" t="s">
        <v>29</v>
      </c>
      <c r="T1800" s="4" t="s">
        <v>30</v>
      </c>
      <c r="U1800" s="4" t="s">
        <v>31</v>
      </c>
      <c r="V1800" s="4" t="s">
        <v>15</v>
      </c>
      <c r="W1800" s="4" t="s">
        <v>16</v>
      </c>
      <c r="X1800" s="4" t="s">
        <v>17</v>
      </c>
      <c r="Y1800" s="4" t="s">
        <v>18</v>
      </c>
      <c r="Z1800" s="4" t="s">
        <v>324</v>
      </c>
      <c r="AA1800" s="4" t="s">
        <v>32</v>
      </c>
      <c r="AB1800" s="276" t="s">
        <v>19</v>
      </c>
      <c r="AC1800" s="277" t="s">
        <v>33</v>
      </c>
      <c r="AD1800" s="4" t="s">
        <v>34</v>
      </c>
      <c r="AE1800" s="4" t="s">
        <v>35</v>
      </c>
      <c r="AF1800" s="923" t="s">
        <v>36</v>
      </c>
      <c r="AG1800" s="970"/>
      <c r="AH1800" s="970"/>
      <c r="AI1800" s="970"/>
      <c r="AJ1800" s="956" t="s">
        <v>24</v>
      </c>
      <c r="AK1800" s="3" t="s">
        <v>25</v>
      </c>
      <c r="AL1800" s="3" t="s">
        <v>8056</v>
      </c>
      <c r="AM1800" s="3" t="s">
        <v>26</v>
      </c>
      <c r="AN1800" s="3" t="s">
        <v>502</v>
      </c>
    </row>
    <row r="1801" spans="1:40" ht="15" customHeight="1">
      <c r="A1801" s="789">
        <v>1343</v>
      </c>
      <c r="B1801" s="789" t="s">
        <v>7411</v>
      </c>
      <c r="C1801" s="789">
        <v>23239289649</v>
      </c>
      <c r="D1801" s="789" t="s">
        <v>7412</v>
      </c>
      <c r="E1801" s="789" t="s">
        <v>38</v>
      </c>
      <c r="F1801" s="789" t="s">
        <v>45</v>
      </c>
      <c r="G1801" s="789" t="s">
        <v>434</v>
      </c>
      <c r="H1801" s="71" t="s">
        <v>7413</v>
      </c>
      <c r="I1801" s="71" t="s">
        <v>7414</v>
      </c>
      <c r="J1801" s="43" t="s">
        <v>20</v>
      </c>
      <c r="K1801" s="43" t="s">
        <v>21</v>
      </c>
      <c r="L1801" s="43" t="s">
        <v>22</v>
      </c>
      <c r="M1801" s="65">
        <v>0</v>
      </c>
      <c r="N1801" s="65">
        <v>0</v>
      </c>
      <c r="O1801" s="65">
        <v>5.64</v>
      </c>
      <c r="P1801" s="65">
        <v>18</v>
      </c>
      <c r="Q1801" s="39">
        <v>1040.6099999999999</v>
      </c>
      <c r="R1801" s="39">
        <v>878.5899999999998</v>
      </c>
      <c r="S1801" s="65">
        <v>141.15</v>
      </c>
      <c r="T1801" s="65">
        <v>5.35</v>
      </c>
      <c r="U1801" s="65">
        <v>9.8800000000000008</v>
      </c>
      <c r="V1801" s="39">
        <v>961.39999999999986</v>
      </c>
      <c r="W1801" s="65">
        <v>57.46</v>
      </c>
      <c r="X1801" s="65">
        <v>3.12</v>
      </c>
      <c r="Y1801" s="65">
        <v>0.63</v>
      </c>
      <c r="Z1801" s="67" t="s">
        <v>46</v>
      </c>
      <c r="AA1801" s="18" t="s">
        <v>616</v>
      </c>
      <c r="AB1801" s="85" t="s">
        <v>41</v>
      </c>
      <c r="AC1801" s="125">
        <v>44940</v>
      </c>
      <c r="AD1801" s="40">
        <v>802.83</v>
      </c>
      <c r="AE1801" s="40">
        <v>802.83</v>
      </c>
      <c r="AF1801" s="920">
        <v>0</v>
      </c>
      <c r="AG1801" s="40"/>
      <c r="AH1801" s="40"/>
      <c r="AI1801" s="40"/>
      <c r="AJ1801" s="960">
        <v>45057</v>
      </c>
      <c r="AK1801" s="124">
        <v>45058</v>
      </c>
      <c r="AL1801" s="9">
        <v>2</v>
      </c>
      <c r="AM1801" s="9">
        <v>10</v>
      </c>
      <c r="AN1801" s="789" t="s">
        <v>1223</v>
      </c>
    </row>
    <row r="1802" spans="1:40" ht="15" customHeight="1">
      <c r="A1802" s="789">
        <v>1374</v>
      </c>
      <c r="B1802" s="789" t="s">
        <v>7415</v>
      </c>
      <c r="C1802" s="789">
        <v>30708980087</v>
      </c>
      <c r="D1802" s="789" t="s">
        <v>7416</v>
      </c>
      <c r="E1802" s="789" t="s">
        <v>42</v>
      </c>
      <c r="F1802" s="789" t="s">
        <v>7417</v>
      </c>
      <c r="G1802" s="789" t="s">
        <v>3996</v>
      </c>
      <c r="H1802" s="126" t="s">
        <v>7418</v>
      </c>
      <c r="I1802" s="126" t="s">
        <v>7419</v>
      </c>
      <c r="J1802" s="43" t="s">
        <v>20</v>
      </c>
      <c r="K1802" s="43" t="s">
        <v>21</v>
      </c>
      <c r="L1802" s="43" t="s">
        <v>22</v>
      </c>
      <c r="M1802" s="65">
        <v>0</v>
      </c>
      <c r="N1802" s="65">
        <v>0</v>
      </c>
      <c r="O1802" s="65">
        <v>0</v>
      </c>
      <c r="P1802" s="65">
        <v>28.57</v>
      </c>
      <c r="Q1802" s="123">
        <v>862.97</v>
      </c>
      <c r="R1802" s="123">
        <v>675.14</v>
      </c>
      <c r="S1802" s="65">
        <v>125.33</v>
      </c>
      <c r="T1802" s="65">
        <v>9.6999999999999993</v>
      </c>
      <c r="U1802" s="65">
        <v>52.8</v>
      </c>
      <c r="V1802" s="123">
        <v>701.44999999999993</v>
      </c>
      <c r="W1802" s="65">
        <v>83.97</v>
      </c>
      <c r="X1802" s="65">
        <v>8.3699999999999992</v>
      </c>
      <c r="Y1802" s="65">
        <v>40.61</v>
      </c>
      <c r="Z1802" s="53" t="s">
        <v>882</v>
      </c>
      <c r="AA1802" s="126" t="s">
        <v>705</v>
      </c>
      <c r="AB1802" s="126" t="s">
        <v>899</v>
      </c>
      <c r="AC1802" s="42">
        <v>44932</v>
      </c>
      <c r="AD1802" s="18">
        <v>650.67999999999995</v>
      </c>
      <c r="AE1802" s="40">
        <v>650.67999999999995</v>
      </c>
      <c r="AF1802" s="68">
        <v>0</v>
      </c>
      <c r="AG1802" s="18"/>
      <c r="AH1802" s="18"/>
      <c r="AI1802" s="18"/>
      <c r="AJ1802" s="960">
        <v>45057</v>
      </c>
      <c r="AK1802" s="124">
        <v>45058</v>
      </c>
      <c r="AL1802" s="9">
        <v>2</v>
      </c>
      <c r="AM1802" s="9">
        <v>10</v>
      </c>
      <c r="AN1802" s="789" t="s">
        <v>1223</v>
      </c>
    </row>
    <row r="1803" spans="1:40" ht="15" customHeight="1">
      <c r="A1803" s="789">
        <v>1374</v>
      </c>
      <c r="B1803" s="789" t="s">
        <v>7420</v>
      </c>
      <c r="C1803" s="789">
        <v>20228962628</v>
      </c>
      <c r="D1803" s="789" t="s">
        <v>7416</v>
      </c>
      <c r="E1803" s="789" t="s">
        <v>42</v>
      </c>
      <c r="F1803" s="789" t="s">
        <v>7417</v>
      </c>
      <c r="G1803" s="789" t="s">
        <v>3996</v>
      </c>
      <c r="H1803" s="126" t="s">
        <v>7418</v>
      </c>
      <c r="I1803" s="126" t="s">
        <v>7419</v>
      </c>
      <c r="J1803" s="43" t="s">
        <v>20</v>
      </c>
      <c r="K1803" s="43" t="s">
        <v>21</v>
      </c>
      <c r="L1803" s="43" t="s">
        <v>22</v>
      </c>
      <c r="M1803" s="65">
        <v>0</v>
      </c>
      <c r="N1803" s="65">
        <v>0</v>
      </c>
      <c r="O1803" s="65">
        <v>0</v>
      </c>
      <c r="P1803" s="65">
        <v>28.57</v>
      </c>
      <c r="Q1803" s="123">
        <v>862.97</v>
      </c>
      <c r="R1803" s="123">
        <v>675.14</v>
      </c>
      <c r="S1803" s="65">
        <v>125.33</v>
      </c>
      <c r="T1803" s="65">
        <v>9.6999999999999993</v>
      </c>
      <c r="U1803" s="65">
        <v>52.8</v>
      </c>
      <c r="V1803" s="123">
        <v>701.44999999999993</v>
      </c>
      <c r="W1803" s="65">
        <v>83.97</v>
      </c>
      <c r="X1803" s="65">
        <v>8.3699999999999992</v>
      </c>
      <c r="Y1803" s="65">
        <v>40.61</v>
      </c>
      <c r="Z1803" s="53" t="s">
        <v>882</v>
      </c>
      <c r="AA1803" s="126" t="s">
        <v>705</v>
      </c>
      <c r="AB1803" s="11" t="str">
        <f>+_xlfn.CONCAT(MID(Z1803,24,2),"/",MID(Z1803,22,2),"/",MID(Z1803,18,4))</f>
        <v>20/05/2007</v>
      </c>
      <c r="AC1803" s="9" t="str">
        <f>+_xlfn.CONCAT(MID(AA1803,16,2),"/",MID(AA1803,14,2),"/",MID(AA1803,10,4))</f>
        <v>06/01/2023</v>
      </c>
      <c r="AD1803" s="18">
        <v>650.67999999999995</v>
      </c>
      <c r="AE1803" s="40">
        <v>650.67999999999995</v>
      </c>
      <c r="AF1803" s="68">
        <v>0</v>
      </c>
      <c r="AG1803" s="18"/>
      <c r="AH1803" s="18"/>
      <c r="AI1803" s="18"/>
      <c r="AJ1803" s="960">
        <v>45057</v>
      </c>
      <c r="AK1803" s="124">
        <v>45061</v>
      </c>
      <c r="AL1803" s="9">
        <f>NETWORKDAYS(AJ1803,AK1803)</f>
        <v>3</v>
      </c>
      <c r="AM1803" s="9">
        <v>10</v>
      </c>
      <c r="AN1803" s="789" t="s">
        <v>1223</v>
      </c>
    </row>
    <row r="1804" spans="1:40" ht="15" customHeight="1">
      <c r="A1804" s="789">
        <v>1464</v>
      </c>
      <c r="B1804" s="789" t="s">
        <v>7415</v>
      </c>
      <c r="C1804" s="789">
        <v>30708980087</v>
      </c>
      <c r="D1804" s="789" t="s">
        <v>3035</v>
      </c>
      <c r="E1804" s="789" t="s">
        <v>42</v>
      </c>
      <c r="F1804" s="789" t="s">
        <v>7417</v>
      </c>
      <c r="G1804" s="789" t="s">
        <v>3996</v>
      </c>
      <c r="H1804" s="151" t="s">
        <v>7911</v>
      </c>
      <c r="I1804" s="71" t="s">
        <v>7912</v>
      </c>
      <c r="J1804" s="72" t="s">
        <v>20</v>
      </c>
      <c r="K1804" s="72" t="s">
        <v>21</v>
      </c>
      <c r="L1804" s="72" t="s">
        <v>22</v>
      </c>
      <c r="M1804" s="73">
        <v>0</v>
      </c>
      <c r="N1804" s="73">
        <v>0</v>
      </c>
      <c r="O1804" s="73">
        <v>93.81</v>
      </c>
      <c r="P1804" s="73">
        <v>112.71</v>
      </c>
      <c r="Q1804" s="370">
        <v>1502.44</v>
      </c>
      <c r="R1804" s="74">
        <f>Q1804-O1804-S1804-T1804-U1804</f>
        <v>941.7600000000001</v>
      </c>
      <c r="S1804" s="73">
        <v>421.3</v>
      </c>
      <c r="T1804" s="73">
        <v>40.58</v>
      </c>
      <c r="U1804" s="73">
        <v>4.99</v>
      </c>
      <c r="V1804" s="74">
        <f>Q1804-P1804-W1804-X1804-Y1804</f>
        <v>920.77</v>
      </c>
      <c r="W1804" s="73">
        <v>423.39</v>
      </c>
      <c r="X1804" s="73">
        <v>40.58</v>
      </c>
      <c r="Y1804" s="73">
        <v>4.99</v>
      </c>
      <c r="Z1804" s="150" t="s">
        <v>882</v>
      </c>
      <c r="AA1804" s="151" t="s">
        <v>7913</v>
      </c>
      <c r="AB1804" s="9" t="str">
        <f>+_xlfn.CONCAT(MID(Z1804,24,2),"/",MID(Z1804,22,2),"/",MID(Z1804,18,4))</f>
        <v>20/05/2007</v>
      </c>
      <c r="AC1804" s="9" t="str">
        <f>+_xlfn.CONCAT(MID(AA1804,16,2),"/",MID(AA1804,14,2),"/",MID(AA1804,10,4))</f>
        <v>20/02/2023</v>
      </c>
      <c r="AD1804" s="18">
        <v>232.01</v>
      </c>
      <c r="AE1804" s="18">
        <f>+AD1804+AF1804</f>
        <v>232.01</v>
      </c>
      <c r="AF1804" s="68">
        <v>0</v>
      </c>
      <c r="AG1804" s="18"/>
      <c r="AH1804" s="18"/>
      <c r="AI1804" s="18"/>
      <c r="AJ1804" s="960">
        <v>45057</v>
      </c>
      <c r="AK1804" s="124">
        <v>45058</v>
      </c>
      <c r="AL1804" s="9">
        <v>2</v>
      </c>
      <c r="AM1804" s="9">
        <v>10</v>
      </c>
      <c r="AN1804" s="789" t="s">
        <v>1223</v>
      </c>
    </row>
    <row r="1805" spans="1:40" ht="15" customHeight="1">
      <c r="A1805" s="789">
        <v>1464</v>
      </c>
      <c r="B1805" s="789" t="s">
        <v>7420</v>
      </c>
      <c r="C1805" s="789">
        <v>20228962628</v>
      </c>
      <c r="D1805" s="789" t="s">
        <v>3035</v>
      </c>
      <c r="E1805" s="789" t="s">
        <v>42</v>
      </c>
      <c r="F1805" s="789" t="s">
        <v>7417</v>
      </c>
      <c r="G1805" s="789" t="s">
        <v>3996</v>
      </c>
      <c r="H1805" s="151" t="s">
        <v>7911</v>
      </c>
      <c r="I1805" s="71" t="s">
        <v>7912</v>
      </c>
      <c r="J1805" s="72" t="s">
        <v>20</v>
      </c>
      <c r="K1805" s="72" t="s">
        <v>21</v>
      </c>
      <c r="L1805" s="72" t="s">
        <v>22</v>
      </c>
      <c r="M1805" s="73">
        <v>0</v>
      </c>
      <c r="N1805" s="73">
        <v>0</v>
      </c>
      <c r="O1805" s="73">
        <v>93.81</v>
      </c>
      <c r="P1805" s="73">
        <v>112.71</v>
      </c>
      <c r="Q1805" s="370">
        <v>1502.44</v>
      </c>
      <c r="R1805" s="74">
        <f>Q1805-O1805-S1805-T1805-U1805</f>
        <v>941.7600000000001</v>
      </c>
      <c r="S1805" s="73">
        <v>421.3</v>
      </c>
      <c r="T1805" s="73">
        <v>40.58</v>
      </c>
      <c r="U1805" s="73">
        <v>4.99</v>
      </c>
      <c r="V1805" s="74">
        <f>Q1805-P1805-W1805-X1805-Y1805</f>
        <v>920.77</v>
      </c>
      <c r="W1805" s="73">
        <v>423.39</v>
      </c>
      <c r="X1805" s="73">
        <v>40.58</v>
      </c>
      <c r="Y1805" s="73">
        <v>4.99</v>
      </c>
      <c r="Z1805" s="150" t="s">
        <v>882</v>
      </c>
      <c r="AA1805" s="151" t="s">
        <v>7913</v>
      </c>
      <c r="AB1805" s="9" t="str">
        <f>+_xlfn.CONCAT(MID(Z1805,24,2),"/",MID(Z1805,22,2),"/",MID(Z1805,18,4))</f>
        <v>20/05/2007</v>
      </c>
      <c r="AC1805" s="9" t="str">
        <f>+_xlfn.CONCAT(MID(AA1805,16,2),"/",MID(AA1805,14,2),"/",MID(AA1805,10,4))</f>
        <v>20/02/2023</v>
      </c>
      <c r="AD1805" s="18">
        <v>232.01</v>
      </c>
      <c r="AE1805" s="18">
        <f>+AD1805+AF1805</f>
        <v>232.01</v>
      </c>
      <c r="AF1805" s="68">
        <v>0</v>
      </c>
      <c r="AG1805" s="18"/>
      <c r="AH1805" s="18"/>
      <c r="AI1805" s="18"/>
      <c r="AJ1805" s="960">
        <v>45057</v>
      </c>
      <c r="AK1805" s="124">
        <v>45061</v>
      </c>
      <c r="AL1805" s="9">
        <f>NETWORKDAYS(AJ1805,AK1805)</f>
        <v>3</v>
      </c>
      <c r="AM1805" s="9">
        <v>10</v>
      </c>
      <c r="AN1805" s="789" t="s">
        <v>1223</v>
      </c>
    </row>
    <row r="1806" spans="1:40" ht="15" customHeight="1">
      <c r="A1806" s="789">
        <v>2084</v>
      </c>
      <c r="B1806" s="789" t="s">
        <v>7421</v>
      </c>
      <c r="C1806" s="789">
        <v>30711869154</v>
      </c>
      <c r="D1806" s="789" t="s">
        <v>7422</v>
      </c>
      <c r="E1806" s="789" t="s">
        <v>38</v>
      </c>
      <c r="F1806" s="789" t="s">
        <v>390</v>
      </c>
      <c r="G1806" s="789" t="s">
        <v>3235</v>
      </c>
      <c r="H1806" s="18" t="s">
        <v>7423</v>
      </c>
      <c r="I1806" s="18" t="s">
        <v>7424</v>
      </c>
      <c r="J1806" s="43" t="s">
        <v>20</v>
      </c>
      <c r="K1806" s="43" t="s">
        <v>21</v>
      </c>
      <c r="L1806" s="43" t="s">
        <v>22</v>
      </c>
      <c r="M1806" s="65">
        <v>0</v>
      </c>
      <c r="N1806" s="65">
        <v>0</v>
      </c>
      <c r="O1806" s="65">
        <v>0</v>
      </c>
      <c r="P1806" s="65">
        <v>0</v>
      </c>
      <c r="Q1806" s="39">
        <v>406.93</v>
      </c>
      <c r="R1806" s="39">
        <v>394.46999999999997</v>
      </c>
      <c r="S1806" s="65">
        <v>3.54</v>
      </c>
      <c r="T1806" s="65">
        <v>3.2</v>
      </c>
      <c r="U1806" s="65">
        <v>5.72</v>
      </c>
      <c r="V1806" s="39">
        <v>399.24</v>
      </c>
      <c r="W1806" s="65">
        <v>2.73</v>
      </c>
      <c r="X1806" s="65">
        <v>1.65</v>
      </c>
      <c r="Y1806" s="65">
        <v>3.31</v>
      </c>
      <c r="Z1806" s="53" t="s">
        <v>7085</v>
      </c>
      <c r="AA1806" s="40" t="s">
        <v>3376</v>
      </c>
      <c r="AB1806" s="18" t="s">
        <v>82</v>
      </c>
      <c r="AC1806" s="40" t="s">
        <v>521</v>
      </c>
      <c r="AD1806" s="40">
        <v>310.69</v>
      </c>
      <c r="AE1806" s="40">
        <v>310.69</v>
      </c>
      <c r="AF1806" s="920">
        <v>0</v>
      </c>
      <c r="AG1806" s="40"/>
      <c r="AH1806" s="40"/>
      <c r="AI1806" s="40"/>
      <c r="AJ1806" s="960">
        <v>45057</v>
      </c>
      <c r="AK1806" s="124">
        <v>45058</v>
      </c>
      <c r="AL1806" s="9">
        <v>2</v>
      </c>
      <c r="AM1806" s="9">
        <v>10</v>
      </c>
      <c r="AN1806" s="789" t="s">
        <v>1223</v>
      </c>
    </row>
    <row r="1807" spans="1:40" ht="15" customHeight="1">
      <c r="A1807" s="790">
        <v>2276</v>
      </c>
      <c r="B1807" s="790" t="s">
        <v>7425</v>
      </c>
      <c r="C1807" s="790">
        <v>30616842761</v>
      </c>
      <c r="D1807" s="790" t="s">
        <v>7426</v>
      </c>
      <c r="E1807" s="790" t="s">
        <v>47</v>
      </c>
      <c r="F1807" s="790" t="s">
        <v>831</v>
      </c>
      <c r="G1807" s="790" t="s">
        <v>831</v>
      </c>
      <c r="H1807" s="250" t="s">
        <v>7914</v>
      </c>
      <c r="I1807" s="251" t="s">
        <v>7915</v>
      </c>
      <c r="J1807" s="88" t="s">
        <v>612</v>
      </c>
      <c r="K1807" s="88" t="s">
        <v>21</v>
      </c>
      <c r="L1807" s="88" t="s">
        <v>23</v>
      </c>
      <c r="M1807" s="246">
        <v>0</v>
      </c>
      <c r="N1807" s="246">
        <v>181.4</v>
      </c>
      <c r="O1807" s="246">
        <v>334.03</v>
      </c>
      <c r="P1807" s="246">
        <v>508.72</v>
      </c>
      <c r="Q1807" s="247">
        <v>3217.39</v>
      </c>
      <c r="R1807" s="248">
        <f t="shared" ref="R1807:R1819" si="283">Q1807-O1807-S1807-T1807-U1807</f>
        <v>1195.5299999999995</v>
      </c>
      <c r="S1807" s="246">
        <v>1658.23</v>
      </c>
      <c r="T1807" s="246">
        <v>27.18</v>
      </c>
      <c r="U1807" s="246">
        <v>2.42</v>
      </c>
      <c r="V1807" s="248">
        <f t="shared" ref="V1807:V1819" si="284">Q1807-P1807-W1807-X1807-Y1807</f>
        <v>1281.3699999999999</v>
      </c>
      <c r="W1807" s="246">
        <v>1397.7</v>
      </c>
      <c r="X1807" s="246">
        <v>27.18</v>
      </c>
      <c r="Y1807" s="246">
        <v>2.42</v>
      </c>
      <c r="Z1807" s="249" t="s">
        <v>7916</v>
      </c>
      <c r="AA1807" s="250" t="s">
        <v>7917</v>
      </c>
      <c r="AB1807" s="34" t="str">
        <f t="shared" ref="AB1807:AB1819" si="285">+_xlfn.CONCAT(MID(Z1807,24,2),"/",MID(Z1807,22,2),"/",MID(Z1807,18,4))</f>
        <v>29/05/2007</v>
      </c>
      <c r="AC1807" s="34" t="str">
        <f t="shared" ref="AC1807:AC1812" si="286">+_xlfn.CONCAT(MID(AA1807,16,2),"/",MID(AA1807,14,2),"/",MID(AA1807,10,4))</f>
        <v>05/02/2023</v>
      </c>
      <c r="AD1807" s="23">
        <v>334.15</v>
      </c>
      <c r="AE1807" s="23">
        <f t="shared" ref="AE1807:AE1812" si="287">+AD1807+AF1807</f>
        <v>334.15</v>
      </c>
      <c r="AF1807" s="823">
        <v>0</v>
      </c>
      <c r="AG1807" s="23"/>
      <c r="AH1807" s="23"/>
      <c r="AI1807" s="23"/>
      <c r="AJ1807" s="917">
        <v>45057</v>
      </c>
      <c r="AK1807" s="122">
        <v>45058</v>
      </c>
      <c r="AL1807" s="34">
        <v>2</v>
      </c>
      <c r="AM1807" s="34">
        <v>10</v>
      </c>
      <c r="AN1807" s="790" t="s">
        <v>1223</v>
      </c>
    </row>
    <row r="1808" spans="1:40" ht="15" customHeight="1">
      <c r="A1808" s="790">
        <v>2452</v>
      </c>
      <c r="B1808" s="790" t="s">
        <v>7427</v>
      </c>
      <c r="C1808" s="790">
        <v>20052615853</v>
      </c>
      <c r="D1808" s="790" t="s">
        <v>5389</v>
      </c>
      <c r="E1808" s="790" t="s">
        <v>42</v>
      </c>
      <c r="F1808" s="790" t="s">
        <v>62</v>
      </c>
      <c r="G1808" s="790" t="s">
        <v>6376</v>
      </c>
      <c r="H1808" s="23" t="s">
        <v>7918</v>
      </c>
      <c r="I1808" s="23" t="s">
        <v>7919</v>
      </c>
      <c r="J1808" s="88" t="s">
        <v>20</v>
      </c>
      <c r="K1808" s="251" t="s">
        <v>8232</v>
      </c>
      <c r="L1808" s="88" t="s">
        <v>23</v>
      </c>
      <c r="M1808" s="246">
        <v>0</v>
      </c>
      <c r="N1808" s="246">
        <v>0</v>
      </c>
      <c r="O1808" s="69">
        <v>0</v>
      </c>
      <c r="P1808" s="69">
        <v>0</v>
      </c>
      <c r="Q1808" s="70">
        <v>321.05</v>
      </c>
      <c r="R1808" s="70">
        <f t="shared" si="283"/>
        <v>312.95999999999998</v>
      </c>
      <c r="S1808" s="69">
        <v>3.55</v>
      </c>
      <c r="T1808" s="69">
        <v>4.54</v>
      </c>
      <c r="U1808" s="69">
        <v>0</v>
      </c>
      <c r="V1808" s="23">
        <f t="shared" si="284"/>
        <v>316.51</v>
      </c>
      <c r="W1808" s="23">
        <v>0</v>
      </c>
      <c r="X1808" s="23">
        <v>4.54</v>
      </c>
      <c r="Y1808" s="23">
        <v>0</v>
      </c>
      <c r="Z1808" s="23" t="s">
        <v>7920</v>
      </c>
      <c r="AA1808" s="91" t="s">
        <v>6379</v>
      </c>
      <c r="AB1808" s="34" t="str">
        <f t="shared" si="285"/>
        <v>14/07/2007</v>
      </c>
      <c r="AC1808" s="34" t="str">
        <f t="shared" si="286"/>
        <v>09/04/2023</v>
      </c>
      <c r="AD1808" s="23">
        <v>10.5</v>
      </c>
      <c r="AE1808" s="23">
        <f t="shared" si="287"/>
        <v>10.5</v>
      </c>
      <c r="AF1808" s="823">
        <v>0</v>
      </c>
      <c r="AG1808" s="23"/>
      <c r="AH1808" s="23"/>
      <c r="AI1808" s="23"/>
      <c r="AJ1808" s="917">
        <v>45057</v>
      </c>
      <c r="AK1808" s="122">
        <v>45058</v>
      </c>
      <c r="AL1808" s="34">
        <v>2</v>
      </c>
      <c r="AM1808" s="34">
        <v>10</v>
      </c>
      <c r="AN1808" s="790" t="s">
        <v>1223</v>
      </c>
    </row>
    <row r="1809" spans="1:40" ht="15" customHeight="1">
      <c r="A1809" s="790">
        <v>2453</v>
      </c>
      <c r="B1809" s="790" t="s">
        <v>7427</v>
      </c>
      <c r="C1809" s="790">
        <v>20052615853</v>
      </c>
      <c r="D1809" s="790" t="s">
        <v>7428</v>
      </c>
      <c r="E1809" s="790" t="s">
        <v>42</v>
      </c>
      <c r="F1809" s="790" t="s">
        <v>108</v>
      </c>
      <c r="G1809" s="790" t="s">
        <v>6376</v>
      </c>
      <c r="H1809" s="250" t="s">
        <v>7921</v>
      </c>
      <c r="I1809" s="251" t="s">
        <v>7922</v>
      </c>
      <c r="J1809" s="88" t="s">
        <v>20</v>
      </c>
      <c r="K1809" s="251" t="s">
        <v>8232</v>
      </c>
      <c r="L1809" s="88" t="s">
        <v>23</v>
      </c>
      <c r="M1809" s="246">
        <v>0</v>
      </c>
      <c r="N1809" s="246">
        <v>0</v>
      </c>
      <c r="O1809" s="69">
        <v>0</v>
      </c>
      <c r="P1809" s="69">
        <v>0</v>
      </c>
      <c r="Q1809" s="247">
        <v>1549.97</v>
      </c>
      <c r="R1809" s="248">
        <f t="shared" si="283"/>
        <v>1536.12</v>
      </c>
      <c r="S1809" s="246">
        <v>5.4</v>
      </c>
      <c r="T1809" s="246">
        <v>0.79</v>
      </c>
      <c r="U1809" s="246">
        <v>7.66</v>
      </c>
      <c r="V1809" s="248">
        <f t="shared" si="284"/>
        <v>1545.97</v>
      </c>
      <c r="W1809" s="246">
        <v>0</v>
      </c>
      <c r="X1809" s="246">
        <v>0.79</v>
      </c>
      <c r="Y1809" s="246">
        <v>3.21</v>
      </c>
      <c r="Z1809" s="249" t="s">
        <v>3365</v>
      </c>
      <c r="AA1809" s="249" t="s">
        <v>7923</v>
      </c>
      <c r="AB1809" s="34" t="str">
        <f t="shared" si="285"/>
        <v>14/07/2007</v>
      </c>
      <c r="AC1809" s="34" t="str">
        <f t="shared" si="286"/>
        <v>15/03/2023</v>
      </c>
      <c r="AD1809" s="23">
        <v>542.72</v>
      </c>
      <c r="AE1809" s="23">
        <f t="shared" si="287"/>
        <v>542.72</v>
      </c>
      <c r="AF1809" s="823">
        <v>0</v>
      </c>
      <c r="AG1809" s="23"/>
      <c r="AH1809" s="23"/>
      <c r="AI1809" s="23"/>
      <c r="AJ1809" s="917">
        <v>45057</v>
      </c>
      <c r="AK1809" s="122">
        <v>45058</v>
      </c>
      <c r="AL1809" s="34">
        <v>2</v>
      </c>
      <c r="AM1809" s="34">
        <v>10</v>
      </c>
      <c r="AN1809" s="790" t="s">
        <v>1223</v>
      </c>
    </row>
    <row r="1810" spans="1:40" ht="15" customHeight="1">
      <c r="A1810" s="789">
        <v>2568</v>
      </c>
      <c r="B1810" s="789" t="s">
        <v>7429</v>
      </c>
      <c r="C1810" s="789">
        <v>30546815478</v>
      </c>
      <c r="D1810" s="789" t="s">
        <v>7430</v>
      </c>
      <c r="E1810" s="789" t="s">
        <v>38</v>
      </c>
      <c r="F1810" s="789" t="s">
        <v>1079</v>
      </c>
      <c r="G1810" s="789" t="s">
        <v>6833</v>
      </c>
      <c r="H1810" s="151" t="s">
        <v>7924</v>
      </c>
      <c r="I1810" s="71" t="s">
        <v>7925</v>
      </c>
      <c r="J1810" s="72" t="s">
        <v>20</v>
      </c>
      <c r="K1810" s="72" t="s">
        <v>21</v>
      </c>
      <c r="L1810" s="72" t="s">
        <v>22</v>
      </c>
      <c r="M1810" s="73">
        <v>0</v>
      </c>
      <c r="N1810" s="73">
        <v>0</v>
      </c>
      <c r="O1810" s="65">
        <v>0</v>
      </c>
      <c r="P1810" s="65">
        <v>0</v>
      </c>
      <c r="Q1810" s="370">
        <v>4008.86</v>
      </c>
      <c r="R1810" s="74">
        <f t="shared" si="283"/>
        <v>3945.7700000000004</v>
      </c>
      <c r="S1810" s="73">
        <v>45.1</v>
      </c>
      <c r="T1810" s="73">
        <v>3.45</v>
      </c>
      <c r="U1810" s="73">
        <v>14.54</v>
      </c>
      <c r="V1810" s="74">
        <f t="shared" si="284"/>
        <v>3969.78</v>
      </c>
      <c r="W1810" s="73">
        <v>24.54</v>
      </c>
      <c r="X1810" s="73">
        <v>0</v>
      </c>
      <c r="Y1810" s="73">
        <v>14.54</v>
      </c>
      <c r="Z1810" s="150" t="s">
        <v>2008</v>
      </c>
      <c r="AA1810" s="151" t="s">
        <v>5287</v>
      </c>
      <c r="AB1810" s="9" t="str">
        <f t="shared" si="285"/>
        <v>22/08/2007</v>
      </c>
      <c r="AC1810" s="9" t="str">
        <f t="shared" si="286"/>
        <v>23/02/2023</v>
      </c>
      <c r="AD1810" s="18">
        <v>2018.42</v>
      </c>
      <c r="AE1810" s="18">
        <f t="shared" si="287"/>
        <v>2018.42</v>
      </c>
      <c r="AF1810" s="68">
        <v>0</v>
      </c>
      <c r="AG1810" s="18"/>
      <c r="AH1810" s="18"/>
      <c r="AI1810" s="18"/>
      <c r="AJ1810" s="960">
        <v>45057</v>
      </c>
      <c r="AK1810" s="124">
        <v>45058</v>
      </c>
      <c r="AL1810" s="9">
        <v>2</v>
      </c>
      <c r="AM1810" s="9">
        <v>10</v>
      </c>
      <c r="AN1810" s="789" t="s">
        <v>1223</v>
      </c>
    </row>
    <row r="1811" spans="1:40" ht="15" customHeight="1">
      <c r="A1811" s="789">
        <v>2673</v>
      </c>
      <c r="B1811" s="789" t="s">
        <v>7431</v>
      </c>
      <c r="C1811" s="789">
        <v>20177905047</v>
      </c>
      <c r="D1811" s="789" t="s">
        <v>3129</v>
      </c>
      <c r="E1811" s="789" t="s">
        <v>42</v>
      </c>
      <c r="F1811" s="789" t="s">
        <v>68</v>
      </c>
      <c r="G1811" s="789" t="s">
        <v>7432</v>
      </c>
      <c r="H1811" s="18" t="s">
        <v>7926</v>
      </c>
      <c r="I1811" s="18" t="s">
        <v>7927</v>
      </c>
      <c r="J1811" s="72" t="s">
        <v>20</v>
      </c>
      <c r="K1811" s="72" t="s">
        <v>21</v>
      </c>
      <c r="L1811" s="72" t="s">
        <v>22</v>
      </c>
      <c r="M1811" s="73">
        <v>0</v>
      </c>
      <c r="N1811" s="73">
        <v>0</v>
      </c>
      <c r="O1811" s="65">
        <v>0</v>
      </c>
      <c r="P1811" s="65">
        <v>0</v>
      </c>
      <c r="Q1811" s="39">
        <v>69.66</v>
      </c>
      <c r="R1811" s="39">
        <f t="shared" si="283"/>
        <v>67.16</v>
      </c>
      <c r="S1811" s="65">
        <v>0</v>
      </c>
      <c r="T1811" s="65">
        <v>2.5</v>
      </c>
      <c r="U1811" s="65">
        <v>0</v>
      </c>
      <c r="V1811" s="18">
        <f t="shared" si="284"/>
        <v>69.66</v>
      </c>
      <c r="W1811" s="18">
        <v>0</v>
      </c>
      <c r="X1811" s="18">
        <v>0</v>
      </c>
      <c r="Y1811" s="18">
        <v>0</v>
      </c>
      <c r="Z1811" s="18" t="s">
        <v>2521</v>
      </c>
      <c r="AA1811" s="802" t="s">
        <v>7928</v>
      </c>
      <c r="AB1811" s="9" t="str">
        <f t="shared" si="285"/>
        <v>31/08/2007</v>
      </c>
      <c r="AC1811" s="9" t="str">
        <f t="shared" si="286"/>
        <v>09/04/2023</v>
      </c>
      <c r="AD1811" s="18">
        <v>64.39</v>
      </c>
      <c r="AE1811" s="18">
        <f t="shared" si="287"/>
        <v>64.39</v>
      </c>
      <c r="AF1811" s="68">
        <v>0</v>
      </c>
      <c r="AG1811" s="18"/>
      <c r="AH1811" s="18"/>
      <c r="AI1811" s="18"/>
      <c r="AJ1811" s="960">
        <v>45057</v>
      </c>
      <c r="AK1811" s="124">
        <v>45058</v>
      </c>
      <c r="AL1811" s="9">
        <v>2</v>
      </c>
      <c r="AM1811" s="9">
        <v>10</v>
      </c>
      <c r="AN1811" s="789" t="s">
        <v>1223</v>
      </c>
    </row>
    <row r="1812" spans="1:40" ht="15" customHeight="1">
      <c r="A1812" s="789">
        <v>2675</v>
      </c>
      <c r="B1812" s="789" t="s">
        <v>7431</v>
      </c>
      <c r="C1812" s="789">
        <v>20177905047</v>
      </c>
      <c r="D1812" s="789" t="s">
        <v>7433</v>
      </c>
      <c r="E1812" s="789" t="s">
        <v>42</v>
      </c>
      <c r="F1812" s="789" t="s">
        <v>2921</v>
      </c>
      <c r="G1812" s="789" t="s">
        <v>7434</v>
      </c>
      <c r="H1812" s="151" t="s">
        <v>7929</v>
      </c>
      <c r="I1812" s="71" t="s">
        <v>7930</v>
      </c>
      <c r="J1812" s="72" t="s">
        <v>20</v>
      </c>
      <c r="K1812" s="72" t="s">
        <v>21</v>
      </c>
      <c r="L1812" s="72" t="s">
        <v>22</v>
      </c>
      <c r="M1812" s="73">
        <v>0</v>
      </c>
      <c r="N1812" s="73">
        <v>0</v>
      </c>
      <c r="O1812" s="65">
        <v>0</v>
      </c>
      <c r="P1812" s="65">
        <v>0</v>
      </c>
      <c r="Q1812" s="370">
        <v>62.74</v>
      </c>
      <c r="R1812" s="74">
        <f t="shared" si="283"/>
        <v>62.11</v>
      </c>
      <c r="S1812" s="73">
        <v>0</v>
      </c>
      <c r="T1812" s="73">
        <v>0</v>
      </c>
      <c r="U1812" s="73">
        <v>0.63</v>
      </c>
      <c r="V1812" s="74">
        <f t="shared" si="284"/>
        <v>62.11</v>
      </c>
      <c r="W1812" s="73">
        <v>0</v>
      </c>
      <c r="X1812" s="73">
        <v>0</v>
      </c>
      <c r="Y1812" s="73">
        <v>0.63</v>
      </c>
      <c r="Z1812" s="150" t="s">
        <v>4819</v>
      </c>
      <c r="AA1812" s="151" t="s">
        <v>7931</v>
      </c>
      <c r="AB1812" s="9" t="str">
        <f t="shared" si="285"/>
        <v>08/08/2007</v>
      </c>
      <c r="AC1812" s="9" t="str">
        <f t="shared" si="286"/>
        <v>27/03/2023</v>
      </c>
      <c r="AD1812" s="18">
        <v>58.38</v>
      </c>
      <c r="AE1812" s="18">
        <f t="shared" si="287"/>
        <v>58.38</v>
      </c>
      <c r="AF1812" s="68">
        <v>0</v>
      </c>
      <c r="AG1812" s="18"/>
      <c r="AH1812" s="18"/>
      <c r="AI1812" s="18"/>
      <c r="AJ1812" s="960">
        <v>45057</v>
      </c>
      <c r="AK1812" s="124">
        <v>45058</v>
      </c>
      <c r="AL1812" s="9">
        <v>2</v>
      </c>
      <c r="AM1812" s="9">
        <v>10</v>
      </c>
      <c r="AN1812" s="789" t="s">
        <v>1223</v>
      </c>
    </row>
    <row r="1813" spans="1:40" ht="15" customHeight="1">
      <c r="A1813" s="789">
        <v>2676</v>
      </c>
      <c r="B1813" s="789" t="s">
        <v>7431</v>
      </c>
      <c r="C1813" s="789">
        <v>20177905047</v>
      </c>
      <c r="D1813" s="789" t="s">
        <v>1570</v>
      </c>
      <c r="E1813" s="789" t="s">
        <v>42</v>
      </c>
      <c r="F1813" s="789" t="s">
        <v>2921</v>
      </c>
      <c r="G1813" s="789" t="s">
        <v>7434</v>
      </c>
      <c r="H1813" s="151" t="s">
        <v>7932</v>
      </c>
      <c r="I1813" s="71" t="s">
        <v>7933</v>
      </c>
      <c r="J1813" s="72" t="s">
        <v>20</v>
      </c>
      <c r="K1813" s="72" t="s">
        <v>21</v>
      </c>
      <c r="L1813" s="72" t="s">
        <v>22</v>
      </c>
      <c r="M1813" s="73">
        <v>0</v>
      </c>
      <c r="N1813" s="73">
        <v>0</v>
      </c>
      <c r="O1813" s="65">
        <v>0</v>
      </c>
      <c r="P1813" s="65">
        <v>0</v>
      </c>
      <c r="Q1813" s="370">
        <v>167.65</v>
      </c>
      <c r="R1813" s="74">
        <f t="shared" si="283"/>
        <v>167.06</v>
      </c>
      <c r="S1813" s="73">
        <v>0</v>
      </c>
      <c r="T1813" s="73">
        <v>0.59</v>
      </c>
      <c r="U1813" s="73">
        <v>0</v>
      </c>
      <c r="V1813" s="74">
        <f t="shared" si="284"/>
        <v>167.06</v>
      </c>
      <c r="W1813" s="73">
        <v>0</v>
      </c>
      <c r="X1813" s="73">
        <v>0.59</v>
      </c>
      <c r="Y1813" s="73">
        <v>0</v>
      </c>
      <c r="Z1813" s="150" t="s">
        <v>4819</v>
      </c>
      <c r="AA1813" s="151" t="s">
        <v>7934</v>
      </c>
      <c r="AB1813" s="9" t="str">
        <f t="shared" si="285"/>
        <v>08/08/2007</v>
      </c>
      <c r="AC1813" s="124">
        <v>44982</v>
      </c>
      <c r="AD1813" s="18">
        <v>167</v>
      </c>
      <c r="AE1813" s="18">
        <v>167</v>
      </c>
      <c r="AF1813" s="68">
        <v>0</v>
      </c>
      <c r="AG1813" s="18"/>
      <c r="AH1813" s="18"/>
      <c r="AI1813" s="18"/>
      <c r="AJ1813" s="960">
        <v>45057</v>
      </c>
      <c r="AK1813" s="124">
        <v>45058</v>
      </c>
      <c r="AL1813" s="9">
        <v>2</v>
      </c>
      <c r="AM1813" s="9">
        <v>10</v>
      </c>
      <c r="AN1813" s="789" t="s">
        <v>1223</v>
      </c>
    </row>
    <row r="1814" spans="1:40" ht="15" customHeight="1">
      <c r="A1814" s="789">
        <v>2677</v>
      </c>
      <c r="B1814" s="789" t="s">
        <v>7431</v>
      </c>
      <c r="C1814" s="789">
        <v>20177905047</v>
      </c>
      <c r="D1814" s="789" t="s">
        <v>269</v>
      </c>
      <c r="E1814" s="789" t="s">
        <v>42</v>
      </c>
      <c r="F1814" s="789" t="s">
        <v>2921</v>
      </c>
      <c r="G1814" s="789" t="s">
        <v>7434</v>
      </c>
      <c r="H1814" s="18" t="s">
        <v>7935</v>
      </c>
      <c r="I1814" s="18" t="s">
        <v>7936</v>
      </c>
      <c r="J1814" s="72" t="s">
        <v>20</v>
      </c>
      <c r="K1814" s="72" t="s">
        <v>21</v>
      </c>
      <c r="L1814" s="72" t="s">
        <v>22</v>
      </c>
      <c r="M1814" s="73">
        <v>0</v>
      </c>
      <c r="N1814" s="73">
        <v>0</v>
      </c>
      <c r="O1814" s="65">
        <v>0</v>
      </c>
      <c r="P1814" s="65">
        <v>0</v>
      </c>
      <c r="Q1814" s="39">
        <v>160.84</v>
      </c>
      <c r="R1814" s="39">
        <f t="shared" si="283"/>
        <v>157.59</v>
      </c>
      <c r="S1814" s="65">
        <v>3.04</v>
      </c>
      <c r="T1814" s="65">
        <v>0.21</v>
      </c>
      <c r="U1814" s="65">
        <v>0</v>
      </c>
      <c r="V1814" s="18">
        <f t="shared" si="284"/>
        <v>156.78</v>
      </c>
      <c r="W1814" s="65">
        <v>3.04</v>
      </c>
      <c r="X1814" s="18">
        <v>0.21</v>
      </c>
      <c r="Y1814" s="18">
        <v>0.81</v>
      </c>
      <c r="Z1814" s="150" t="s">
        <v>4819</v>
      </c>
      <c r="AA1814" s="802" t="s">
        <v>7937</v>
      </c>
      <c r="AB1814" s="9" t="str">
        <f t="shared" si="285"/>
        <v>08/08/2007</v>
      </c>
      <c r="AC1814" s="9" t="str">
        <f t="shared" ref="AC1814:AC1819" si="288">+_xlfn.CONCAT(MID(AA1814,16,2),"/",MID(AA1814,14,2),"/",MID(AA1814,10,4))</f>
        <v>26/04/2023</v>
      </c>
      <c r="AD1814" s="18">
        <v>157.12</v>
      </c>
      <c r="AE1814" s="18">
        <f>+AD1814+AF1814</f>
        <v>157.12</v>
      </c>
      <c r="AF1814" s="68">
        <v>0</v>
      </c>
      <c r="AG1814" s="18"/>
      <c r="AH1814" s="18"/>
      <c r="AI1814" s="18"/>
      <c r="AJ1814" s="960">
        <v>45057</v>
      </c>
      <c r="AK1814" s="124">
        <v>45058</v>
      </c>
      <c r="AL1814" s="9">
        <v>2</v>
      </c>
      <c r="AM1814" s="9">
        <v>10</v>
      </c>
      <c r="AN1814" s="789" t="s">
        <v>1223</v>
      </c>
    </row>
    <row r="1815" spans="1:40" ht="15" customHeight="1">
      <c r="A1815" s="789">
        <v>2678</v>
      </c>
      <c r="B1815" s="789" t="s">
        <v>7431</v>
      </c>
      <c r="C1815" s="789">
        <v>20177905047</v>
      </c>
      <c r="D1815" s="789" t="s">
        <v>7435</v>
      </c>
      <c r="E1815" s="789" t="s">
        <v>42</v>
      </c>
      <c r="F1815" s="789" t="s">
        <v>2921</v>
      </c>
      <c r="G1815" s="789" t="s">
        <v>7434</v>
      </c>
      <c r="H1815" s="151" t="s">
        <v>7938</v>
      </c>
      <c r="I1815" s="71" t="s">
        <v>7939</v>
      </c>
      <c r="J1815" s="72" t="s">
        <v>20</v>
      </c>
      <c r="K1815" s="72" t="s">
        <v>21</v>
      </c>
      <c r="L1815" s="72" t="s">
        <v>22</v>
      </c>
      <c r="M1815" s="73">
        <v>0</v>
      </c>
      <c r="N1815" s="73">
        <v>0</v>
      </c>
      <c r="O1815" s="65">
        <v>0</v>
      </c>
      <c r="P1815" s="65">
        <v>0</v>
      </c>
      <c r="Q1815" s="39">
        <v>160.84</v>
      </c>
      <c r="R1815" s="74">
        <f t="shared" si="283"/>
        <v>156.35</v>
      </c>
      <c r="S1815" s="73">
        <v>3.36</v>
      </c>
      <c r="T1815" s="73">
        <v>1.1299999999999999</v>
      </c>
      <c r="U1815" s="73">
        <v>0</v>
      </c>
      <c r="V1815" s="74">
        <f t="shared" si="284"/>
        <v>154.26000000000002</v>
      </c>
      <c r="W1815" s="73">
        <v>5.45</v>
      </c>
      <c r="X1815" s="73">
        <v>1.1299999999999999</v>
      </c>
      <c r="Y1815" s="73">
        <v>0</v>
      </c>
      <c r="Z1815" s="150" t="s">
        <v>4819</v>
      </c>
      <c r="AA1815" s="802" t="s">
        <v>7937</v>
      </c>
      <c r="AB1815" s="9" t="str">
        <f t="shared" si="285"/>
        <v>08/08/2007</v>
      </c>
      <c r="AC1815" s="9" t="str">
        <f t="shared" si="288"/>
        <v>26/04/2023</v>
      </c>
      <c r="AD1815" s="18">
        <v>0</v>
      </c>
      <c r="AE1815" s="18">
        <f>+AD1815+AF1815</f>
        <v>0</v>
      </c>
      <c r="AF1815" s="68">
        <v>0</v>
      </c>
      <c r="AG1815" s="18"/>
      <c r="AH1815" s="18"/>
      <c r="AI1815" s="18"/>
      <c r="AJ1815" s="960">
        <v>45057</v>
      </c>
      <c r="AK1815" s="124">
        <v>45058</v>
      </c>
      <c r="AL1815" s="9">
        <v>2</v>
      </c>
      <c r="AM1815" s="9">
        <v>10</v>
      </c>
      <c r="AN1815" s="789" t="s">
        <v>1223</v>
      </c>
    </row>
    <row r="1816" spans="1:40" ht="15" customHeight="1">
      <c r="A1816" s="789">
        <v>2715</v>
      </c>
      <c r="B1816" s="789" t="s">
        <v>6022</v>
      </c>
      <c r="C1816" s="789">
        <v>30716457377</v>
      </c>
      <c r="D1816" s="789" t="s">
        <v>7436</v>
      </c>
      <c r="E1816" s="789" t="s">
        <v>38</v>
      </c>
      <c r="F1816" s="789" t="s">
        <v>70</v>
      </c>
      <c r="G1816" s="789" t="s">
        <v>58</v>
      </c>
      <c r="H1816" s="151" t="s">
        <v>7940</v>
      </c>
      <c r="I1816" s="71" t="s">
        <v>7941</v>
      </c>
      <c r="J1816" s="72" t="s">
        <v>20</v>
      </c>
      <c r="K1816" s="72" t="s">
        <v>21</v>
      </c>
      <c r="L1816" s="72" t="s">
        <v>22</v>
      </c>
      <c r="M1816" s="73">
        <v>0</v>
      </c>
      <c r="N1816" s="73">
        <v>0</v>
      </c>
      <c r="O1816" s="65">
        <v>0</v>
      </c>
      <c r="P1816" s="65">
        <v>0</v>
      </c>
      <c r="Q1816" s="370">
        <v>170.51</v>
      </c>
      <c r="R1816" s="74">
        <f t="shared" si="283"/>
        <v>150.30999999999997</v>
      </c>
      <c r="S1816" s="73">
        <v>18.55</v>
      </c>
      <c r="T1816" s="73">
        <v>0.93</v>
      </c>
      <c r="U1816" s="73">
        <v>0.72</v>
      </c>
      <c r="V1816" s="74">
        <f t="shared" si="284"/>
        <v>153.94</v>
      </c>
      <c r="W1816" s="73">
        <v>15.14</v>
      </c>
      <c r="X1816" s="73">
        <v>0.71</v>
      </c>
      <c r="Y1816" s="73">
        <v>0.72</v>
      </c>
      <c r="Z1816" s="150" t="s">
        <v>2729</v>
      </c>
      <c r="AA1816" s="151" t="s">
        <v>6275</v>
      </c>
      <c r="AB1816" s="9" t="str">
        <f t="shared" si="285"/>
        <v>31/08/2007</v>
      </c>
      <c r="AC1816" s="9" t="str">
        <f t="shared" si="288"/>
        <v>05/03/2023</v>
      </c>
      <c r="AD1816" s="18">
        <v>144.87</v>
      </c>
      <c r="AE1816" s="18">
        <f>+AD1816+AF1816</f>
        <v>144.87</v>
      </c>
      <c r="AF1816" s="68">
        <v>0</v>
      </c>
      <c r="AG1816" s="18"/>
      <c r="AH1816" s="18"/>
      <c r="AI1816" s="18"/>
      <c r="AJ1816" s="960">
        <v>45057</v>
      </c>
      <c r="AK1816" s="124">
        <v>45058</v>
      </c>
      <c r="AL1816" s="9">
        <v>2</v>
      </c>
      <c r="AM1816" s="9">
        <v>10</v>
      </c>
      <c r="AN1816" s="789" t="s">
        <v>1223</v>
      </c>
    </row>
    <row r="1817" spans="1:40" ht="15" customHeight="1">
      <c r="A1817" s="789">
        <v>3142</v>
      </c>
      <c r="B1817" s="789" t="s">
        <v>7437</v>
      </c>
      <c r="C1817" s="789">
        <v>30708636645</v>
      </c>
      <c r="D1817" s="789" t="s">
        <v>4014</v>
      </c>
      <c r="E1817" s="789" t="s">
        <v>38</v>
      </c>
      <c r="F1817" s="789" t="s">
        <v>70</v>
      </c>
      <c r="G1817" s="789" t="s">
        <v>1732</v>
      </c>
      <c r="H1817" s="18" t="s">
        <v>7942</v>
      </c>
      <c r="I1817" s="18" t="s">
        <v>7943</v>
      </c>
      <c r="J1817" s="43" t="s">
        <v>20</v>
      </c>
      <c r="K1817" s="43" t="s">
        <v>21</v>
      </c>
      <c r="L1817" s="43" t="s">
        <v>22</v>
      </c>
      <c r="M1817" s="65">
        <v>0</v>
      </c>
      <c r="N1817" s="18">
        <v>0</v>
      </c>
      <c r="O1817" s="65">
        <v>0</v>
      </c>
      <c r="P1817" s="65">
        <v>0</v>
      </c>
      <c r="Q1817" s="39">
        <v>409.94</v>
      </c>
      <c r="R1817" s="39">
        <f t="shared" si="283"/>
        <v>394.31</v>
      </c>
      <c r="S1817" s="65">
        <v>14.95</v>
      </c>
      <c r="T1817" s="65">
        <v>0</v>
      </c>
      <c r="U1817" s="65">
        <v>0.68</v>
      </c>
      <c r="V1817" s="18">
        <f t="shared" si="284"/>
        <v>405.25</v>
      </c>
      <c r="W1817" s="18">
        <v>4.01</v>
      </c>
      <c r="X1817" s="18">
        <v>0</v>
      </c>
      <c r="Y1817" s="18">
        <v>0.68</v>
      </c>
      <c r="Z1817" s="18" t="s">
        <v>2682</v>
      </c>
      <c r="AA1817" s="802" t="s">
        <v>1917</v>
      </c>
      <c r="AB1817" s="9" t="str">
        <f t="shared" si="285"/>
        <v>15/08/2007</v>
      </c>
      <c r="AC1817" s="9" t="str">
        <f t="shared" si="288"/>
        <v>18/02/2023</v>
      </c>
      <c r="AD1817" s="18">
        <v>232.09</v>
      </c>
      <c r="AE1817" s="18">
        <v>232.09</v>
      </c>
      <c r="AF1817" s="68">
        <v>0</v>
      </c>
      <c r="AG1817" s="18"/>
      <c r="AH1817" s="18"/>
      <c r="AI1817" s="18"/>
      <c r="AJ1817" s="960">
        <v>45057</v>
      </c>
      <c r="AK1817" s="124">
        <v>45058</v>
      </c>
      <c r="AL1817" s="9">
        <v>2</v>
      </c>
      <c r="AM1817" s="9">
        <v>10</v>
      </c>
      <c r="AN1817" s="789" t="s">
        <v>1223</v>
      </c>
    </row>
    <row r="1818" spans="1:40" ht="15" customHeight="1">
      <c r="A1818" s="789">
        <v>3509</v>
      </c>
      <c r="B1818" s="789" t="s">
        <v>7438</v>
      </c>
      <c r="C1818" s="789">
        <v>30710211384</v>
      </c>
      <c r="D1818" s="789" t="s">
        <v>7439</v>
      </c>
      <c r="E1818" s="789" t="s">
        <v>38</v>
      </c>
      <c r="F1818" s="789" t="s">
        <v>1587</v>
      </c>
      <c r="G1818" s="789" t="s">
        <v>7440</v>
      </c>
      <c r="H1818" s="84" t="s">
        <v>7944</v>
      </c>
      <c r="I1818" s="71" t="s">
        <v>7945</v>
      </c>
      <c r="J1818" s="72" t="s">
        <v>20</v>
      </c>
      <c r="K1818" s="72" t="s">
        <v>21</v>
      </c>
      <c r="L1818" s="72" t="s">
        <v>22</v>
      </c>
      <c r="M1818" s="73">
        <v>0</v>
      </c>
      <c r="N1818" s="73">
        <v>0</v>
      </c>
      <c r="O1818" s="73">
        <v>0</v>
      </c>
      <c r="P1818" s="73">
        <v>0</v>
      </c>
      <c r="Q1818" s="82">
        <v>353.68</v>
      </c>
      <c r="R1818" s="74">
        <f t="shared" si="283"/>
        <v>345.93999999999994</v>
      </c>
      <c r="S1818" s="73">
        <v>1.41</v>
      </c>
      <c r="T1818" s="73">
        <v>0.1</v>
      </c>
      <c r="U1818" s="73">
        <v>6.23</v>
      </c>
      <c r="V1818" s="74">
        <f t="shared" si="284"/>
        <v>349.92</v>
      </c>
      <c r="W1818" s="73">
        <v>2.38</v>
      </c>
      <c r="X1818" s="73">
        <v>0</v>
      </c>
      <c r="Y1818" s="73">
        <v>1.38</v>
      </c>
      <c r="Z1818" s="83" t="s">
        <v>7331</v>
      </c>
      <c r="AA1818" s="84" t="s">
        <v>7946</v>
      </c>
      <c r="AB1818" s="11" t="str">
        <f t="shared" si="285"/>
        <v>06/08/2007</v>
      </c>
      <c r="AC1818" s="9" t="str">
        <f t="shared" si="288"/>
        <v>21/02/2023</v>
      </c>
      <c r="AD1818" s="40">
        <v>178.41</v>
      </c>
      <c r="AE1818" s="40">
        <v>178.41</v>
      </c>
      <c r="AF1818" s="920">
        <v>0</v>
      </c>
      <c r="AG1818" s="40"/>
      <c r="AH1818" s="40"/>
      <c r="AI1818" s="40"/>
      <c r="AJ1818" s="960">
        <v>45057</v>
      </c>
      <c r="AK1818" s="124">
        <v>45058</v>
      </c>
      <c r="AL1818" s="9">
        <v>2</v>
      </c>
      <c r="AM1818" s="9">
        <v>10</v>
      </c>
      <c r="AN1818" s="789" t="s">
        <v>1223</v>
      </c>
    </row>
    <row r="1819" spans="1:40" ht="15" customHeight="1">
      <c r="A1819" s="789">
        <v>4146</v>
      </c>
      <c r="B1819" s="789" t="s">
        <v>7441</v>
      </c>
      <c r="C1819" s="789">
        <v>30647570301</v>
      </c>
      <c r="D1819" s="789" t="s">
        <v>7442</v>
      </c>
      <c r="E1819" s="789" t="s">
        <v>38</v>
      </c>
      <c r="F1819" s="789" t="s">
        <v>66</v>
      </c>
      <c r="G1819" s="789" t="s">
        <v>444</v>
      </c>
      <c r="H1819" s="84" t="s">
        <v>7947</v>
      </c>
      <c r="I1819" s="71" t="s">
        <v>7948</v>
      </c>
      <c r="J1819" s="72" t="s">
        <v>20</v>
      </c>
      <c r="K1819" s="72" t="s">
        <v>21</v>
      </c>
      <c r="L1819" s="72" t="s">
        <v>22</v>
      </c>
      <c r="M1819" s="73">
        <v>0</v>
      </c>
      <c r="N1819" s="73">
        <v>0</v>
      </c>
      <c r="O1819" s="73">
        <v>0</v>
      </c>
      <c r="P1819" s="73">
        <v>0</v>
      </c>
      <c r="Q1819" s="82">
        <v>842.58</v>
      </c>
      <c r="R1819" s="74">
        <f t="shared" si="283"/>
        <v>783.66000000000008</v>
      </c>
      <c r="S1819" s="73">
        <v>42.89</v>
      </c>
      <c r="T1819" s="73">
        <v>1.1100000000000001</v>
      </c>
      <c r="U1819" s="73">
        <v>14.92</v>
      </c>
      <c r="V1819" s="74">
        <f t="shared" si="284"/>
        <v>793.2700000000001</v>
      </c>
      <c r="W1819" s="73">
        <v>33.28</v>
      </c>
      <c r="X1819" s="73">
        <v>1.1100000000000001</v>
      </c>
      <c r="Y1819" s="73">
        <v>14.92</v>
      </c>
      <c r="Z1819" s="83" t="s">
        <v>860</v>
      </c>
      <c r="AA1819" s="84" t="s">
        <v>2594</v>
      </c>
      <c r="AB1819" s="11" t="str">
        <f t="shared" si="285"/>
        <v>22/08/2007</v>
      </c>
      <c r="AC1819" s="9" t="str">
        <f t="shared" si="288"/>
        <v>18/02/2023</v>
      </c>
      <c r="AD1819" s="40">
        <v>391.57</v>
      </c>
      <c r="AE1819" s="40">
        <v>391.57</v>
      </c>
      <c r="AF1819" s="920">
        <v>0</v>
      </c>
      <c r="AG1819" s="40"/>
      <c r="AH1819" s="40"/>
      <c r="AI1819" s="40"/>
      <c r="AJ1819" s="960">
        <v>45057</v>
      </c>
      <c r="AK1819" s="124">
        <v>45058</v>
      </c>
      <c r="AL1819" s="9">
        <v>2</v>
      </c>
      <c r="AM1819" s="9">
        <v>10</v>
      </c>
      <c r="AN1819" s="789" t="s">
        <v>1223</v>
      </c>
    </row>
    <row r="1820" spans="1:40" ht="15" customHeight="1">
      <c r="A1820" s="790">
        <v>4153</v>
      </c>
      <c r="B1820" s="790" t="s">
        <v>7163</v>
      </c>
      <c r="C1820" s="790">
        <v>30717195783</v>
      </c>
      <c r="D1820" s="790" t="s">
        <v>1532</v>
      </c>
      <c r="E1820" s="790" t="s">
        <v>47</v>
      </c>
      <c r="F1820" s="790" t="s">
        <v>71</v>
      </c>
      <c r="G1820" s="790" t="s">
        <v>374</v>
      </c>
      <c r="H1820" s="76" t="s">
        <v>7443</v>
      </c>
      <c r="I1820" s="76" t="s">
        <v>7444</v>
      </c>
      <c r="J1820" s="536" t="s">
        <v>20</v>
      </c>
      <c r="K1820" s="23" t="s">
        <v>21</v>
      </c>
      <c r="L1820" s="77" t="s">
        <v>23</v>
      </c>
      <c r="M1820" s="78">
        <v>0</v>
      </c>
      <c r="N1820" s="78">
        <v>20.11</v>
      </c>
      <c r="O1820" s="78">
        <v>26.74</v>
      </c>
      <c r="P1820" s="78">
        <v>3.04</v>
      </c>
      <c r="Q1820" s="79">
        <v>152.53</v>
      </c>
      <c r="R1820" s="79">
        <f>Q1820-S1820-T1820-U1820-O1820</f>
        <v>80.070000000000007</v>
      </c>
      <c r="S1820" s="78">
        <v>45.72</v>
      </c>
      <c r="T1820" s="78">
        <v>0</v>
      </c>
      <c r="U1820" s="78">
        <v>0</v>
      </c>
      <c r="V1820" s="79">
        <f>Q1820-W1820-X1820-Y1820-P1820</f>
        <v>75.33</v>
      </c>
      <c r="W1820" s="78">
        <v>74.16</v>
      </c>
      <c r="X1820" s="78">
        <v>0</v>
      </c>
      <c r="Y1820" s="78">
        <v>0</v>
      </c>
      <c r="Z1820" s="80" t="s">
        <v>1459</v>
      </c>
      <c r="AA1820" s="76" t="s">
        <v>7445</v>
      </c>
      <c r="AB1820" s="23" t="s">
        <v>1189</v>
      </c>
      <c r="AC1820" s="23" t="s">
        <v>7446</v>
      </c>
      <c r="AD1820" s="23">
        <v>52.21</v>
      </c>
      <c r="AE1820" s="23">
        <v>72.319999999999993</v>
      </c>
      <c r="AF1820" s="823">
        <v>20.11</v>
      </c>
      <c r="AG1820" s="23"/>
      <c r="AH1820" s="23"/>
      <c r="AI1820" s="23"/>
      <c r="AJ1820" s="917">
        <v>45057</v>
      </c>
      <c r="AK1820" s="122">
        <v>45058</v>
      </c>
      <c r="AL1820" s="34">
        <v>2</v>
      </c>
      <c r="AM1820" s="34">
        <v>10</v>
      </c>
      <c r="AN1820" s="790" t="s">
        <v>1223</v>
      </c>
    </row>
    <row r="1821" spans="1:40" ht="15" customHeight="1">
      <c r="A1821" s="789">
        <v>4783</v>
      </c>
      <c r="B1821" s="789" t="s">
        <v>6657</v>
      </c>
      <c r="C1821" s="789">
        <v>30558252878</v>
      </c>
      <c r="D1821" s="789" t="s">
        <v>7447</v>
      </c>
      <c r="E1821" s="789" t="s">
        <v>38</v>
      </c>
      <c r="F1821" s="789" t="s">
        <v>70</v>
      </c>
      <c r="G1821" s="789" t="s">
        <v>6004</v>
      </c>
      <c r="H1821" s="84" t="s">
        <v>7949</v>
      </c>
      <c r="I1821" s="71" t="s">
        <v>7950</v>
      </c>
      <c r="J1821" s="72" t="s">
        <v>20</v>
      </c>
      <c r="K1821" s="72" t="s">
        <v>21</v>
      </c>
      <c r="L1821" s="72" t="s">
        <v>22</v>
      </c>
      <c r="M1821" s="73">
        <v>0</v>
      </c>
      <c r="N1821" s="73">
        <v>0</v>
      </c>
      <c r="O1821" s="73">
        <v>0</v>
      </c>
      <c r="P1821" s="73">
        <v>0</v>
      </c>
      <c r="Q1821" s="82">
        <v>72.819999999999993</v>
      </c>
      <c r="R1821" s="74">
        <f t="shared" ref="R1821:R1830" si="289">Q1821-O1821-S1821-T1821-U1821</f>
        <v>71.059999999999988</v>
      </c>
      <c r="S1821" s="73">
        <v>0</v>
      </c>
      <c r="T1821" s="73">
        <v>0</v>
      </c>
      <c r="U1821" s="73">
        <v>1.76</v>
      </c>
      <c r="V1821" s="74">
        <f t="shared" ref="V1821:V1830" si="290">Q1821-P1821-W1821-X1821-Y1821</f>
        <v>71.529999999999987</v>
      </c>
      <c r="W1821" s="73">
        <v>0</v>
      </c>
      <c r="X1821" s="73">
        <v>0</v>
      </c>
      <c r="Y1821" s="73">
        <v>1.29</v>
      </c>
      <c r="Z1821" s="83" t="s">
        <v>1264</v>
      </c>
      <c r="AA1821" s="84" t="s">
        <v>6038</v>
      </c>
      <c r="AB1821" s="11" t="str">
        <f t="shared" ref="AB1821:AB1830" si="291">+_xlfn.CONCAT(MID(Z1821,24,2),"/",MID(Z1821,22,2),"/",MID(Z1821,18,4))</f>
        <v>15/08/2007</v>
      </c>
      <c r="AC1821" s="9" t="str">
        <f t="shared" ref="AC1821:AC1830" si="292">+_xlfn.CONCAT(MID(AA1821,16,2),"/",MID(AA1821,14,2),"/",MID(AA1821,10,4))</f>
        <v>18/02/2023</v>
      </c>
      <c r="AD1821" s="40">
        <v>32.950000000000003</v>
      </c>
      <c r="AE1821" s="40">
        <v>32.950000000000003</v>
      </c>
      <c r="AF1821" s="920">
        <v>0</v>
      </c>
      <c r="AG1821" s="40"/>
      <c r="AH1821" s="40"/>
      <c r="AI1821" s="40"/>
      <c r="AJ1821" s="960">
        <v>45057</v>
      </c>
      <c r="AK1821" s="124">
        <v>45058</v>
      </c>
      <c r="AL1821" s="9">
        <v>2</v>
      </c>
      <c r="AM1821" s="9">
        <v>10</v>
      </c>
      <c r="AN1821" s="789" t="s">
        <v>1223</v>
      </c>
    </row>
    <row r="1822" spans="1:40" ht="15" customHeight="1">
      <c r="A1822" s="789">
        <v>4785</v>
      </c>
      <c r="B1822" s="789" t="s">
        <v>6657</v>
      </c>
      <c r="C1822" s="789">
        <v>30558252878</v>
      </c>
      <c r="D1822" s="789" t="s">
        <v>7448</v>
      </c>
      <c r="E1822" s="789" t="s">
        <v>38</v>
      </c>
      <c r="F1822" s="789" t="s">
        <v>70</v>
      </c>
      <c r="G1822" s="789" t="s">
        <v>6659</v>
      </c>
      <c r="H1822" s="84" t="s">
        <v>7951</v>
      </c>
      <c r="I1822" s="71" t="s">
        <v>7952</v>
      </c>
      <c r="J1822" s="72" t="s">
        <v>20</v>
      </c>
      <c r="K1822" s="72" t="s">
        <v>21</v>
      </c>
      <c r="L1822" s="72" t="s">
        <v>22</v>
      </c>
      <c r="M1822" s="73">
        <v>0</v>
      </c>
      <c r="N1822" s="73">
        <v>0</v>
      </c>
      <c r="O1822" s="73">
        <v>0</v>
      </c>
      <c r="P1822" s="73">
        <v>0</v>
      </c>
      <c r="Q1822" s="82">
        <v>150.07</v>
      </c>
      <c r="R1822" s="74">
        <f t="shared" si="289"/>
        <v>149.59</v>
      </c>
      <c r="S1822" s="73">
        <v>0</v>
      </c>
      <c r="T1822" s="73">
        <v>0.13</v>
      </c>
      <c r="U1822" s="73">
        <v>0.35</v>
      </c>
      <c r="V1822" s="74">
        <f t="shared" si="290"/>
        <v>149.94</v>
      </c>
      <c r="W1822" s="73">
        <v>0</v>
      </c>
      <c r="X1822" s="73">
        <v>0.13</v>
      </c>
      <c r="Y1822" s="73">
        <v>0</v>
      </c>
      <c r="Z1822" s="83" t="s">
        <v>2682</v>
      </c>
      <c r="AA1822" s="84" t="s">
        <v>1932</v>
      </c>
      <c r="AB1822" s="11" t="str">
        <f t="shared" si="291"/>
        <v>15/08/2007</v>
      </c>
      <c r="AC1822" s="9" t="str">
        <f t="shared" si="292"/>
        <v>18/02/2023</v>
      </c>
      <c r="AD1822" s="40">
        <v>143.58000000000001</v>
      </c>
      <c r="AE1822" s="40">
        <v>143.58000000000001</v>
      </c>
      <c r="AF1822" s="920">
        <v>0</v>
      </c>
      <c r="AG1822" s="40"/>
      <c r="AH1822" s="40"/>
      <c r="AI1822" s="40"/>
      <c r="AJ1822" s="960">
        <v>45057</v>
      </c>
      <c r="AK1822" s="124">
        <v>45058</v>
      </c>
      <c r="AL1822" s="9">
        <v>2</v>
      </c>
      <c r="AM1822" s="9">
        <v>10</v>
      </c>
      <c r="AN1822" s="789" t="s">
        <v>1223</v>
      </c>
    </row>
    <row r="1823" spans="1:40" ht="15" customHeight="1">
      <c r="A1823" s="789">
        <v>5938</v>
      </c>
      <c r="B1823" s="789" t="s">
        <v>6697</v>
      </c>
      <c r="C1823" s="789">
        <v>30707789847</v>
      </c>
      <c r="D1823" s="789" t="s">
        <v>7449</v>
      </c>
      <c r="E1823" s="789" t="s">
        <v>38</v>
      </c>
      <c r="F1823" s="789" t="s">
        <v>84</v>
      </c>
      <c r="G1823" s="789" t="s">
        <v>7450</v>
      </c>
      <c r="H1823" s="18" t="s">
        <v>7953</v>
      </c>
      <c r="I1823" s="18" t="s">
        <v>7954</v>
      </c>
      <c r="J1823" s="43" t="s">
        <v>20</v>
      </c>
      <c r="K1823" s="43" t="s">
        <v>21</v>
      </c>
      <c r="L1823" s="43" t="s">
        <v>22</v>
      </c>
      <c r="M1823" s="65">
        <v>0</v>
      </c>
      <c r="N1823" s="18">
        <v>0</v>
      </c>
      <c r="O1823" s="65">
        <v>0</v>
      </c>
      <c r="P1823" s="65">
        <v>0</v>
      </c>
      <c r="Q1823" s="39">
        <v>580.25</v>
      </c>
      <c r="R1823" s="39">
        <f t="shared" si="289"/>
        <v>388.91</v>
      </c>
      <c r="S1823" s="65">
        <v>19.38</v>
      </c>
      <c r="T1823" s="65">
        <v>171.01</v>
      </c>
      <c r="U1823" s="65">
        <v>0.95</v>
      </c>
      <c r="V1823" s="18">
        <f t="shared" si="290"/>
        <v>415.04</v>
      </c>
      <c r="W1823" s="18">
        <v>0</v>
      </c>
      <c r="X1823" s="18">
        <v>164.26</v>
      </c>
      <c r="Y1823" s="18">
        <v>0.95</v>
      </c>
      <c r="Z1823" s="18" t="s">
        <v>7955</v>
      </c>
      <c r="AA1823" s="802" t="s">
        <v>7956</v>
      </c>
      <c r="AB1823" s="9" t="str">
        <f t="shared" si="291"/>
        <v>22/08/2007</v>
      </c>
      <c r="AC1823" s="9" t="str">
        <f t="shared" si="292"/>
        <v>18/02/2023</v>
      </c>
      <c r="AD1823" s="18">
        <v>214.11</v>
      </c>
      <c r="AE1823" s="18">
        <v>214.11</v>
      </c>
      <c r="AF1823" s="68">
        <v>0</v>
      </c>
      <c r="AG1823" s="18"/>
      <c r="AH1823" s="18"/>
      <c r="AI1823" s="18"/>
      <c r="AJ1823" s="960">
        <v>45057</v>
      </c>
      <c r="AK1823" s="124">
        <v>45058</v>
      </c>
      <c r="AL1823" s="9">
        <v>2</v>
      </c>
      <c r="AM1823" s="9">
        <v>10</v>
      </c>
      <c r="AN1823" s="789" t="s">
        <v>1223</v>
      </c>
    </row>
    <row r="1824" spans="1:40" ht="15" customHeight="1">
      <c r="A1824" s="789">
        <v>5940</v>
      </c>
      <c r="B1824" s="789" t="s">
        <v>6697</v>
      </c>
      <c r="C1824" s="789">
        <v>30707789847</v>
      </c>
      <c r="D1824" s="789" t="s">
        <v>7451</v>
      </c>
      <c r="E1824" s="789" t="s">
        <v>38</v>
      </c>
      <c r="F1824" s="789" t="s">
        <v>84</v>
      </c>
      <c r="G1824" s="789" t="s">
        <v>7450</v>
      </c>
      <c r="H1824" s="84" t="s">
        <v>7957</v>
      </c>
      <c r="I1824" s="71" t="s">
        <v>7958</v>
      </c>
      <c r="J1824" s="72" t="s">
        <v>20</v>
      </c>
      <c r="K1824" s="72" t="s">
        <v>21</v>
      </c>
      <c r="L1824" s="72" t="s">
        <v>22</v>
      </c>
      <c r="M1824" s="73">
        <v>0</v>
      </c>
      <c r="N1824" s="73">
        <v>0</v>
      </c>
      <c r="O1824" s="73">
        <v>0</v>
      </c>
      <c r="P1824" s="73">
        <v>0</v>
      </c>
      <c r="Q1824" s="82">
        <v>545.74</v>
      </c>
      <c r="R1824" s="74">
        <f t="shared" si="289"/>
        <v>508.26000000000005</v>
      </c>
      <c r="S1824" s="73">
        <v>0.52</v>
      </c>
      <c r="T1824" s="73">
        <v>36.25</v>
      </c>
      <c r="U1824" s="73">
        <v>0.71</v>
      </c>
      <c r="V1824" s="74">
        <f t="shared" si="290"/>
        <v>505.62</v>
      </c>
      <c r="W1824" s="73">
        <v>3.22</v>
      </c>
      <c r="X1824" s="73">
        <v>36.19</v>
      </c>
      <c r="Y1824" s="73">
        <v>0.71</v>
      </c>
      <c r="Z1824" s="83" t="s">
        <v>7035</v>
      </c>
      <c r="AA1824" s="84" t="s">
        <v>2297</v>
      </c>
      <c r="AB1824" s="11" t="str">
        <f t="shared" si="291"/>
        <v>22/08/2007</v>
      </c>
      <c r="AC1824" s="9" t="str">
        <f t="shared" si="292"/>
        <v>18/02/2023</v>
      </c>
      <c r="AD1824" s="40">
        <v>457.53</v>
      </c>
      <c r="AE1824" s="40">
        <v>457.53</v>
      </c>
      <c r="AF1824" s="920">
        <v>0</v>
      </c>
      <c r="AG1824" s="40"/>
      <c r="AH1824" s="40"/>
      <c r="AI1824" s="40"/>
      <c r="AJ1824" s="960">
        <v>45057</v>
      </c>
      <c r="AK1824" s="124">
        <v>45058</v>
      </c>
      <c r="AL1824" s="9">
        <v>2</v>
      </c>
      <c r="AM1824" s="9">
        <v>10</v>
      </c>
      <c r="AN1824" s="789" t="s">
        <v>1223</v>
      </c>
    </row>
    <row r="1825" spans="1:40" ht="15" customHeight="1">
      <c r="A1825" s="790">
        <v>5943</v>
      </c>
      <c r="B1825" s="790" t="s">
        <v>6697</v>
      </c>
      <c r="C1825" s="790">
        <v>30707789847</v>
      </c>
      <c r="D1825" s="790" t="s">
        <v>7452</v>
      </c>
      <c r="E1825" s="790" t="s">
        <v>38</v>
      </c>
      <c r="F1825" s="790" t="s">
        <v>1889</v>
      </c>
      <c r="G1825" s="790" t="s">
        <v>1889</v>
      </c>
      <c r="H1825" s="250" t="s">
        <v>7959</v>
      </c>
      <c r="I1825" s="251" t="s">
        <v>7960</v>
      </c>
      <c r="J1825" s="88" t="s">
        <v>20</v>
      </c>
      <c r="K1825" s="88" t="s">
        <v>21</v>
      </c>
      <c r="L1825" s="88" t="s">
        <v>23</v>
      </c>
      <c r="M1825" s="246">
        <v>8.26</v>
      </c>
      <c r="N1825" s="246">
        <v>0</v>
      </c>
      <c r="O1825" s="246">
        <v>0</v>
      </c>
      <c r="P1825" s="246">
        <v>0</v>
      </c>
      <c r="Q1825" s="247">
        <v>144.24</v>
      </c>
      <c r="R1825" s="248">
        <f t="shared" si="289"/>
        <v>118.84000000000002</v>
      </c>
      <c r="S1825" s="246">
        <v>8.4499999999999993</v>
      </c>
      <c r="T1825" s="246">
        <v>16.3</v>
      </c>
      <c r="U1825" s="246">
        <v>0.65</v>
      </c>
      <c r="V1825" s="248">
        <f t="shared" si="290"/>
        <v>115.14</v>
      </c>
      <c r="W1825" s="246">
        <v>17.510000000000002</v>
      </c>
      <c r="X1825" s="246">
        <v>10.94</v>
      </c>
      <c r="Y1825" s="246">
        <v>0.65</v>
      </c>
      <c r="Z1825" s="249" t="s">
        <v>7035</v>
      </c>
      <c r="AA1825" s="250" t="s">
        <v>7961</v>
      </c>
      <c r="AB1825" s="34" t="str">
        <f t="shared" si="291"/>
        <v>22/08/2007</v>
      </c>
      <c r="AC1825" s="34" t="str">
        <f t="shared" si="292"/>
        <v>28/02/2023</v>
      </c>
      <c r="AD1825" s="23">
        <v>87.11</v>
      </c>
      <c r="AE1825" s="23">
        <v>87.11</v>
      </c>
      <c r="AF1825" s="823">
        <v>0</v>
      </c>
      <c r="AG1825" s="23"/>
      <c r="AH1825" s="23"/>
      <c r="AI1825" s="23"/>
      <c r="AJ1825" s="917">
        <v>45057</v>
      </c>
      <c r="AK1825" s="122">
        <v>45058</v>
      </c>
      <c r="AL1825" s="34">
        <v>2</v>
      </c>
      <c r="AM1825" s="34">
        <v>10</v>
      </c>
      <c r="AN1825" s="790" t="s">
        <v>1223</v>
      </c>
    </row>
    <row r="1826" spans="1:40" ht="15" customHeight="1">
      <c r="A1826" s="789">
        <v>5947</v>
      </c>
      <c r="B1826" s="789" t="s">
        <v>6697</v>
      </c>
      <c r="C1826" s="789">
        <v>30707789847</v>
      </c>
      <c r="D1826" s="789" t="s">
        <v>7453</v>
      </c>
      <c r="E1826" s="789" t="s">
        <v>38</v>
      </c>
      <c r="F1826" s="789" t="s">
        <v>1587</v>
      </c>
      <c r="G1826" s="789" t="s">
        <v>6699</v>
      </c>
      <c r="H1826" s="18" t="s">
        <v>7962</v>
      </c>
      <c r="I1826" s="18" t="s">
        <v>7963</v>
      </c>
      <c r="J1826" s="43" t="s">
        <v>20</v>
      </c>
      <c r="K1826" s="43" t="s">
        <v>21</v>
      </c>
      <c r="L1826" s="43" t="s">
        <v>22</v>
      </c>
      <c r="M1826" s="65">
        <v>0</v>
      </c>
      <c r="N1826" s="18">
        <v>0</v>
      </c>
      <c r="O1826" s="65">
        <v>0</v>
      </c>
      <c r="P1826" s="65">
        <v>0</v>
      </c>
      <c r="Q1826" s="39">
        <v>274.25</v>
      </c>
      <c r="R1826" s="39">
        <f t="shared" si="289"/>
        <v>245.49</v>
      </c>
      <c r="S1826" s="65">
        <v>1</v>
      </c>
      <c r="T1826" s="65">
        <v>27.76</v>
      </c>
      <c r="U1826" s="65">
        <v>0</v>
      </c>
      <c r="V1826" s="18">
        <f t="shared" si="290"/>
        <v>245.49</v>
      </c>
      <c r="W1826" s="18">
        <v>1</v>
      </c>
      <c r="X1826" s="18">
        <v>27.76</v>
      </c>
      <c r="Y1826" s="18">
        <v>0</v>
      </c>
      <c r="Z1826" s="18" t="s">
        <v>7692</v>
      </c>
      <c r="AA1826" s="802" t="s">
        <v>7961</v>
      </c>
      <c r="AB1826" s="9" t="str">
        <f t="shared" si="291"/>
        <v>21/07/2007</v>
      </c>
      <c r="AC1826" s="9" t="str">
        <f t="shared" si="292"/>
        <v>28/02/2023</v>
      </c>
      <c r="AD1826" s="18">
        <v>238.63</v>
      </c>
      <c r="AE1826" s="18">
        <v>238.63</v>
      </c>
      <c r="AF1826" s="68">
        <v>0</v>
      </c>
      <c r="AG1826" s="18"/>
      <c r="AH1826" s="18"/>
      <c r="AI1826" s="18"/>
      <c r="AJ1826" s="960">
        <v>45057</v>
      </c>
      <c r="AK1826" s="124">
        <v>45058</v>
      </c>
      <c r="AL1826" s="9">
        <v>2</v>
      </c>
      <c r="AM1826" s="9">
        <v>10</v>
      </c>
      <c r="AN1826" s="789" t="s">
        <v>1223</v>
      </c>
    </row>
    <row r="1827" spans="1:40" ht="15" customHeight="1">
      <c r="A1827" s="789">
        <v>6082</v>
      </c>
      <c r="B1827" s="789" t="s">
        <v>7438</v>
      </c>
      <c r="C1827" s="789">
        <v>30710211384</v>
      </c>
      <c r="D1827" s="789" t="s">
        <v>1562</v>
      </c>
      <c r="E1827" s="789" t="s">
        <v>38</v>
      </c>
      <c r="F1827" s="789" t="s">
        <v>1587</v>
      </c>
      <c r="G1827" s="789" t="s">
        <v>7440</v>
      </c>
      <c r="H1827" s="40" t="s">
        <v>7964</v>
      </c>
      <c r="I1827" s="126" t="s">
        <v>7965</v>
      </c>
      <c r="J1827" s="43" t="s">
        <v>20</v>
      </c>
      <c r="K1827" s="43" t="s">
        <v>21</v>
      </c>
      <c r="L1827" s="43" t="s">
        <v>22</v>
      </c>
      <c r="M1827" s="65">
        <v>0</v>
      </c>
      <c r="N1827" s="65">
        <v>0</v>
      </c>
      <c r="O1827" s="65">
        <v>0</v>
      </c>
      <c r="P1827" s="65">
        <v>0</v>
      </c>
      <c r="Q1827" s="66">
        <v>172.58</v>
      </c>
      <c r="R1827" s="123">
        <f t="shared" si="289"/>
        <v>171.19000000000003</v>
      </c>
      <c r="S1827" s="65">
        <v>0.43</v>
      </c>
      <c r="T1827" s="65">
        <v>0.64</v>
      </c>
      <c r="U1827" s="65">
        <v>0.32</v>
      </c>
      <c r="V1827" s="123">
        <f t="shared" si="290"/>
        <v>171.19000000000003</v>
      </c>
      <c r="W1827" s="65">
        <v>0.43</v>
      </c>
      <c r="X1827" s="65">
        <v>0.64</v>
      </c>
      <c r="Y1827" s="65">
        <v>0.32</v>
      </c>
      <c r="Z1827" s="53" t="s">
        <v>7692</v>
      </c>
      <c r="AA1827" s="40" t="s">
        <v>7966</v>
      </c>
      <c r="AB1827" s="11" t="str">
        <f t="shared" si="291"/>
        <v>21/07/2007</v>
      </c>
      <c r="AC1827" s="9" t="str">
        <f t="shared" si="292"/>
        <v>08/03/2023</v>
      </c>
      <c r="AD1827" s="40">
        <v>159.68</v>
      </c>
      <c r="AE1827" s="40">
        <v>159.68</v>
      </c>
      <c r="AF1827" s="920">
        <v>0</v>
      </c>
      <c r="AG1827" s="40"/>
      <c r="AH1827" s="40"/>
      <c r="AI1827" s="40"/>
      <c r="AJ1827" s="960">
        <v>45057</v>
      </c>
      <c r="AK1827" s="124">
        <v>45058</v>
      </c>
      <c r="AL1827" s="9">
        <v>2</v>
      </c>
      <c r="AM1827" s="9">
        <v>10</v>
      </c>
      <c r="AN1827" s="789" t="s">
        <v>1223</v>
      </c>
    </row>
    <row r="1828" spans="1:40" ht="15" customHeight="1">
      <c r="A1828" s="789">
        <v>6241</v>
      </c>
      <c r="B1828" s="789" t="s">
        <v>7454</v>
      </c>
      <c r="C1828" s="789">
        <v>33502232229</v>
      </c>
      <c r="D1828" s="789" t="s">
        <v>7455</v>
      </c>
      <c r="E1828" s="789" t="s">
        <v>47</v>
      </c>
      <c r="F1828" s="789" t="s">
        <v>110</v>
      </c>
      <c r="G1828" s="789" t="s">
        <v>110</v>
      </c>
      <c r="H1828" s="40" t="s">
        <v>7967</v>
      </c>
      <c r="I1828" s="126" t="s">
        <v>7968</v>
      </c>
      <c r="J1828" s="43" t="s">
        <v>20</v>
      </c>
      <c r="K1828" s="43" t="s">
        <v>21</v>
      </c>
      <c r="L1828" s="43" t="s">
        <v>22</v>
      </c>
      <c r="M1828" s="65">
        <v>0</v>
      </c>
      <c r="N1828" s="65">
        <v>0</v>
      </c>
      <c r="O1828" s="65">
        <v>7.71</v>
      </c>
      <c r="P1828" s="65">
        <v>10.177506802048701</v>
      </c>
      <c r="Q1828" s="66">
        <v>757.8</v>
      </c>
      <c r="R1828" s="123">
        <f t="shared" si="289"/>
        <v>629.27</v>
      </c>
      <c r="S1828" s="65">
        <v>118.91</v>
      </c>
      <c r="T1828" s="65">
        <v>1.91</v>
      </c>
      <c r="U1828" s="65">
        <v>0</v>
      </c>
      <c r="V1828" s="123">
        <f t="shared" si="290"/>
        <v>626.80249319795132</v>
      </c>
      <c r="W1828" s="65">
        <v>118.91</v>
      </c>
      <c r="X1828" s="65">
        <v>1.91</v>
      </c>
      <c r="Y1828" s="65">
        <v>0</v>
      </c>
      <c r="Z1828" s="53" t="s">
        <v>829</v>
      </c>
      <c r="AA1828" s="40" t="s">
        <v>4440</v>
      </c>
      <c r="AB1828" s="11" t="str">
        <f t="shared" si="291"/>
        <v>14/07/2007</v>
      </c>
      <c r="AC1828" s="9" t="str">
        <f t="shared" si="292"/>
        <v>27/03/2023</v>
      </c>
      <c r="AD1828" s="40">
        <v>404.66</v>
      </c>
      <c r="AE1828" s="40">
        <v>404.66</v>
      </c>
      <c r="AF1828" s="920">
        <v>0</v>
      </c>
      <c r="AG1828" s="40"/>
      <c r="AH1828" s="40"/>
      <c r="AI1828" s="40"/>
      <c r="AJ1828" s="960">
        <v>45057</v>
      </c>
      <c r="AK1828" s="124">
        <v>45058</v>
      </c>
      <c r="AL1828" s="9">
        <v>2</v>
      </c>
      <c r="AM1828" s="9">
        <v>10</v>
      </c>
      <c r="AN1828" s="789" t="s">
        <v>1223</v>
      </c>
    </row>
    <row r="1829" spans="1:40" ht="15" customHeight="1">
      <c r="A1829" s="790">
        <v>6283</v>
      </c>
      <c r="B1829" s="790" t="s">
        <v>7456</v>
      </c>
      <c r="C1829" s="790">
        <v>30634259569</v>
      </c>
      <c r="D1829" s="790" t="s">
        <v>7457</v>
      </c>
      <c r="E1829" s="790" t="s">
        <v>42</v>
      </c>
      <c r="F1829" s="790" t="s">
        <v>62</v>
      </c>
      <c r="G1829" s="790" t="s">
        <v>1770</v>
      </c>
      <c r="H1829" s="23" t="s">
        <v>7458</v>
      </c>
      <c r="I1829" s="23" t="s">
        <v>7459</v>
      </c>
      <c r="J1829" s="23" t="s">
        <v>612</v>
      </c>
      <c r="K1829" s="44" t="s">
        <v>21</v>
      </c>
      <c r="L1829" s="44" t="s">
        <v>23</v>
      </c>
      <c r="M1829" s="69">
        <v>116.13</v>
      </c>
      <c r="N1829" s="69">
        <v>0</v>
      </c>
      <c r="O1829" s="69">
        <v>0</v>
      </c>
      <c r="P1829" s="69">
        <v>0</v>
      </c>
      <c r="Q1829" s="70">
        <v>5330.66</v>
      </c>
      <c r="R1829" s="248">
        <f t="shared" si="289"/>
        <v>4608.8500000000004</v>
      </c>
      <c r="S1829" s="69">
        <v>55.75</v>
      </c>
      <c r="T1829" s="69">
        <v>666.06</v>
      </c>
      <c r="U1829" s="69">
        <v>0</v>
      </c>
      <c r="V1829" s="248">
        <f t="shared" si="290"/>
        <v>4544.5199999999995</v>
      </c>
      <c r="W1829" s="69">
        <v>17.18</v>
      </c>
      <c r="X1829" s="69">
        <v>768.96</v>
      </c>
      <c r="Y1829" s="69">
        <v>0</v>
      </c>
      <c r="Z1829" s="45" t="s">
        <v>2476</v>
      </c>
      <c r="AA1829" s="23" t="s">
        <v>2477</v>
      </c>
      <c r="AB1829" s="34" t="str">
        <f t="shared" si="291"/>
        <v>31/08/2007</v>
      </c>
      <c r="AC1829" s="34" t="str">
        <f t="shared" si="292"/>
        <v>05/03/2023</v>
      </c>
      <c r="AD1829" s="23">
        <v>2880.07</v>
      </c>
      <c r="AE1829" s="23">
        <f>+AD1829+AF1829</f>
        <v>3034.3500000000004</v>
      </c>
      <c r="AF1829" s="823">
        <v>154.28</v>
      </c>
      <c r="AG1829" s="23"/>
      <c r="AH1829" s="23"/>
      <c r="AI1829" s="23"/>
      <c r="AJ1829" s="917">
        <v>45057</v>
      </c>
      <c r="AK1829" s="122">
        <v>45061</v>
      </c>
      <c r="AL1829" s="34">
        <f>NETWORKDAYS(AJ1829,AK1829)</f>
        <v>3</v>
      </c>
      <c r="AM1829" s="34">
        <v>10</v>
      </c>
      <c r="AN1829" s="790" t="s">
        <v>1223</v>
      </c>
    </row>
    <row r="1830" spans="1:40" ht="15" customHeight="1">
      <c r="A1830" s="790">
        <v>6307</v>
      </c>
      <c r="B1830" s="790" t="s">
        <v>7460</v>
      </c>
      <c r="C1830" s="790">
        <v>30547406776</v>
      </c>
      <c r="D1830" s="790" t="s">
        <v>1444</v>
      </c>
      <c r="E1830" s="790" t="s">
        <v>47</v>
      </c>
      <c r="F1830" s="790" t="s">
        <v>1207</v>
      </c>
      <c r="G1830" s="790" t="s">
        <v>5133</v>
      </c>
      <c r="H1830" s="23" t="s">
        <v>7969</v>
      </c>
      <c r="I1830" s="431" t="s">
        <v>7970</v>
      </c>
      <c r="J1830" s="44" t="s">
        <v>20</v>
      </c>
      <c r="K1830" s="44" t="s">
        <v>8232</v>
      </c>
      <c r="L1830" s="44" t="s">
        <v>23</v>
      </c>
      <c r="M1830" s="69">
        <v>0</v>
      </c>
      <c r="N1830" s="69">
        <v>0</v>
      </c>
      <c r="O1830" s="69">
        <v>0</v>
      </c>
      <c r="P1830" s="69">
        <v>0</v>
      </c>
      <c r="Q1830" s="70">
        <v>2223.63</v>
      </c>
      <c r="R1830" s="152">
        <f t="shared" si="289"/>
        <v>1743.65</v>
      </c>
      <c r="S1830" s="69">
        <v>476.51</v>
      </c>
      <c r="T1830" s="69">
        <v>1.93</v>
      </c>
      <c r="U1830" s="69">
        <v>1.54</v>
      </c>
      <c r="V1830" s="152">
        <f t="shared" si="290"/>
        <v>1653.0489470779978</v>
      </c>
      <c r="W1830" s="69">
        <v>568.653588185079</v>
      </c>
      <c r="X1830" s="69">
        <v>1.9274647369231801</v>
      </c>
      <c r="Y1830" s="69">
        <v>0</v>
      </c>
      <c r="Z1830" s="45" t="s">
        <v>510</v>
      </c>
      <c r="AA1830" s="23" t="s">
        <v>6203</v>
      </c>
      <c r="AB1830" s="34" t="str">
        <f t="shared" si="291"/>
        <v>16/07/2007</v>
      </c>
      <c r="AC1830" s="34" t="str">
        <f t="shared" si="292"/>
        <v>27/02/2023</v>
      </c>
      <c r="AD1830" s="23">
        <v>405.84</v>
      </c>
      <c r="AE1830" s="23">
        <v>405.84</v>
      </c>
      <c r="AF1830" s="823">
        <v>0</v>
      </c>
      <c r="AG1830" s="23"/>
      <c r="AH1830" s="23"/>
      <c r="AI1830" s="23"/>
      <c r="AJ1830" s="917">
        <v>45057</v>
      </c>
      <c r="AK1830" s="122">
        <v>45058</v>
      </c>
      <c r="AL1830" s="34">
        <v>2</v>
      </c>
      <c r="AM1830" s="34">
        <v>10</v>
      </c>
      <c r="AN1830" s="790" t="s">
        <v>1223</v>
      </c>
    </row>
    <row r="1831" spans="1:40" ht="15" customHeight="1">
      <c r="A1831" s="789">
        <v>6768</v>
      </c>
      <c r="B1831" s="789" t="s">
        <v>7461</v>
      </c>
      <c r="C1831" s="789">
        <v>30508630510</v>
      </c>
      <c r="D1831" s="789" t="s">
        <v>1190</v>
      </c>
      <c r="E1831" s="789" t="s">
        <v>42</v>
      </c>
      <c r="F1831" s="789" t="s">
        <v>1966</v>
      </c>
      <c r="G1831" s="789" t="s">
        <v>7462</v>
      </c>
      <c r="H1831" s="40" t="s">
        <v>7463</v>
      </c>
      <c r="I1831" s="40" t="s">
        <v>7464</v>
      </c>
      <c r="J1831" s="55" t="s">
        <v>20</v>
      </c>
      <c r="K1831" s="55" t="s">
        <v>21</v>
      </c>
      <c r="L1831" s="55" t="s">
        <v>22</v>
      </c>
      <c r="M1831" s="134">
        <v>0.24</v>
      </c>
      <c r="N1831" s="134">
        <v>0.26</v>
      </c>
      <c r="O1831" s="134">
        <v>0</v>
      </c>
      <c r="P1831" s="134">
        <v>0</v>
      </c>
      <c r="Q1831" s="66">
        <v>401.78</v>
      </c>
      <c r="R1831" s="66">
        <v>385.33999999999992</v>
      </c>
      <c r="S1831" s="134">
        <v>8.0399999999999991</v>
      </c>
      <c r="T1831" s="134">
        <v>2.4300000000000002</v>
      </c>
      <c r="U1831" s="134">
        <v>5.97</v>
      </c>
      <c r="V1831" s="66">
        <v>387.28</v>
      </c>
      <c r="W1831" s="134">
        <v>11.23</v>
      </c>
      <c r="X1831" s="134">
        <v>2.64</v>
      </c>
      <c r="Y1831" s="134">
        <v>0.63</v>
      </c>
      <c r="Z1831" s="808" t="s">
        <v>2436</v>
      </c>
      <c r="AA1831" s="808" t="s">
        <v>7465</v>
      </c>
      <c r="AB1831" s="33">
        <v>39199</v>
      </c>
      <c r="AC1831" s="33">
        <v>44932</v>
      </c>
      <c r="AD1831" s="40">
        <v>378.72</v>
      </c>
      <c r="AE1831" s="40">
        <v>378.72</v>
      </c>
      <c r="AF1831" s="920">
        <v>0</v>
      </c>
      <c r="AG1831" s="40"/>
      <c r="AH1831" s="40"/>
      <c r="AI1831" s="40"/>
      <c r="AJ1831" s="960">
        <v>45057</v>
      </c>
      <c r="AK1831" s="124">
        <v>45058</v>
      </c>
      <c r="AL1831" s="9">
        <v>2</v>
      </c>
      <c r="AM1831" s="9">
        <v>10</v>
      </c>
      <c r="AN1831" s="789" t="s">
        <v>1223</v>
      </c>
    </row>
    <row r="1832" spans="1:40" ht="15" customHeight="1">
      <c r="A1832" s="789">
        <v>7070</v>
      </c>
      <c r="B1832" s="789" t="s">
        <v>7466</v>
      </c>
      <c r="C1832" s="789">
        <v>30676932301</v>
      </c>
      <c r="D1832" s="789" t="s">
        <v>7467</v>
      </c>
      <c r="E1832" s="789" t="s">
        <v>38</v>
      </c>
      <c r="F1832" s="789" t="s">
        <v>45</v>
      </c>
      <c r="G1832" s="789" t="s">
        <v>7468</v>
      </c>
      <c r="H1832" s="71" t="s">
        <v>7469</v>
      </c>
      <c r="I1832" s="71" t="s">
        <v>7470</v>
      </c>
      <c r="J1832" s="72" t="s">
        <v>20</v>
      </c>
      <c r="K1832" s="72" t="s">
        <v>21</v>
      </c>
      <c r="L1832" s="72" t="s">
        <v>22</v>
      </c>
      <c r="M1832" s="73">
        <v>0</v>
      </c>
      <c r="N1832" s="73">
        <v>0</v>
      </c>
      <c r="O1832" s="73">
        <v>0</v>
      </c>
      <c r="P1832" s="73">
        <v>0</v>
      </c>
      <c r="Q1832" s="82">
        <v>655.8</v>
      </c>
      <c r="R1832" s="74">
        <v>580.99</v>
      </c>
      <c r="S1832" s="73">
        <v>60.08</v>
      </c>
      <c r="T1832" s="73">
        <v>1.81</v>
      </c>
      <c r="U1832" s="73">
        <v>12.92</v>
      </c>
      <c r="V1832" s="74">
        <v>547.46999999999991</v>
      </c>
      <c r="W1832" s="73">
        <v>95.97</v>
      </c>
      <c r="X1832" s="73">
        <v>1.47</v>
      </c>
      <c r="Y1832" s="73">
        <v>10.89</v>
      </c>
      <c r="Z1832" s="83" t="s">
        <v>2138</v>
      </c>
      <c r="AA1832" s="84" t="s">
        <v>4713</v>
      </c>
      <c r="AB1832" s="75">
        <v>39222</v>
      </c>
      <c r="AC1832" s="125">
        <v>44957</v>
      </c>
      <c r="AD1832" s="18">
        <v>94.93</v>
      </c>
      <c r="AE1832" s="40">
        <v>94.93</v>
      </c>
      <c r="AF1832" s="68">
        <v>0</v>
      </c>
      <c r="AG1832" s="18"/>
      <c r="AH1832" s="18"/>
      <c r="AI1832" s="18"/>
      <c r="AJ1832" s="960">
        <v>45057</v>
      </c>
      <c r="AK1832" s="124">
        <v>45058</v>
      </c>
      <c r="AL1832" s="9">
        <v>2</v>
      </c>
      <c r="AM1832" s="9">
        <v>10</v>
      </c>
      <c r="AN1832" s="789" t="s">
        <v>503</v>
      </c>
    </row>
    <row r="1833" spans="1:40" ht="15" customHeight="1">
      <c r="A1833" s="789">
        <v>7367</v>
      </c>
      <c r="B1833" s="789" t="s">
        <v>7471</v>
      </c>
      <c r="C1833" s="789">
        <v>30702371089</v>
      </c>
      <c r="D1833" s="789" t="s">
        <v>7472</v>
      </c>
      <c r="E1833" s="789" t="s">
        <v>3183</v>
      </c>
      <c r="F1833" s="789" t="s">
        <v>3184</v>
      </c>
      <c r="G1833" s="789" t="s">
        <v>7473</v>
      </c>
      <c r="H1833" s="126" t="s">
        <v>7474</v>
      </c>
      <c r="I1833" s="126" t="s">
        <v>7475</v>
      </c>
      <c r="J1833" s="43" t="s">
        <v>20</v>
      </c>
      <c r="K1833" s="43" t="s">
        <v>21</v>
      </c>
      <c r="L1833" s="43" t="s">
        <v>22</v>
      </c>
      <c r="M1833" s="65">
        <v>0</v>
      </c>
      <c r="N1833" s="65">
        <v>0</v>
      </c>
      <c r="O1833" s="65">
        <v>0</v>
      </c>
      <c r="P1833" s="65">
        <v>0</v>
      </c>
      <c r="Q1833" s="123">
        <v>1035.02</v>
      </c>
      <c r="R1833" s="123">
        <v>910.43999999999994</v>
      </c>
      <c r="S1833" s="65">
        <v>62.84</v>
      </c>
      <c r="T1833" s="65">
        <v>55.66</v>
      </c>
      <c r="U1833" s="65">
        <v>6.08</v>
      </c>
      <c r="V1833" s="123">
        <v>978.91</v>
      </c>
      <c r="W1833" s="65">
        <v>0</v>
      </c>
      <c r="X1833" s="65">
        <v>56.11</v>
      </c>
      <c r="Y1833" s="65">
        <v>0</v>
      </c>
      <c r="Z1833" s="426" t="s">
        <v>3149</v>
      </c>
      <c r="AA1833" s="126" t="s">
        <v>3150</v>
      </c>
      <c r="AB1833" s="18" t="s">
        <v>2943</v>
      </c>
      <c r="AC1833" s="18" t="s">
        <v>5351</v>
      </c>
      <c r="AD1833" s="18">
        <v>462.79</v>
      </c>
      <c r="AE1833" s="40">
        <v>462.79</v>
      </c>
      <c r="AF1833" s="68">
        <v>0</v>
      </c>
      <c r="AG1833" s="18"/>
      <c r="AH1833" s="18"/>
      <c r="AI1833" s="18"/>
      <c r="AJ1833" s="960">
        <v>45057</v>
      </c>
      <c r="AK1833" s="124">
        <v>45058</v>
      </c>
      <c r="AL1833" s="9">
        <v>2</v>
      </c>
      <c r="AM1833" s="9">
        <v>10</v>
      </c>
      <c r="AN1833" s="789" t="s">
        <v>503</v>
      </c>
    </row>
    <row r="1834" spans="1:40" ht="15" customHeight="1">
      <c r="A1834" s="789">
        <v>7404</v>
      </c>
      <c r="B1834" s="789" t="s">
        <v>3165</v>
      </c>
      <c r="C1834" s="789">
        <v>30707355375</v>
      </c>
      <c r="D1834" s="789" t="s">
        <v>7476</v>
      </c>
      <c r="E1834" s="789" t="s">
        <v>3183</v>
      </c>
      <c r="F1834" s="789" t="s">
        <v>3184</v>
      </c>
      <c r="G1834" s="789" t="s">
        <v>7477</v>
      </c>
      <c r="H1834" s="18" t="s">
        <v>7478</v>
      </c>
      <c r="I1834" s="18" t="s">
        <v>7479</v>
      </c>
      <c r="J1834" s="43" t="s">
        <v>20</v>
      </c>
      <c r="K1834" s="43" t="s">
        <v>21</v>
      </c>
      <c r="L1834" s="43" t="s">
        <v>22</v>
      </c>
      <c r="M1834" s="65">
        <v>0</v>
      </c>
      <c r="N1834" s="65">
        <v>0</v>
      </c>
      <c r="O1834" s="65">
        <v>0</v>
      </c>
      <c r="P1834" s="65">
        <v>0</v>
      </c>
      <c r="Q1834" s="39">
        <v>3136.2</v>
      </c>
      <c r="R1834" s="39">
        <v>1992.18</v>
      </c>
      <c r="S1834" s="65">
        <v>21.43</v>
      </c>
      <c r="T1834" s="65">
        <v>1122.5899999999999</v>
      </c>
      <c r="U1834" s="65">
        <v>0</v>
      </c>
      <c r="V1834" s="39">
        <v>2011.57</v>
      </c>
      <c r="W1834" s="65">
        <v>16.22</v>
      </c>
      <c r="X1834" s="65">
        <v>1108.4100000000001</v>
      </c>
      <c r="Y1834" s="65">
        <v>0</v>
      </c>
      <c r="Z1834" s="67" t="s">
        <v>7480</v>
      </c>
      <c r="AA1834" s="18" t="s">
        <v>3196</v>
      </c>
      <c r="AB1834" s="18" t="s">
        <v>7481</v>
      </c>
      <c r="AC1834" s="18" t="s">
        <v>5351</v>
      </c>
      <c r="AD1834" s="40">
        <v>1769.32</v>
      </c>
      <c r="AE1834" s="40">
        <v>1769.32</v>
      </c>
      <c r="AF1834" s="920">
        <v>0</v>
      </c>
      <c r="AG1834" s="40"/>
      <c r="AH1834" s="40"/>
      <c r="AI1834" s="40"/>
      <c r="AJ1834" s="960">
        <v>45057</v>
      </c>
      <c r="AK1834" s="124">
        <v>45058</v>
      </c>
      <c r="AL1834" s="9">
        <v>2</v>
      </c>
      <c r="AM1834" s="9">
        <v>10</v>
      </c>
      <c r="AN1834" s="789" t="s">
        <v>1223</v>
      </c>
    </row>
    <row r="1835" spans="1:40" ht="15" customHeight="1">
      <c r="A1835" s="790">
        <v>7412</v>
      </c>
      <c r="B1835" s="790" t="s">
        <v>2986</v>
      </c>
      <c r="C1835" s="790">
        <v>30708486058</v>
      </c>
      <c r="D1835" s="790" t="s">
        <v>7482</v>
      </c>
      <c r="E1835" s="790" t="s">
        <v>346</v>
      </c>
      <c r="F1835" s="790" t="s">
        <v>62</v>
      </c>
      <c r="G1835" s="790" t="s">
        <v>7483</v>
      </c>
      <c r="H1835" s="23" t="s">
        <v>7484</v>
      </c>
      <c r="I1835" s="23" t="s">
        <v>7485</v>
      </c>
      <c r="J1835" s="44" t="s">
        <v>20</v>
      </c>
      <c r="K1835" s="44" t="s">
        <v>21</v>
      </c>
      <c r="L1835" s="44" t="s">
        <v>23</v>
      </c>
      <c r="M1835" s="69">
        <v>127.52</v>
      </c>
      <c r="N1835" s="69">
        <v>0</v>
      </c>
      <c r="O1835" s="69">
        <v>0</v>
      </c>
      <c r="P1835" s="69">
        <v>0</v>
      </c>
      <c r="Q1835" s="70">
        <v>1156.45</v>
      </c>
      <c r="R1835" s="70">
        <v>1019.5600000000002</v>
      </c>
      <c r="S1835" s="69">
        <v>0</v>
      </c>
      <c r="T1835" s="69">
        <v>102.59</v>
      </c>
      <c r="U1835" s="69">
        <v>34.299999999999997</v>
      </c>
      <c r="V1835" s="70">
        <v>913.84</v>
      </c>
      <c r="W1835" s="69">
        <v>0</v>
      </c>
      <c r="X1835" s="69">
        <v>233.18</v>
      </c>
      <c r="Y1835" s="69">
        <v>9.43</v>
      </c>
      <c r="Z1835" s="45" t="s">
        <v>2991</v>
      </c>
      <c r="AA1835" s="23" t="s">
        <v>2844</v>
      </c>
      <c r="AB1835" s="23" t="s">
        <v>41</v>
      </c>
      <c r="AC1835" s="23" t="s">
        <v>522</v>
      </c>
      <c r="AD1835" s="23">
        <v>580.26</v>
      </c>
      <c r="AE1835" s="23">
        <v>912.12</v>
      </c>
      <c r="AF1835" s="823">
        <v>331.86</v>
      </c>
      <c r="AG1835" s="23"/>
      <c r="AH1835" s="23"/>
      <c r="AI1835" s="23"/>
      <c r="AJ1835" s="917">
        <v>45057</v>
      </c>
      <c r="AK1835" s="122">
        <v>45058</v>
      </c>
      <c r="AL1835" s="34">
        <v>2</v>
      </c>
      <c r="AM1835" s="34">
        <v>10</v>
      </c>
      <c r="AN1835" s="790" t="s">
        <v>1223</v>
      </c>
    </row>
    <row r="1836" spans="1:40" ht="15" customHeight="1">
      <c r="A1836" s="789">
        <v>7413</v>
      </c>
      <c r="B1836" s="789" t="s">
        <v>3181</v>
      </c>
      <c r="C1836" s="789">
        <v>30680022735</v>
      </c>
      <c r="D1836" s="789" t="s">
        <v>7486</v>
      </c>
      <c r="E1836" s="789" t="s">
        <v>3183</v>
      </c>
      <c r="F1836" s="789" t="s">
        <v>3184</v>
      </c>
      <c r="G1836" s="789" t="s">
        <v>7487</v>
      </c>
      <c r="H1836" s="18" t="s">
        <v>7488</v>
      </c>
      <c r="I1836" s="18" t="s">
        <v>7489</v>
      </c>
      <c r="J1836" s="43" t="s">
        <v>20</v>
      </c>
      <c r="K1836" s="43" t="s">
        <v>21</v>
      </c>
      <c r="L1836" s="43" t="s">
        <v>22</v>
      </c>
      <c r="M1836" s="65">
        <v>0</v>
      </c>
      <c r="N1836" s="65">
        <v>0</v>
      </c>
      <c r="O1836" s="65">
        <v>0</v>
      </c>
      <c r="P1836" s="65">
        <v>0</v>
      </c>
      <c r="Q1836" s="39">
        <v>203.9</v>
      </c>
      <c r="R1836" s="39">
        <v>203.9</v>
      </c>
      <c r="S1836" s="65">
        <v>0</v>
      </c>
      <c r="T1836" s="65">
        <v>0</v>
      </c>
      <c r="U1836" s="65">
        <v>0</v>
      </c>
      <c r="V1836" s="39">
        <v>203.9</v>
      </c>
      <c r="W1836" s="65">
        <v>0</v>
      </c>
      <c r="X1836" s="65">
        <v>0</v>
      </c>
      <c r="Y1836" s="65">
        <v>0</v>
      </c>
      <c r="Z1836" s="67" t="s">
        <v>7490</v>
      </c>
      <c r="AA1836" s="18" t="s">
        <v>3196</v>
      </c>
      <c r="AB1836" s="24">
        <v>39323</v>
      </c>
      <c r="AC1836" s="18" t="s">
        <v>5351</v>
      </c>
      <c r="AD1836" s="40">
        <v>201.13</v>
      </c>
      <c r="AE1836" s="40">
        <v>201.13</v>
      </c>
      <c r="AF1836" s="920">
        <v>0</v>
      </c>
      <c r="AG1836" s="40"/>
      <c r="AH1836" s="40"/>
      <c r="AI1836" s="40"/>
      <c r="AJ1836" s="960">
        <v>45057</v>
      </c>
      <c r="AK1836" s="124">
        <v>45058</v>
      </c>
      <c r="AL1836" s="9">
        <v>2</v>
      </c>
      <c r="AM1836" s="9">
        <v>10</v>
      </c>
      <c r="AN1836" s="789" t="s">
        <v>1223</v>
      </c>
    </row>
    <row r="1837" spans="1:40" ht="15" customHeight="1">
      <c r="A1837" s="789">
        <v>7414</v>
      </c>
      <c r="B1837" s="789" t="s">
        <v>3181</v>
      </c>
      <c r="C1837" s="789">
        <v>30680022735</v>
      </c>
      <c r="D1837" s="789" t="s">
        <v>7491</v>
      </c>
      <c r="E1837" s="789" t="s">
        <v>3183</v>
      </c>
      <c r="F1837" s="789" t="s">
        <v>3184</v>
      </c>
      <c r="G1837" s="789" t="s">
        <v>7487</v>
      </c>
      <c r="H1837" s="18" t="s">
        <v>7492</v>
      </c>
      <c r="I1837" s="18" t="s">
        <v>7493</v>
      </c>
      <c r="J1837" s="43" t="s">
        <v>20</v>
      </c>
      <c r="K1837" s="43" t="s">
        <v>21</v>
      </c>
      <c r="L1837" s="43" t="s">
        <v>22</v>
      </c>
      <c r="M1837" s="65">
        <v>0</v>
      </c>
      <c r="N1837" s="65">
        <v>0</v>
      </c>
      <c r="O1837" s="65">
        <v>0</v>
      </c>
      <c r="P1837" s="65">
        <v>0</v>
      </c>
      <c r="Q1837" s="39">
        <v>163.9</v>
      </c>
      <c r="R1837" s="39">
        <v>163.9</v>
      </c>
      <c r="S1837" s="65">
        <v>0</v>
      </c>
      <c r="T1837" s="65">
        <v>0</v>
      </c>
      <c r="U1837" s="65">
        <v>0</v>
      </c>
      <c r="V1837" s="39">
        <v>163.9</v>
      </c>
      <c r="W1837" s="65">
        <v>0</v>
      </c>
      <c r="X1837" s="65">
        <v>0</v>
      </c>
      <c r="Y1837" s="65">
        <v>0</v>
      </c>
      <c r="Z1837" s="67" t="s">
        <v>7490</v>
      </c>
      <c r="AA1837" s="18" t="s">
        <v>3196</v>
      </c>
      <c r="AB1837" s="24">
        <v>39323</v>
      </c>
      <c r="AC1837" s="18" t="s">
        <v>5351</v>
      </c>
      <c r="AD1837" s="40">
        <v>161.71</v>
      </c>
      <c r="AE1837" s="40">
        <v>161.71</v>
      </c>
      <c r="AF1837" s="920">
        <v>0</v>
      </c>
      <c r="AG1837" s="40"/>
      <c r="AH1837" s="40"/>
      <c r="AI1837" s="40"/>
      <c r="AJ1837" s="960">
        <v>45057</v>
      </c>
      <c r="AK1837" s="124">
        <v>45058</v>
      </c>
      <c r="AL1837" s="9">
        <v>2</v>
      </c>
      <c r="AM1837" s="9">
        <v>10</v>
      </c>
      <c r="AN1837" s="789" t="s">
        <v>1223</v>
      </c>
    </row>
    <row r="1838" spans="1:40" ht="15" customHeight="1">
      <c r="A1838" s="789">
        <v>7415</v>
      </c>
      <c r="B1838" s="789" t="s">
        <v>3181</v>
      </c>
      <c r="C1838" s="789">
        <v>30680022735</v>
      </c>
      <c r="D1838" s="789" t="s">
        <v>7494</v>
      </c>
      <c r="E1838" s="789" t="s">
        <v>3183</v>
      </c>
      <c r="F1838" s="789" t="s">
        <v>3184</v>
      </c>
      <c r="G1838" s="789" t="s">
        <v>7487</v>
      </c>
      <c r="H1838" s="18" t="s">
        <v>7495</v>
      </c>
      <c r="I1838" s="18" t="s">
        <v>7496</v>
      </c>
      <c r="J1838" s="43" t="s">
        <v>20</v>
      </c>
      <c r="K1838" s="43" t="s">
        <v>21</v>
      </c>
      <c r="L1838" s="43" t="s">
        <v>22</v>
      </c>
      <c r="M1838" s="65">
        <v>0</v>
      </c>
      <c r="N1838" s="65">
        <v>0</v>
      </c>
      <c r="O1838" s="65">
        <v>0</v>
      </c>
      <c r="P1838" s="65">
        <v>0</v>
      </c>
      <c r="Q1838" s="39">
        <v>98.8</v>
      </c>
      <c r="R1838" s="39">
        <v>98.8</v>
      </c>
      <c r="S1838" s="65">
        <v>0</v>
      </c>
      <c r="T1838" s="65">
        <v>0</v>
      </c>
      <c r="U1838" s="65">
        <v>0</v>
      </c>
      <c r="V1838" s="39">
        <v>98.8</v>
      </c>
      <c r="W1838" s="65">
        <v>0</v>
      </c>
      <c r="X1838" s="65">
        <v>0</v>
      </c>
      <c r="Y1838" s="65">
        <v>0</v>
      </c>
      <c r="Z1838" s="67" t="s">
        <v>7497</v>
      </c>
      <c r="AA1838" s="18" t="s">
        <v>3196</v>
      </c>
      <c r="AB1838" s="24">
        <v>39323</v>
      </c>
      <c r="AC1838" s="18" t="s">
        <v>5351</v>
      </c>
      <c r="AD1838" s="18">
        <v>97.98</v>
      </c>
      <c r="AE1838" s="40">
        <v>97.98</v>
      </c>
      <c r="AF1838" s="68">
        <v>0</v>
      </c>
      <c r="AG1838" s="18"/>
      <c r="AH1838" s="18"/>
      <c r="AI1838" s="18"/>
      <c r="AJ1838" s="960">
        <v>45057</v>
      </c>
      <c r="AK1838" s="124">
        <v>45058</v>
      </c>
      <c r="AL1838" s="9">
        <v>2</v>
      </c>
      <c r="AM1838" s="9">
        <v>10</v>
      </c>
      <c r="AN1838" s="789" t="s">
        <v>1223</v>
      </c>
    </row>
    <row r="1839" spans="1:40" ht="15" customHeight="1">
      <c r="A1839" s="789">
        <v>7416</v>
      </c>
      <c r="B1839" s="789" t="s">
        <v>3181</v>
      </c>
      <c r="C1839" s="789">
        <v>30680022735</v>
      </c>
      <c r="D1839" s="789" t="s">
        <v>7498</v>
      </c>
      <c r="E1839" s="789" t="s">
        <v>3183</v>
      </c>
      <c r="F1839" s="789" t="s">
        <v>3184</v>
      </c>
      <c r="G1839" s="789" t="s">
        <v>830</v>
      </c>
      <c r="H1839" s="126" t="s">
        <v>7499</v>
      </c>
      <c r="I1839" s="126" t="s">
        <v>7500</v>
      </c>
      <c r="J1839" s="43" t="s">
        <v>20</v>
      </c>
      <c r="K1839" s="43" t="s">
        <v>21</v>
      </c>
      <c r="L1839" s="43" t="s">
        <v>22</v>
      </c>
      <c r="M1839" s="65">
        <v>0</v>
      </c>
      <c r="N1839" s="65">
        <v>0</v>
      </c>
      <c r="O1839" s="65">
        <v>0</v>
      </c>
      <c r="P1839" s="65">
        <v>0</v>
      </c>
      <c r="Q1839" s="123">
        <v>447.21</v>
      </c>
      <c r="R1839" s="123">
        <v>409.88699999999994</v>
      </c>
      <c r="S1839" s="65">
        <v>22.01</v>
      </c>
      <c r="T1839" s="65">
        <v>13.153</v>
      </c>
      <c r="U1839" s="65">
        <v>2.16</v>
      </c>
      <c r="V1839" s="123">
        <v>434.06</v>
      </c>
      <c r="W1839" s="65">
        <v>0</v>
      </c>
      <c r="X1839" s="65">
        <v>13.15</v>
      </c>
      <c r="Y1839" s="65">
        <v>0</v>
      </c>
      <c r="Z1839" s="426" t="s">
        <v>7480</v>
      </c>
      <c r="AA1839" s="126" t="s">
        <v>3187</v>
      </c>
      <c r="AB1839" s="28">
        <v>39323</v>
      </c>
      <c r="AC1839" s="18" t="s">
        <v>7501</v>
      </c>
      <c r="AD1839" s="40">
        <v>34.159999999999997</v>
      </c>
      <c r="AE1839" s="40">
        <v>34.159999999999997</v>
      </c>
      <c r="AF1839" s="920">
        <v>0</v>
      </c>
      <c r="AG1839" s="40"/>
      <c r="AH1839" s="40"/>
      <c r="AI1839" s="40"/>
      <c r="AJ1839" s="960">
        <v>45057</v>
      </c>
      <c r="AK1839" s="124">
        <v>45058</v>
      </c>
      <c r="AL1839" s="9">
        <v>2</v>
      </c>
      <c r="AM1839" s="9">
        <v>10</v>
      </c>
      <c r="AN1839" s="789" t="s">
        <v>1223</v>
      </c>
    </row>
    <row r="1840" spans="1:40" ht="15" customHeight="1">
      <c r="A1840" s="789">
        <v>7444</v>
      </c>
      <c r="B1840" s="789" t="s">
        <v>3109</v>
      </c>
      <c r="C1840" s="789">
        <v>30691795434</v>
      </c>
      <c r="D1840" s="789" t="s">
        <v>7502</v>
      </c>
      <c r="E1840" s="789" t="s">
        <v>341</v>
      </c>
      <c r="F1840" s="789" t="s">
        <v>345</v>
      </c>
      <c r="G1840" s="789" t="s">
        <v>7503</v>
      </c>
      <c r="H1840" s="18" t="s">
        <v>7504</v>
      </c>
      <c r="I1840" s="18" t="s">
        <v>7505</v>
      </c>
      <c r="J1840" s="43" t="s">
        <v>20</v>
      </c>
      <c r="K1840" s="43" t="s">
        <v>21</v>
      </c>
      <c r="L1840" s="43" t="s">
        <v>22</v>
      </c>
      <c r="M1840" s="65">
        <v>0</v>
      </c>
      <c r="N1840" s="65">
        <v>0</v>
      </c>
      <c r="O1840" s="65">
        <v>0</v>
      </c>
      <c r="P1840" s="65">
        <v>0</v>
      </c>
      <c r="Q1840" s="39">
        <v>1019.53</v>
      </c>
      <c r="R1840" s="39">
        <v>990.25</v>
      </c>
      <c r="S1840" s="65">
        <v>6.51</v>
      </c>
      <c r="T1840" s="65">
        <v>0</v>
      </c>
      <c r="U1840" s="65">
        <v>22.77</v>
      </c>
      <c r="V1840" s="39">
        <v>995.05</v>
      </c>
      <c r="W1840" s="65">
        <v>4.22</v>
      </c>
      <c r="X1840" s="65">
        <v>0</v>
      </c>
      <c r="Y1840" s="65">
        <v>20.260000000000002</v>
      </c>
      <c r="Z1840" s="67" t="s">
        <v>3149</v>
      </c>
      <c r="AA1840" s="18" t="s">
        <v>6879</v>
      </c>
      <c r="AB1840" s="18" t="s">
        <v>2943</v>
      </c>
      <c r="AC1840" s="18" t="s">
        <v>2025</v>
      </c>
      <c r="AD1840" s="40">
        <v>957.63</v>
      </c>
      <c r="AE1840" s="40">
        <v>957.63</v>
      </c>
      <c r="AF1840" s="920">
        <v>0</v>
      </c>
      <c r="AG1840" s="40"/>
      <c r="AH1840" s="40"/>
      <c r="AI1840" s="40"/>
      <c r="AJ1840" s="960">
        <v>45057</v>
      </c>
      <c r="AK1840" s="124">
        <v>45058</v>
      </c>
      <c r="AL1840" s="9">
        <v>2</v>
      </c>
      <c r="AM1840" s="9">
        <v>10</v>
      </c>
      <c r="AN1840" s="789" t="s">
        <v>1223</v>
      </c>
    </row>
    <row r="1841" spans="1:40" ht="15" customHeight="1">
      <c r="A1841" s="789">
        <v>8248</v>
      </c>
      <c r="B1841" s="789" t="s">
        <v>6738</v>
      </c>
      <c r="C1841" s="789">
        <v>30669096824</v>
      </c>
      <c r="D1841" s="789" t="s">
        <v>7506</v>
      </c>
      <c r="E1841" s="789" t="s">
        <v>38</v>
      </c>
      <c r="F1841" s="789" t="s">
        <v>66</v>
      </c>
      <c r="G1841" s="789" t="s">
        <v>7507</v>
      </c>
      <c r="H1841" s="18" t="s">
        <v>7971</v>
      </c>
      <c r="I1841" s="18" t="s">
        <v>7972</v>
      </c>
      <c r="J1841" s="43" t="s">
        <v>20</v>
      </c>
      <c r="K1841" s="43" t="s">
        <v>21</v>
      </c>
      <c r="L1841" s="43" t="s">
        <v>22</v>
      </c>
      <c r="M1841" s="65">
        <v>0</v>
      </c>
      <c r="N1841" s="18">
        <v>0</v>
      </c>
      <c r="O1841" s="65">
        <v>0</v>
      </c>
      <c r="P1841" s="65">
        <v>0</v>
      </c>
      <c r="Q1841" s="39">
        <v>279.55</v>
      </c>
      <c r="R1841" s="39">
        <f>Q1841-O1841-S1841-T1841-U1841</f>
        <v>276.32</v>
      </c>
      <c r="S1841" s="65">
        <v>1.48</v>
      </c>
      <c r="T1841" s="65">
        <v>1.75</v>
      </c>
      <c r="U1841" s="65">
        <v>0</v>
      </c>
      <c r="V1841" s="18">
        <f>Q1841-P1841-W1841-X1841-Y1841</f>
        <v>277.26</v>
      </c>
      <c r="W1841" s="18">
        <v>0.55000000000000004</v>
      </c>
      <c r="X1841" s="18">
        <v>1.74</v>
      </c>
      <c r="Y1841" s="18">
        <v>0</v>
      </c>
      <c r="Z1841" s="18" t="s">
        <v>1496</v>
      </c>
      <c r="AA1841" s="802" t="s">
        <v>2017</v>
      </c>
      <c r="AB1841" s="9" t="str">
        <f>+_xlfn.CONCAT(MID(Z1841,24,2),"/",MID(Z1841,22,2),"/",MID(Z1841,18,4))</f>
        <v>22/08/2007</v>
      </c>
      <c r="AC1841" s="9" t="str">
        <f>+_xlfn.CONCAT(MID(AA1841,16,2),"/",MID(AA1841,14,2),"/",MID(AA1841,10,4))</f>
        <v>28/02/2023</v>
      </c>
      <c r="AD1841" s="18">
        <v>180.84</v>
      </c>
      <c r="AE1841" s="18">
        <v>180.84</v>
      </c>
      <c r="AF1841" s="68">
        <v>0</v>
      </c>
      <c r="AG1841" s="18"/>
      <c r="AH1841" s="18"/>
      <c r="AI1841" s="18"/>
      <c r="AJ1841" s="960">
        <v>45057</v>
      </c>
      <c r="AK1841" s="124">
        <v>45058</v>
      </c>
      <c r="AL1841" s="9">
        <v>2</v>
      </c>
      <c r="AM1841" s="9">
        <v>10</v>
      </c>
      <c r="AN1841" s="789" t="s">
        <v>1223</v>
      </c>
    </row>
    <row r="1842" spans="1:40" ht="15" customHeight="1">
      <c r="A1842" s="789">
        <v>8249</v>
      </c>
      <c r="B1842" s="789" t="s">
        <v>6738</v>
      </c>
      <c r="C1842" s="789">
        <v>30669096824</v>
      </c>
      <c r="D1842" s="789" t="s">
        <v>6673</v>
      </c>
      <c r="E1842" s="789" t="s">
        <v>38</v>
      </c>
      <c r="F1842" s="789" t="s">
        <v>66</v>
      </c>
      <c r="G1842" s="789" t="s">
        <v>1865</v>
      </c>
      <c r="H1842" s="40" t="s">
        <v>7973</v>
      </c>
      <c r="I1842" s="126" t="s">
        <v>7974</v>
      </c>
      <c r="J1842" s="43" t="s">
        <v>20</v>
      </c>
      <c r="K1842" s="43" t="s">
        <v>21</v>
      </c>
      <c r="L1842" s="43" t="s">
        <v>22</v>
      </c>
      <c r="M1842" s="65">
        <v>0</v>
      </c>
      <c r="N1842" s="65">
        <v>0</v>
      </c>
      <c r="O1842" s="65">
        <v>0</v>
      </c>
      <c r="P1842" s="65">
        <v>0</v>
      </c>
      <c r="Q1842" s="66">
        <v>957.14</v>
      </c>
      <c r="R1842" s="123">
        <f>Q1842-O1842-S1842-T1842-U1842</f>
        <v>497.73999999999995</v>
      </c>
      <c r="S1842" s="65">
        <v>448.55</v>
      </c>
      <c r="T1842" s="65">
        <v>10.85</v>
      </c>
      <c r="U1842" s="65">
        <v>0</v>
      </c>
      <c r="V1842" s="123">
        <f>Q1842-P1842-W1842-X1842-Y1842</f>
        <v>497.73999999999995</v>
      </c>
      <c r="W1842" s="65">
        <v>448.55</v>
      </c>
      <c r="X1842" s="65">
        <v>10.85</v>
      </c>
      <c r="Y1842" s="65">
        <v>0</v>
      </c>
      <c r="Z1842" s="53" t="s">
        <v>163</v>
      </c>
      <c r="AA1842" s="40" t="s">
        <v>723</v>
      </c>
      <c r="AB1842" s="11" t="str">
        <f>+_xlfn.CONCAT(MID(Z1842,24,2),"/",MID(Z1842,22,2),"/",MID(Z1842,18,4))</f>
        <v>21/07/2007</v>
      </c>
      <c r="AC1842" s="9" t="str">
        <f>+_xlfn.CONCAT(MID(AA1842,16,2),"/",MID(AA1842,14,2),"/",MID(AA1842,10,4))</f>
        <v>28/02/2023</v>
      </c>
      <c r="AD1842" s="40">
        <v>202.12</v>
      </c>
      <c r="AE1842" s="40">
        <v>202.12</v>
      </c>
      <c r="AF1842" s="920">
        <v>0</v>
      </c>
      <c r="AG1842" s="40"/>
      <c r="AH1842" s="40"/>
      <c r="AI1842" s="40"/>
      <c r="AJ1842" s="960">
        <v>45057</v>
      </c>
      <c r="AK1842" s="124">
        <v>45058</v>
      </c>
      <c r="AL1842" s="9">
        <v>2</v>
      </c>
      <c r="AM1842" s="9">
        <v>10</v>
      </c>
      <c r="AN1842" s="789" t="s">
        <v>1223</v>
      </c>
    </row>
    <row r="1843" spans="1:40" ht="15" customHeight="1">
      <c r="A1843" s="789">
        <v>8252</v>
      </c>
      <c r="B1843" s="789" t="s">
        <v>6738</v>
      </c>
      <c r="C1843" s="789">
        <v>30669096824</v>
      </c>
      <c r="D1843" s="789" t="s">
        <v>3142</v>
      </c>
      <c r="E1843" s="789" t="s">
        <v>38</v>
      </c>
      <c r="F1843" s="789" t="s">
        <v>66</v>
      </c>
      <c r="G1843" s="789" t="s">
        <v>6943</v>
      </c>
      <c r="H1843" s="40" t="s">
        <v>7975</v>
      </c>
      <c r="I1843" s="126" t="s">
        <v>7976</v>
      </c>
      <c r="J1843" s="43" t="s">
        <v>20</v>
      </c>
      <c r="K1843" s="43" t="s">
        <v>21</v>
      </c>
      <c r="L1843" s="43" t="s">
        <v>22</v>
      </c>
      <c r="M1843" s="65">
        <v>0</v>
      </c>
      <c r="N1843" s="65">
        <v>0</v>
      </c>
      <c r="O1843" s="65">
        <v>0</v>
      </c>
      <c r="P1843" s="65">
        <v>0</v>
      </c>
      <c r="Q1843" s="66">
        <v>807.48</v>
      </c>
      <c r="R1843" s="123">
        <f>Q1843-O1843-S1843-T1843-U1843</f>
        <v>792.75</v>
      </c>
      <c r="S1843" s="65">
        <v>9.65</v>
      </c>
      <c r="T1843" s="65">
        <v>4.3600000000000003</v>
      </c>
      <c r="U1843" s="65">
        <v>0.72</v>
      </c>
      <c r="V1843" s="123">
        <f>Q1843-P1843-W1843-X1843-Y1843</f>
        <v>792.75</v>
      </c>
      <c r="W1843" s="65">
        <v>9.65</v>
      </c>
      <c r="X1843" s="65">
        <v>4.3600000000000003</v>
      </c>
      <c r="Y1843" s="65">
        <v>0.72</v>
      </c>
      <c r="Z1843" s="53" t="s">
        <v>163</v>
      </c>
      <c r="AA1843" s="40" t="s">
        <v>2017</v>
      </c>
      <c r="AB1843" s="11" t="str">
        <f>+_xlfn.CONCAT(MID(Z1843,24,2),"/",MID(Z1843,22,2),"/",MID(Z1843,18,4))</f>
        <v>21/07/2007</v>
      </c>
      <c r="AC1843" s="9" t="str">
        <f>+_xlfn.CONCAT(MID(AA1843,16,2),"/",MID(AA1843,14,2),"/",MID(AA1843,10,4))</f>
        <v>28/02/2023</v>
      </c>
      <c r="AD1843" s="40">
        <v>373.17</v>
      </c>
      <c r="AE1843" s="40">
        <v>373.17</v>
      </c>
      <c r="AF1843" s="920">
        <v>0</v>
      </c>
      <c r="AG1843" s="40"/>
      <c r="AH1843" s="40"/>
      <c r="AI1843" s="40"/>
      <c r="AJ1843" s="960">
        <v>45057</v>
      </c>
      <c r="AK1843" s="124">
        <v>45058</v>
      </c>
      <c r="AL1843" s="9">
        <v>2</v>
      </c>
      <c r="AM1843" s="9">
        <v>10</v>
      </c>
      <c r="AN1843" s="789" t="s">
        <v>1223</v>
      </c>
    </row>
    <row r="1844" spans="1:40" ht="15" customHeight="1">
      <c r="A1844" s="790">
        <v>8921</v>
      </c>
      <c r="B1844" s="790"/>
      <c r="C1844" s="790"/>
      <c r="D1844" s="790" t="s">
        <v>7508</v>
      </c>
      <c r="E1844" s="790" t="s">
        <v>346</v>
      </c>
      <c r="F1844" s="790" t="s">
        <v>1306</v>
      </c>
      <c r="G1844" s="790" t="s">
        <v>3642</v>
      </c>
      <c r="H1844" s="23" t="s">
        <v>8047</v>
      </c>
      <c r="I1844" s="23" t="s">
        <v>8048</v>
      </c>
      <c r="J1844" s="44" t="s">
        <v>20</v>
      </c>
      <c r="K1844" s="44" t="s">
        <v>21</v>
      </c>
      <c r="L1844" s="44" t="s">
        <v>23</v>
      </c>
      <c r="M1844" s="69">
        <v>281.33000000000004</v>
      </c>
      <c r="N1844" s="69">
        <v>0</v>
      </c>
      <c r="O1844" s="69">
        <v>0</v>
      </c>
      <c r="P1844" s="69">
        <v>0</v>
      </c>
      <c r="Q1844" s="70">
        <v>2449.14</v>
      </c>
      <c r="R1844" s="248">
        <f>Q1844-O1844-S1844-T1844-U1844</f>
        <v>2225.7400000000002</v>
      </c>
      <c r="S1844" s="69">
        <v>10.93</v>
      </c>
      <c r="T1844" s="69">
        <v>212.47</v>
      </c>
      <c r="U1844" s="69">
        <v>0</v>
      </c>
      <c r="V1844" s="248">
        <f>Q1844-P1844-W1844-X1844-Y1844</f>
        <v>1948.0799999999997</v>
      </c>
      <c r="W1844" s="69">
        <v>7.26</v>
      </c>
      <c r="X1844" s="69">
        <v>493.8</v>
      </c>
      <c r="Y1844" s="69">
        <v>0</v>
      </c>
      <c r="Z1844" s="45" t="s">
        <v>5672</v>
      </c>
      <c r="AA1844" s="23" t="s">
        <v>7667</v>
      </c>
      <c r="AB1844" s="34" t="str">
        <f>+_xlfn.CONCAT(MID(Z1844,24,2),"/",MID(Z1844,22,2),"/",MID(Z1844,18,4))</f>
        <v>31/08/2007</v>
      </c>
      <c r="AC1844" s="34" t="str">
        <f>+_xlfn.CONCAT(MID(AA1844,16,2),"/",MID(AA1844,14,2),"/",MID(AA1844,10,4))</f>
        <v>13/02/2023</v>
      </c>
      <c r="AD1844" s="23">
        <v>342.95</v>
      </c>
      <c r="AE1844" s="23">
        <f>AD1844+AF1844</f>
        <v>848.73</v>
      </c>
      <c r="AF1844" s="823">
        <v>505.78</v>
      </c>
      <c r="AG1844" s="23"/>
      <c r="AH1844" s="23"/>
      <c r="AI1844" s="23"/>
      <c r="AJ1844" s="917">
        <v>45057</v>
      </c>
      <c r="AK1844" s="122">
        <v>45061</v>
      </c>
      <c r="AL1844" s="34">
        <f>NETWORKDAYS(AJ1844,AK1844)</f>
        <v>3</v>
      </c>
      <c r="AM1844" s="34">
        <v>10</v>
      </c>
      <c r="AN1844" s="790" t="s">
        <v>503</v>
      </c>
    </row>
    <row r="1845" spans="1:40" ht="15" customHeight="1">
      <c r="A1845" s="789">
        <v>9042</v>
      </c>
      <c r="B1845" s="789" t="s">
        <v>6755</v>
      </c>
      <c r="C1845" s="789">
        <v>20149918664</v>
      </c>
      <c r="D1845" s="789" t="s">
        <v>7509</v>
      </c>
      <c r="E1845" s="789" t="s">
        <v>38</v>
      </c>
      <c r="F1845" s="789" t="s">
        <v>393</v>
      </c>
      <c r="G1845" s="789" t="s">
        <v>7510</v>
      </c>
      <c r="H1845" s="18" t="s">
        <v>7511</v>
      </c>
      <c r="I1845" s="18" t="s">
        <v>7512</v>
      </c>
      <c r="J1845" s="43" t="s">
        <v>20</v>
      </c>
      <c r="K1845" s="43" t="s">
        <v>21</v>
      </c>
      <c r="L1845" s="43" t="s">
        <v>22</v>
      </c>
      <c r="M1845" s="65">
        <v>0</v>
      </c>
      <c r="N1845" s="65">
        <v>0</v>
      </c>
      <c r="O1845" s="65">
        <v>0</v>
      </c>
      <c r="P1845" s="65">
        <v>0</v>
      </c>
      <c r="Q1845" s="66">
        <v>125.5</v>
      </c>
      <c r="R1845" s="39">
        <v>124.35</v>
      </c>
      <c r="S1845" s="65">
        <v>0.87</v>
      </c>
      <c r="T1845" s="65">
        <v>0.28000000000000003</v>
      </c>
      <c r="U1845" s="65">
        <v>0</v>
      </c>
      <c r="V1845" s="39">
        <v>125.5</v>
      </c>
      <c r="W1845" s="65">
        <v>0</v>
      </c>
      <c r="X1845" s="65">
        <v>0</v>
      </c>
      <c r="Y1845" s="65">
        <v>0</v>
      </c>
      <c r="Z1845" s="53" t="s">
        <v>6759</v>
      </c>
      <c r="AA1845" s="40" t="s">
        <v>7513</v>
      </c>
      <c r="AB1845" s="28">
        <v>39220</v>
      </c>
      <c r="AC1845" s="40" t="s">
        <v>675</v>
      </c>
      <c r="AD1845" s="40">
        <v>124.15</v>
      </c>
      <c r="AE1845" s="40">
        <v>124.15</v>
      </c>
      <c r="AF1845" s="920">
        <v>0</v>
      </c>
      <c r="AG1845" s="40"/>
      <c r="AH1845" s="40"/>
      <c r="AI1845" s="40"/>
      <c r="AJ1845" s="960">
        <v>45057</v>
      </c>
      <c r="AK1845" s="124">
        <v>45058</v>
      </c>
      <c r="AL1845" s="9">
        <v>2</v>
      </c>
      <c r="AM1845" s="9">
        <v>10</v>
      </c>
      <c r="AN1845" s="789" t="s">
        <v>503</v>
      </c>
    </row>
    <row r="1846" spans="1:40" ht="15" customHeight="1">
      <c r="A1846" s="790">
        <v>9755</v>
      </c>
      <c r="B1846" s="790" t="s">
        <v>7514</v>
      </c>
      <c r="C1846" s="790">
        <v>30711663483</v>
      </c>
      <c r="D1846" s="790" t="s">
        <v>7515</v>
      </c>
      <c r="E1846" s="790" t="s">
        <v>47</v>
      </c>
      <c r="F1846" s="790" t="s">
        <v>383</v>
      </c>
      <c r="G1846" s="790" t="s">
        <v>383</v>
      </c>
      <c r="H1846" s="23" t="s">
        <v>7977</v>
      </c>
      <c r="I1846" s="431" t="s">
        <v>7978</v>
      </c>
      <c r="J1846" s="44" t="s">
        <v>20</v>
      </c>
      <c r="K1846" s="44" t="s">
        <v>21</v>
      </c>
      <c r="L1846" s="44" t="s">
        <v>23</v>
      </c>
      <c r="M1846" s="69">
        <v>0</v>
      </c>
      <c r="N1846" s="69">
        <v>554.66</v>
      </c>
      <c r="O1846" s="69">
        <v>0</v>
      </c>
      <c r="P1846" s="69">
        <v>4.78</v>
      </c>
      <c r="Q1846" s="70">
        <v>4834.7700000000004</v>
      </c>
      <c r="R1846" s="152">
        <f>Q1846-O1846-S1846-T1846-U1846</f>
        <v>4682.9400000000005</v>
      </c>
      <c r="S1846" s="69">
        <v>19.989999999999998</v>
      </c>
      <c r="T1846" s="69">
        <v>15.17</v>
      </c>
      <c r="U1846" s="69">
        <v>116.67</v>
      </c>
      <c r="V1846" s="152">
        <f>Q1846-P1846-W1846-X1846-Y1846</f>
        <v>4199.38</v>
      </c>
      <c r="W1846" s="69">
        <v>575.30999999999995</v>
      </c>
      <c r="X1846" s="69">
        <v>15.16</v>
      </c>
      <c r="Y1846" s="69">
        <v>40.14</v>
      </c>
      <c r="Z1846" s="45" t="s">
        <v>53</v>
      </c>
      <c r="AA1846" s="23" t="s">
        <v>2317</v>
      </c>
      <c r="AB1846" s="158">
        <v>39277</v>
      </c>
      <c r="AC1846" s="34" t="str">
        <f>+_xlfn.CONCAT(MID(AA1846,16,2),"/",MID(AA1846,14,2),"/",MID(AA1846,10,4))</f>
        <v>28/02/2023</v>
      </c>
      <c r="AD1846" s="23">
        <v>1968.94</v>
      </c>
      <c r="AE1846" s="23">
        <v>2275.83</v>
      </c>
      <c r="AF1846" s="823">
        <v>306.89</v>
      </c>
      <c r="AG1846" s="23"/>
      <c r="AH1846" s="23"/>
      <c r="AI1846" s="23"/>
      <c r="AJ1846" s="917">
        <v>45057</v>
      </c>
      <c r="AK1846" s="122">
        <v>45058</v>
      </c>
      <c r="AL1846" s="34">
        <v>2</v>
      </c>
      <c r="AM1846" s="34">
        <v>10</v>
      </c>
      <c r="AN1846" s="790" t="s">
        <v>503</v>
      </c>
    </row>
    <row r="1847" spans="1:40" ht="15" customHeight="1">
      <c r="A1847" s="789">
        <v>9812</v>
      </c>
      <c r="B1847" s="789" t="s">
        <v>7516</v>
      </c>
      <c r="C1847" s="789">
        <v>20219068876</v>
      </c>
      <c r="D1847" s="789" t="s">
        <v>7517</v>
      </c>
      <c r="E1847" s="789" t="s">
        <v>38</v>
      </c>
      <c r="F1847" s="789" t="s">
        <v>70</v>
      </c>
      <c r="G1847" s="789" t="s">
        <v>7518</v>
      </c>
      <c r="H1847" s="71" t="s">
        <v>7519</v>
      </c>
      <c r="I1847" s="71" t="s">
        <v>7520</v>
      </c>
      <c r="J1847" s="72" t="s">
        <v>20</v>
      </c>
      <c r="K1847" s="72" t="s">
        <v>21</v>
      </c>
      <c r="L1847" s="72" t="s">
        <v>22</v>
      </c>
      <c r="M1847" s="73">
        <v>0.55000000000000004</v>
      </c>
      <c r="N1847" s="73">
        <v>0</v>
      </c>
      <c r="O1847" s="73">
        <v>0</v>
      </c>
      <c r="P1847" s="73">
        <v>0</v>
      </c>
      <c r="Q1847" s="82">
        <v>241.69</v>
      </c>
      <c r="R1847" s="74">
        <v>222.94</v>
      </c>
      <c r="S1847" s="73">
        <v>17.850000000000001</v>
      </c>
      <c r="T1847" s="73">
        <v>0</v>
      </c>
      <c r="U1847" s="73">
        <v>0.9</v>
      </c>
      <c r="V1847" s="74">
        <v>239.01999999999998</v>
      </c>
      <c r="W1847" s="73">
        <v>0.93</v>
      </c>
      <c r="X1847" s="73">
        <v>0.55000000000000004</v>
      </c>
      <c r="Y1847" s="73">
        <v>1.19</v>
      </c>
      <c r="Z1847" s="83" t="s">
        <v>46</v>
      </c>
      <c r="AA1847" s="84" t="s">
        <v>1917</v>
      </c>
      <c r="AB1847" s="75">
        <v>39277</v>
      </c>
      <c r="AC1847" s="40" t="s">
        <v>524</v>
      </c>
      <c r="AD1847" s="18">
        <v>143.79</v>
      </c>
      <c r="AE1847" s="40">
        <v>143.79</v>
      </c>
      <c r="AF1847" s="68">
        <v>0</v>
      </c>
      <c r="AG1847" s="18"/>
      <c r="AH1847" s="18"/>
      <c r="AI1847" s="18"/>
      <c r="AJ1847" s="960">
        <v>45057</v>
      </c>
      <c r="AK1847" s="124">
        <v>45058</v>
      </c>
      <c r="AL1847" s="9">
        <v>2</v>
      </c>
      <c r="AM1847" s="9">
        <v>10</v>
      </c>
      <c r="AN1847" s="789" t="s">
        <v>503</v>
      </c>
    </row>
    <row r="1848" spans="1:40" ht="15" customHeight="1">
      <c r="A1848" s="789">
        <v>9892</v>
      </c>
      <c r="B1848" s="789" t="s">
        <v>7514</v>
      </c>
      <c r="C1848" s="789">
        <v>30711663483</v>
      </c>
      <c r="D1848" s="789" t="s">
        <v>7521</v>
      </c>
      <c r="E1848" s="789" t="s">
        <v>42</v>
      </c>
      <c r="F1848" s="789" t="s">
        <v>375</v>
      </c>
      <c r="G1848" s="789" t="s">
        <v>1441</v>
      </c>
      <c r="H1848" s="40" t="s">
        <v>7979</v>
      </c>
      <c r="I1848" s="126" t="s">
        <v>7980</v>
      </c>
      <c r="J1848" s="43" t="s">
        <v>20</v>
      </c>
      <c r="K1848" s="43" t="s">
        <v>21</v>
      </c>
      <c r="L1848" s="43" t="s">
        <v>22</v>
      </c>
      <c r="M1848" s="65">
        <v>0</v>
      </c>
      <c r="N1848" s="65">
        <v>0</v>
      </c>
      <c r="O1848" s="65">
        <v>0</v>
      </c>
      <c r="P1848" s="65">
        <v>0</v>
      </c>
      <c r="Q1848" s="66">
        <v>5531.94</v>
      </c>
      <c r="R1848" s="123">
        <f>Q1848-O1848-S1848-T1848-U1848</f>
        <v>4183.0999999999995</v>
      </c>
      <c r="S1848" s="65">
        <v>1267.73</v>
      </c>
      <c r="T1848" s="65">
        <v>54.13</v>
      </c>
      <c r="U1848" s="65">
        <v>26.98</v>
      </c>
      <c r="V1848" s="123">
        <f>Q1848-P1848-W1848-X1848-Y1848</f>
        <v>4529.7299999999996</v>
      </c>
      <c r="W1848" s="65">
        <v>912.12</v>
      </c>
      <c r="X1848" s="65">
        <v>22.3</v>
      </c>
      <c r="Y1848" s="65">
        <v>67.790000000000006</v>
      </c>
      <c r="Z1848" s="53" t="s">
        <v>40</v>
      </c>
      <c r="AA1848" s="40" t="s">
        <v>2206</v>
      </c>
      <c r="AB1848" s="22">
        <v>39277</v>
      </c>
      <c r="AC1848" s="9" t="str">
        <f>+_xlfn.CONCAT(MID(AA1848,16,2),"/",MID(AA1848,14,2),"/",MID(AA1848,10,4))</f>
        <v>28/02/2023</v>
      </c>
      <c r="AD1848" s="40">
        <v>1691.65</v>
      </c>
      <c r="AE1848" s="40">
        <v>1691.65</v>
      </c>
      <c r="AF1848" s="920">
        <v>0</v>
      </c>
      <c r="AG1848" s="40"/>
      <c r="AH1848" s="40"/>
      <c r="AI1848" s="40"/>
      <c r="AJ1848" s="960">
        <v>45057</v>
      </c>
      <c r="AK1848" s="124">
        <v>45058</v>
      </c>
      <c r="AL1848" s="9">
        <v>2</v>
      </c>
      <c r="AM1848" s="9">
        <v>10</v>
      </c>
      <c r="AN1848" s="789" t="s">
        <v>503</v>
      </c>
    </row>
    <row r="1849" spans="1:40" ht="15" customHeight="1">
      <c r="A1849" s="789">
        <v>10249</v>
      </c>
      <c r="B1849" s="789" t="s">
        <v>7522</v>
      </c>
      <c r="C1849" s="789">
        <v>30714801607</v>
      </c>
      <c r="D1849" s="789" t="s">
        <v>7523</v>
      </c>
      <c r="E1849" s="789" t="s">
        <v>42</v>
      </c>
      <c r="F1849" s="789" t="s">
        <v>911</v>
      </c>
      <c r="G1849" s="789" t="s">
        <v>1360</v>
      </c>
      <c r="H1849" s="18" t="s">
        <v>7524</v>
      </c>
      <c r="I1849" s="18" t="s">
        <v>7525</v>
      </c>
      <c r="J1849" s="43" t="s">
        <v>20</v>
      </c>
      <c r="K1849" s="43" t="s">
        <v>21</v>
      </c>
      <c r="L1849" s="43" t="s">
        <v>22</v>
      </c>
      <c r="M1849" s="65">
        <v>0.52</v>
      </c>
      <c r="N1849" s="65">
        <v>0</v>
      </c>
      <c r="O1849" s="65">
        <v>0.95</v>
      </c>
      <c r="P1849" s="65">
        <v>1.64</v>
      </c>
      <c r="Q1849" s="66">
        <v>375.21</v>
      </c>
      <c r="R1849" s="39">
        <v>343.60999999999996</v>
      </c>
      <c r="S1849" s="65">
        <v>23.63</v>
      </c>
      <c r="T1849" s="65">
        <v>5.55</v>
      </c>
      <c r="U1849" s="65">
        <v>1.47</v>
      </c>
      <c r="V1849" s="39">
        <v>365.37</v>
      </c>
      <c r="W1849" s="65">
        <v>2.13</v>
      </c>
      <c r="X1849" s="65">
        <v>6.07</v>
      </c>
      <c r="Y1849" s="65">
        <v>0</v>
      </c>
      <c r="Z1849" s="53" t="s">
        <v>820</v>
      </c>
      <c r="AA1849" s="40" t="s">
        <v>6865</v>
      </c>
      <c r="AB1849" s="22">
        <v>39231</v>
      </c>
      <c r="AC1849" s="40" t="s">
        <v>526</v>
      </c>
      <c r="AD1849" s="40">
        <v>298.45</v>
      </c>
      <c r="AE1849" s="40">
        <v>298.45</v>
      </c>
      <c r="AF1849" s="920">
        <v>0</v>
      </c>
      <c r="AG1849" s="40"/>
      <c r="AH1849" s="40"/>
      <c r="AI1849" s="40"/>
      <c r="AJ1849" s="960">
        <v>45057</v>
      </c>
      <c r="AK1849" s="124">
        <v>45058</v>
      </c>
      <c r="AL1849" s="9">
        <v>2</v>
      </c>
      <c r="AM1849" s="9">
        <v>10</v>
      </c>
      <c r="AN1849" s="789" t="s">
        <v>503</v>
      </c>
    </row>
    <row r="1850" spans="1:40" ht="15" customHeight="1">
      <c r="A1850" s="789">
        <v>11032</v>
      </c>
      <c r="B1850" s="789" t="s">
        <v>7526</v>
      </c>
      <c r="C1850" s="789">
        <v>20078703629</v>
      </c>
      <c r="D1850" s="789" t="s">
        <v>386</v>
      </c>
      <c r="E1850" s="789" t="s">
        <v>37</v>
      </c>
      <c r="F1850" s="789" t="s">
        <v>7527</v>
      </c>
      <c r="G1850" s="789" t="s">
        <v>2048</v>
      </c>
      <c r="H1850" s="18" t="s">
        <v>7981</v>
      </c>
      <c r="I1850" s="18" t="s">
        <v>7982</v>
      </c>
      <c r="J1850" s="43" t="s">
        <v>20</v>
      </c>
      <c r="K1850" s="43" t="s">
        <v>21</v>
      </c>
      <c r="L1850" s="43" t="s">
        <v>22</v>
      </c>
      <c r="M1850" s="65">
        <v>0</v>
      </c>
      <c r="N1850" s="18">
        <v>0</v>
      </c>
      <c r="O1850" s="65">
        <v>0</v>
      </c>
      <c r="P1850" s="65">
        <v>0</v>
      </c>
      <c r="Q1850" s="39">
        <v>238.56</v>
      </c>
      <c r="R1850" s="39">
        <f>Q1850-O1850-S1850-T1850-U1850</f>
        <v>222.85000000000002</v>
      </c>
      <c r="S1850" s="65">
        <v>4.8499999999999996</v>
      </c>
      <c r="T1850" s="65">
        <v>0.69</v>
      </c>
      <c r="U1850" s="65">
        <v>10.17</v>
      </c>
      <c r="V1850" s="18">
        <f>Q1850-P1850-W1850-X1850-Y1850</f>
        <v>234.91</v>
      </c>
      <c r="W1850" s="18">
        <v>0</v>
      </c>
      <c r="X1850" s="18">
        <v>0.4</v>
      </c>
      <c r="Y1850" s="18">
        <v>3.25</v>
      </c>
      <c r="Z1850" s="18" t="s">
        <v>1109</v>
      </c>
      <c r="AA1850" s="802" t="s">
        <v>2017</v>
      </c>
      <c r="AB1850" s="24">
        <v>39284</v>
      </c>
      <c r="AC1850" s="9" t="str">
        <f>+_xlfn.CONCAT(MID(AA1850,16,2),"/",MID(AA1850,14,2),"/",MID(AA1850,10,4))</f>
        <v>28/02/2023</v>
      </c>
      <c r="AD1850" s="18">
        <v>0</v>
      </c>
      <c r="AE1850" s="18">
        <v>0</v>
      </c>
      <c r="AF1850" s="68">
        <v>0</v>
      </c>
      <c r="AG1850" s="18"/>
      <c r="AH1850" s="18"/>
      <c r="AI1850" s="18"/>
      <c r="AJ1850" s="960">
        <v>45057</v>
      </c>
      <c r="AK1850" s="124">
        <v>45058</v>
      </c>
      <c r="AL1850" s="9">
        <v>2</v>
      </c>
      <c r="AM1850" s="9">
        <v>10</v>
      </c>
      <c r="AN1850" s="789" t="s">
        <v>503</v>
      </c>
    </row>
    <row r="1851" spans="1:40" ht="15" customHeight="1">
      <c r="A1851" s="790">
        <v>11120</v>
      </c>
      <c r="B1851" s="790" t="s">
        <v>7528</v>
      </c>
      <c r="C1851" s="790">
        <v>30715367250</v>
      </c>
      <c r="D1851" s="790" t="s">
        <v>7529</v>
      </c>
      <c r="E1851" s="790" t="s">
        <v>42</v>
      </c>
      <c r="F1851" s="790" t="s">
        <v>375</v>
      </c>
      <c r="G1851" s="790" t="s">
        <v>2959</v>
      </c>
      <c r="H1851" s="23" t="s">
        <v>7530</v>
      </c>
      <c r="I1851" s="23" t="s">
        <v>7531</v>
      </c>
      <c r="J1851" s="256" t="s">
        <v>20</v>
      </c>
      <c r="K1851" s="256" t="s">
        <v>21</v>
      </c>
      <c r="L1851" s="256" t="s">
        <v>23</v>
      </c>
      <c r="M1851" s="257">
        <v>1.77</v>
      </c>
      <c r="N1851" s="257">
        <v>0</v>
      </c>
      <c r="O1851" s="257">
        <v>0</v>
      </c>
      <c r="P1851" s="257">
        <v>0</v>
      </c>
      <c r="Q1851" s="70">
        <v>140.04</v>
      </c>
      <c r="R1851" s="70">
        <v>131.63</v>
      </c>
      <c r="S1851" s="257">
        <v>3.66</v>
      </c>
      <c r="T1851" s="257">
        <v>0</v>
      </c>
      <c r="U1851" s="257">
        <v>4.75</v>
      </c>
      <c r="V1851" s="70">
        <v>133.85</v>
      </c>
      <c r="W1851" s="257">
        <v>0</v>
      </c>
      <c r="X1851" s="257">
        <v>1.77</v>
      </c>
      <c r="Y1851" s="257">
        <v>4.42</v>
      </c>
      <c r="Z1851" s="258" t="s">
        <v>898</v>
      </c>
      <c r="AA1851" s="258" t="s">
        <v>7532</v>
      </c>
      <c r="AB1851" s="27">
        <v>39222</v>
      </c>
      <c r="AC1851" s="23" t="s">
        <v>519</v>
      </c>
      <c r="AD1851" s="23">
        <v>85.76</v>
      </c>
      <c r="AE1851" s="23">
        <v>96.660000000000011</v>
      </c>
      <c r="AF1851" s="823">
        <v>10.9</v>
      </c>
      <c r="AG1851" s="23"/>
      <c r="AH1851" s="23"/>
      <c r="AI1851" s="23"/>
      <c r="AJ1851" s="917">
        <v>45057</v>
      </c>
      <c r="AK1851" s="122">
        <v>45058</v>
      </c>
      <c r="AL1851" s="34">
        <v>2</v>
      </c>
      <c r="AM1851" s="34">
        <v>10</v>
      </c>
      <c r="AN1851" s="790" t="s">
        <v>503</v>
      </c>
    </row>
    <row r="1852" spans="1:40" ht="15" customHeight="1">
      <c r="A1852" s="789">
        <v>11202</v>
      </c>
      <c r="B1852" s="789" t="s">
        <v>7533</v>
      </c>
      <c r="C1852" s="789">
        <v>30708466480</v>
      </c>
      <c r="D1852" s="789" t="s">
        <v>7534</v>
      </c>
      <c r="E1852" s="789" t="s">
        <v>37</v>
      </c>
      <c r="F1852" s="789" t="s">
        <v>7527</v>
      </c>
      <c r="G1852" s="789" t="s">
        <v>7535</v>
      </c>
      <c r="H1852" s="40" t="s">
        <v>7536</v>
      </c>
      <c r="I1852" s="40" t="s">
        <v>7537</v>
      </c>
      <c r="J1852" s="55" t="s">
        <v>20</v>
      </c>
      <c r="K1852" s="55" t="s">
        <v>21</v>
      </c>
      <c r="L1852" s="55" t="s">
        <v>22</v>
      </c>
      <c r="M1852" s="134">
        <v>0</v>
      </c>
      <c r="N1852" s="134">
        <v>0</v>
      </c>
      <c r="O1852" s="134">
        <v>0</v>
      </c>
      <c r="P1852" s="134">
        <v>0</v>
      </c>
      <c r="Q1852" s="66">
        <v>279.13</v>
      </c>
      <c r="R1852" s="66">
        <v>269.90999999999997</v>
      </c>
      <c r="S1852" s="134">
        <v>9.2200000000000006</v>
      </c>
      <c r="T1852" s="134">
        <v>0</v>
      </c>
      <c r="U1852" s="134">
        <v>0</v>
      </c>
      <c r="V1852" s="66">
        <v>268.58999999999997</v>
      </c>
      <c r="W1852" s="134">
        <v>10.54</v>
      </c>
      <c r="X1852" s="134">
        <v>0</v>
      </c>
      <c r="Y1852" s="134">
        <v>0</v>
      </c>
      <c r="Z1852" s="59" t="s">
        <v>7538</v>
      </c>
      <c r="AA1852" s="59" t="s">
        <v>7539</v>
      </c>
      <c r="AB1852" s="33" t="s">
        <v>2943</v>
      </c>
      <c r="AC1852" s="40" t="s">
        <v>7540</v>
      </c>
      <c r="AD1852" s="40">
        <v>95</v>
      </c>
      <c r="AE1852" s="40">
        <v>95</v>
      </c>
      <c r="AF1852" s="920">
        <v>0</v>
      </c>
      <c r="AG1852" s="40"/>
      <c r="AH1852" s="40"/>
      <c r="AI1852" s="40"/>
      <c r="AJ1852" s="960">
        <v>45057</v>
      </c>
      <c r="AK1852" s="124">
        <v>45058</v>
      </c>
      <c r="AL1852" s="9">
        <v>2</v>
      </c>
      <c r="AM1852" s="9">
        <v>10</v>
      </c>
      <c r="AN1852" s="789" t="s">
        <v>503</v>
      </c>
    </row>
    <row r="1853" spans="1:40" ht="15" customHeight="1">
      <c r="A1853" s="789">
        <v>11225</v>
      </c>
      <c r="B1853" s="789" t="s">
        <v>7533</v>
      </c>
      <c r="C1853" s="789">
        <v>30708466480</v>
      </c>
      <c r="D1853" s="789" t="s">
        <v>7541</v>
      </c>
      <c r="E1853" s="789" t="s">
        <v>37</v>
      </c>
      <c r="F1853" s="789" t="s">
        <v>7542</v>
      </c>
      <c r="G1853" s="789" t="s">
        <v>7543</v>
      </c>
      <c r="H1853" s="71" t="s">
        <v>7544</v>
      </c>
      <c r="I1853" s="71" t="s">
        <v>7545</v>
      </c>
      <c r="J1853" s="72" t="s">
        <v>20</v>
      </c>
      <c r="K1853" s="72" t="s">
        <v>21</v>
      </c>
      <c r="L1853" s="72" t="s">
        <v>22</v>
      </c>
      <c r="M1853" s="73">
        <v>0</v>
      </c>
      <c r="N1853" s="73">
        <v>0</v>
      </c>
      <c r="O1853" s="73">
        <v>0</v>
      </c>
      <c r="P1853" s="73">
        <v>0</v>
      </c>
      <c r="Q1853" s="74">
        <v>467.08</v>
      </c>
      <c r="R1853" s="74">
        <v>378.13</v>
      </c>
      <c r="S1853" s="73">
        <v>76.64</v>
      </c>
      <c r="T1853" s="73">
        <v>8.83</v>
      </c>
      <c r="U1853" s="73">
        <v>3.48</v>
      </c>
      <c r="V1853" s="74">
        <v>444.50999999999993</v>
      </c>
      <c r="W1853" s="73">
        <v>20.03</v>
      </c>
      <c r="X1853" s="73">
        <v>2.54</v>
      </c>
      <c r="Y1853" s="73">
        <v>0</v>
      </c>
      <c r="Z1853" s="83" t="s">
        <v>874</v>
      </c>
      <c r="AA1853" s="84" t="s">
        <v>7546</v>
      </c>
      <c r="AB1853" s="85">
        <v>39307</v>
      </c>
      <c r="AC1853" s="40" t="s">
        <v>7540</v>
      </c>
      <c r="AD1853" s="40">
        <v>378.13</v>
      </c>
      <c r="AE1853" s="40">
        <v>378.13</v>
      </c>
      <c r="AF1853" s="920">
        <v>0</v>
      </c>
      <c r="AG1853" s="40"/>
      <c r="AH1853" s="40"/>
      <c r="AI1853" s="40"/>
      <c r="AJ1853" s="960">
        <v>45057</v>
      </c>
      <c r="AK1853" s="124">
        <v>45058</v>
      </c>
      <c r="AL1853" s="9">
        <v>2</v>
      </c>
      <c r="AM1853" s="9">
        <v>10</v>
      </c>
      <c r="AN1853" s="789" t="s">
        <v>503</v>
      </c>
    </row>
    <row r="1854" spans="1:40" ht="15" customHeight="1">
      <c r="A1854" s="789">
        <v>11526</v>
      </c>
      <c r="B1854" s="789" t="s">
        <v>7547</v>
      </c>
      <c r="C1854" s="789">
        <v>20166297681</v>
      </c>
      <c r="D1854" s="789" t="s">
        <v>7548</v>
      </c>
      <c r="E1854" s="789" t="s">
        <v>42</v>
      </c>
      <c r="F1854" s="789" t="s">
        <v>2114</v>
      </c>
      <c r="G1854" s="789" t="s">
        <v>7549</v>
      </c>
      <c r="H1854" s="18" t="s">
        <v>7550</v>
      </c>
      <c r="I1854" s="18" t="s">
        <v>7551</v>
      </c>
      <c r="J1854" s="43" t="s">
        <v>20</v>
      </c>
      <c r="K1854" s="43" t="s">
        <v>21</v>
      </c>
      <c r="L1854" s="43" t="s">
        <v>22</v>
      </c>
      <c r="M1854" s="65">
        <v>0</v>
      </c>
      <c r="N1854" s="65">
        <v>0</v>
      </c>
      <c r="O1854" s="65">
        <v>0</v>
      </c>
      <c r="P1854" s="65">
        <v>0</v>
      </c>
      <c r="Q1854" s="66">
        <v>452</v>
      </c>
      <c r="R1854" s="39">
        <v>329.38</v>
      </c>
      <c r="S1854" s="65">
        <v>89.71</v>
      </c>
      <c r="T1854" s="65">
        <v>28.03</v>
      </c>
      <c r="U1854" s="65">
        <v>4.88</v>
      </c>
      <c r="V1854" s="39">
        <v>404.09000000000003</v>
      </c>
      <c r="W1854" s="65">
        <v>15</v>
      </c>
      <c r="X1854" s="65">
        <v>28.03</v>
      </c>
      <c r="Y1854" s="65">
        <v>4.88</v>
      </c>
      <c r="Z1854" s="53" t="s">
        <v>6779</v>
      </c>
      <c r="AA1854" s="40" t="s">
        <v>7552</v>
      </c>
      <c r="AB1854" s="476" t="s">
        <v>98</v>
      </c>
      <c r="AC1854" s="40" t="s">
        <v>519</v>
      </c>
      <c r="AD1854" s="40">
        <v>78.739999999999995</v>
      </c>
      <c r="AE1854" s="40">
        <v>78.739999999999995</v>
      </c>
      <c r="AF1854" s="920">
        <v>0</v>
      </c>
      <c r="AG1854" s="40"/>
      <c r="AH1854" s="40"/>
      <c r="AI1854" s="40"/>
      <c r="AJ1854" s="960">
        <v>45057</v>
      </c>
      <c r="AK1854" s="124">
        <v>45058</v>
      </c>
      <c r="AL1854" s="9">
        <v>2</v>
      </c>
      <c r="AM1854" s="9">
        <v>10</v>
      </c>
      <c r="AN1854" s="789" t="s">
        <v>503</v>
      </c>
    </row>
    <row r="1855" spans="1:40" ht="15" customHeight="1">
      <c r="A1855" s="789">
        <v>11784</v>
      </c>
      <c r="B1855" s="789" t="s">
        <v>7553</v>
      </c>
      <c r="C1855" s="789">
        <v>30559973552</v>
      </c>
      <c r="D1855" s="789" t="s">
        <v>7554</v>
      </c>
      <c r="E1855" s="789" t="s">
        <v>38</v>
      </c>
      <c r="F1855" s="789" t="s">
        <v>1173</v>
      </c>
      <c r="G1855" s="789" t="s">
        <v>7555</v>
      </c>
      <c r="H1855" s="18" t="s">
        <v>7556</v>
      </c>
      <c r="I1855" s="18" t="s">
        <v>7557</v>
      </c>
      <c r="J1855" s="43" t="s">
        <v>20</v>
      </c>
      <c r="K1855" s="43" t="s">
        <v>21</v>
      </c>
      <c r="L1855" s="43" t="s">
        <v>22</v>
      </c>
      <c r="M1855" s="65">
        <v>0</v>
      </c>
      <c r="N1855" s="65">
        <v>0</v>
      </c>
      <c r="O1855" s="65">
        <v>66.64</v>
      </c>
      <c r="P1855" s="65">
        <v>17.38</v>
      </c>
      <c r="Q1855" s="66">
        <v>442.07</v>
      </c>
      <c r="R1855" s="39">
        <v>316.85000000000002</v>
      </c>
      <c r="S1855" s="65">
        <v>51.49</v>
      </c>
      <c r="T1855" s="65">
        <v>1.84</v>
      </c>
      <c r="U1855" s="65">
        <v>5.25</v>
      </c>
      <c r="V1855" s="39">
        <v>322.18</v>
      </c>
      <c r="W1855" s="65">
        <v>101.44</v>
      </c>
      <c r="X1855" s="65">
        <v>1.07</v>
      </c>
      <c r="Y1855" s="65">
        <v>0</v>
      </c>
      <c r="Z1855" s="53" t="s">
        <v>1314</v>
      </c>
      <c r="AA1855" s="40" t="s">
        <v>7558</v>
      </c>
      <c r="AB1855" s="24">
        <v>39325</v>
      </c>
      <c r="AC1855" s="40" t="s">
        <v>524</v>
      </c>
      <c r="AD1855" s="40">
        <v>73.7</v>
      </c>
      <c r="AE1855" s="40">
        <v>73.7</v>
      </c>
      <c r="AF1855" s="920">
        <v>0</v>
      </c>
      <c r="AG1855" s="40"/>
      <c r="AH1855" s="40"/>
      <c r="AI1855" s="40"/>
      <c r="AJ1855" s="960">
        <v>45057</v>
      </c>
      <c r="AK1855" s="124">
        <v>45058</v>
      </c>
      <c r="AL1855" s="9">
        <v>2</v>
      </c>
      <c r="AM1855" s="9">
        <v>10</v>
      </c>
      <c r="AN1855" s="789" t="s">
        <v>503</v>
      </c>
    </row>
    <row r="1856" spans="1:40" ht="15" customHeight="1">
      <c r="A1856" s="789">
        <v>12027</v>
      </c>
      <c r="B1856" s="789" t="s">
        <v>7559</v>
      </c>
      <c r="C1856" s="789">
        <v>30708230592</v>
      </c>
      <c r="D1856" s="789" t="s">
        <v>7560</v>
      </c>
      <c r="E1856" s="789" t="s">
        <v>42</v>
      </c>
      <c r="F1856" s="789" t="s">
        <v>2894</v>
      </c>
      <c r="G1856" s="789" t="s">
        <v>7561</v>
      </c>
      <c r="H1856" s="40" t="s">
        <v>7562</v>
      </c>
      <c r="I1856" s="40" t="s">
        <v>7563</v>
      </c>
      <c r="J1856" s="55" t="s">
        <v>20</v>
      </c>
      <c r="K1856" s="55" t="s">
        <v>21</v>
      </c>
      <c r="L1856" s="55" t="s">
        <v>22</v>
      </c>
      <c r="M1856" s="134">
        <v>0</v>
      </c>
      <c r="N1856" s="134">
        <v>0</v>
      </c>
      <c r="O1856" s="134">
        <v>0</v>
      </c>
      <c r="P1856" s="134">
        <v>0</v>
      </c>
      <c r="Q1856" s="66">
        <v>55.92</v>
      </c>
      <c r="R1856" s="66">
        <v>55.660000000000004</v>
      </c>
      <c r="S1856" s="134">
        <v>0.26</v>
      </c>
      <c r="T1856" s="134">
        <v>0</v>
      </c>
      <c r="U1856" s="134">
        <v>0</v>
      </c>
      <c r="V1856" s="66">
        <v>55.92</v>
      </c>
      <c r="W1856" s="134">
        <v>0</v>
      </c>
      <c r="X1856" s="134">
        <v>0</v>
      </c>
      <c r="Y1856" s="134">
        <v>0</v>
      </c>
      <c r="Z1856" s="59" t="s">
        <v>2118</v>
      </c>
      <c r="AA1856" s="40" t="s">
        <v>332</v>
      </c>
      <c r="AB1856" s="42">
        <v>39302</v>
      </c>
      <c r="AC1856" s="40" t="s">
        <v>526</v>
      </c>
      <c r="AD1856" s="40">
        <v>43</v>
      </c>
      <c r="AE1856" s="40">
        <v>43</v>
      </c>
      <c r="AF1856" s="68">
        <v>0</v>
      </c>
      <c r="AG1856" s="18"/>
      <c r="AH1856" s="18"/>
      <c r="AI1856" s="18"/>
      <c r="AJ1856" s="960">
        <v>45057</v>
      </c>
      <c r="AK1856" s="124">
        <v>45058</v>
      </c>
      <c r="AL1856" s="9">
        <v>2</v>
      </c>
      <c r="AM1856" s="9">
        <v>10</v>
      </c>
      <c r="AN1856" s="789" t="s">
        <v>503</v>
      </c>
    </row>
    <row r="1857" spans="1:40" ht="15" customHeight="1">
      <c r="A1857" s="789">
        <v>12328</v>
      </c>
      <c r="B1857" s="789" t="s">
        <v>6797</v>
      </c>
      <c r="C1857" s="789">
        <v>30715628402</v>
      </c>
      <c r="D1857" s="789" t="s">
        <v>7564</v>
      </c>
      <c r="E1857" s="789" t="s">
        <v>38</v>
      </c>
      <c r="F1857" s="789" t="s">
        <v>84</v>
      </c>
      <c r="G1857" s="789" t="s">
        <v>7565</v>
      </c>
      <c r="H1857" s="18" t="s">
        <v>7566</v>
      </c>
      <c r="I1857" s="18" t="s">
        <v>7567</v>
      </c>
      <c r="J1857" s="40" t="s">
        <v>20</v>
      </c>
      <c r="K1857" s="40" t="s">
        <v>21</v>
      </c>
      <c r="L1857" s="40" t="s">
        <v>22</v>
      </c>
      <c r="M1857" s="40">
        <v>0</v>
      </c>
      <c r="N1857" s="40">
        <v>0</v>
      </c>
      <c r="O1857" s="40">
        <v>0</v>
      </c>
      <c r="P1857" s="40">
        <v>0</v>
      </c>
      <c r="Q1857" s="40">
        <v>287.5</v>
      </c>
      <c r="R1857" s="39">
        <v>232.36</v>
      </c>
      <c r="S1857" s="40">
        <v>48.47</v>
      </c>
      <c r="T1857" s="40">
        <v>6.67</v>
      </c>
      <c r="U1857" s="40">
        <v>0</v>
      </c>
      <c r="V1857" s="39">
        <v>275.98999999999995</v>
      </c>
      <c r="W1857" s="40">
        <v>8.2899999999999991</v>
      </c>
      <c r="X1857" s="40">
        <v>3.22</v>
      </c>
      <c r="Y1857" s="40">
        <v>0</v>
      </c>
      <c r="Z1857" s="40" t="s">
        <v>7331</v>
      </c>
      <c r="AA1857" s="40" t="s">
        <v>333</v>
      </c>
      <c r="AB1857" s="24" t="s">
        <v>6183</v>
      </c>
      <c r="AC1857" s="482" t="s">
        <v>524</v>
      </c>
      <c r="AD1857" s="482">
        <v>232.36</v>
      </c>
      <c r="AE1857" s="40">
        <v>232.36</v>
      </c>
      <c r="AF1857" s="943">
        <v>0</v>
      </c>
      <c r="AG1857" s="482"/>
      <c r="AH1857" s="482"/>
      <c r="AI1857" s="482"/>
      <c r="AJ1857" s="960">
        <v>45057</v>
      </c>
      <c r="AK1857" s="124">
        <v>45058</v>
      </c>
      <c r="AL1857" s="9">
        <v>2</v>
      </c>
      <c r="AM1857" s="9">
        <v>10</v>
      </c>
      <c r="AN1857" s="789" t="s">
        <v>503</v>
      </c>
    </row>
    <row r="1858" spans="1:40" ht="15" customHeight="1">
      <c r="A1858" s="789">
        <v>12329</v>
      </c>
      <c r="B1858" s="789" t="s">
        <v>6797</v>
      </c>
      <c r="C1858" s="789">
        <v>30715628402</v>
      </c>
      <c r="D1858" s="789" t="s">
        <v>1645</v>
      </c>
      <c r="E1858" s="789" t="s">
        <v>38</v>
      </c>
      <c r="F1858" s="789" t="s">
        <v>84</v>
      </c>
      <c r="G1858" s="789" t="s">
        <v>7565</v>
      </c>
      <c r="H1858" s="18" t="s">
        <v>7568</v>
      </c>
      <c r="I1858" s="18" t="s">
        <v>7569</v>
      </c>
      <c r="J1858" s="40" t="s">
        <v>20</v>
      </c>
      <c r="K1858" s="40" t="s">
        <v>21</v>
      </c>
      <c r="L1858" s="40" t="s">
        <v>22</v>
      </c>
      <c r="M1858" s="40">
        <v>0.91</v>
      </c>
      <c r="N1858" s="40">
        <v>0</v>
      </c>
      <c r="O1858" s="40">
        <v>0</v>
      </c>
      <c r="P1858" s="40">
        <v>0</v>
      </c>
      <c r="Q1858" s="40">
        <v>342.36</v>
      </c>
      <c r="R1858" s="39">
        <v>336.95</v>
      </c>
      <c r="S1858" s="40">
        <v>0.91</v>
      </c>
      <c r="T1858" s="40">
        <v>0</v>
      </c>
      <c r="U1858" s="40">
        <v>4.5</v>
      </c>
      <c r="V1858" s="39">
        <v>339.61</v>
      </c>
      <c r="W1858" s="40">
        <v>1.84</v>
      </c>
      <c r="X1858" s="40">
        <v>0.91</v>
      </c>
      <c r="Y1858" s="40">
        <v>0</v>
      </c>
      <c r="Z1858" s="40" t="s">
        <v>7686</v>
      </c>
      <c r="AA1858" s="40" t="s">
        <v>333</v>
      </c>
      <c r="AB1858" s="24">
        <v>39284</v>
      </c>
      <c r="AC1858" s="1040">
        <v>44975</v>
      </c>
      <c r="AD1858" s="481">
        <v>323.58</v>
      </c>
      <c r="AE1858" s="40">
        <v>323.58</v>
      </c>
      <c r="AF1858" s="944">
        <v>0</v>
      </c>
      <c r="AG1858" s="481"/>
      <c r="AH1858" s="481"/>
      <c r="AI1858" s="481"/>
      <c r="AJ1858" s="960">
        <v>45057</v>
      </c>
      <c r="AK1858" s="124">
        <v>45058</v>
      </c>
      <c r="AL1858" s="9">
        <v>2</v>
      </c>
      <c r="AM1858" s="9">
        <v>10</v>
      </c>
      <c r="AN1858" s="789" t="s">
        <v>503</v>
      </c>
    </row>
    <row r="1859" spans="1:40" ht="15" customHeight="1">
      <c r="A1859" s="790">
        <v>12363</v>
      </c>
      <c r="B1859" s="790" t="s">
        <v>7461</v>
      </c>
      <c r="C1859" s="790">
        <v>30508630510</v>
      </c>
      <c r="D1859" s="790" t="s">
        <v>4066</v>
      </c>
      <c r="E1859" s="790" t="s">
        <v>37</v>
      </c>
      <c r="F1859" s="790" t="s">
        <v>952</v>
      </c>
      <c r="G1859" s="790" t="s">
        <v>2047</v>
      </c>
      <c r="H1859" s="23" t="s">
        <v>7983</v>
      </c>
      <c r="I1859" s="23" t="s">
        <v>7984</v>
      </c>
      <c r="J1859" s="44" t="s">
        <v>20</v>
      </c>
      <c r="K1859" s="44" t="s">
        <v>8232</v>
      </c>
      <c r="L1859" s="44" t="s">
        <v>23</v>
      </c>
      <c r="M1859" s="69">
        <v>0</v>
      </c>
      <c r="N1859" s="23">
        <v>0</v>
      </c>
      <c r="O1859" s="69">
        <v>0</v>
      </c>
      <c r="P1859" s="69">
        <v>0</v>
      </c>
      <c r="Q1859" s="70">
        <v>760.33</v>
      </c>
      <c r="R1859" s="70">
        <f>Q1859-O1859-S1859-T1859-U1859</f>
        <v>739.08</v>
      </c>
      <c r="S1859" s="69">
        <v>0</v>
      </c>
      <c r="T1859" s="69">
        <v>13.74</v>
      </c>
      <c r="U1859" s="69">
        <v>7.51</v>
      </c>
      <c r="V1859" s="23">
        <f>Q1859-P1859-W1859-X1859-Y1859</f>
        <v>623.76</v>
      </c>
      <c r="W1859" s="23">
        <v>115.32</v>
      </c>
      <c r="X1859" s="23">
        <v>13.74</v>
      </c>
      <c r="Y1859" s="23">
        <v>7.51</v>
      </c>
      <c r="Z1859" s="23" t="s">
        <v>2123</v>
      </c>
      <c r="AA1859" s="91" t="s">
        <v>4358</v>
      </c>
      <c r="AB1859" s="34" t="str">
        <f>+_xlfn.CONCAT(MID(Z1859,24,2),"/",MID(Z1859,22,2),"/",MID(Z1859,18,4))</f>
        <v>23/06/2007</v>
      </c>
      <c r="AC1859" s="34" t="str">
        <f>+_xlfn.CONCAT(MID(AA1859,16,2),"/",MID(AA1859,14,2),"/",MID(AA1859,10,4))</f>
        <v>27/02/2023</v>
      </c>
      <c r="AD1859" s="23">
        <v>81.040000000000006</v>
      </c>
      <c r="AE1859" s="23">
        <v>81.040000000000006</v>
      </c>
      <c r="AF1859" s="823">
        <v>0</v>
      </c>
      <c r="AG1859" s="23"/>
      <c r="AH1859" s="23"/>
      <c r="AI1859" s="23"/>
      <c r="AJ1859" s="917">
        <v>45057</v>
      </c>
      <c r="AK1859" s="122">
        <v>45058</v>
      </c>
      <c r="AL1859" s="34">
        <v>2</v>
      </c>
      <c r="AM1859" s="34">
        <v>10</v>
      </c>
      <c r="AN1859" s="790" t="s">
        <v>1223</v>
      </c>
    </row>
    <row r="1860" spans="1:40" ht="15" customHeight="1">
      <c r="A1860" s="790">
        <v>13170</v>
      </c>
      <c r="B1860" s="790" t="s">
        <v>7570</v>
      </c>
      <c r="C1860" s="790">
        <v>20118373732</v>
      </c>
      <c r="D1860" s="790" t="s">
        <v>7571</v>
      </c>
      <c r="E1860" s="790" t="s">
        <v>37</v>
      </c>
      <c r="F1860" s="790" t="s">
        <v>7572</v>
      </c>
      <c r="G1860" s="790" t="s">
        <v>7573</v>
      </c>
      <c r="H1860" s="76" t="s">
        <v>7574</v>
      </c>
      <c r="I1860" s="76" t="s">
        <v>7575</v>
      </c>
      <c r="J1860" s="77" t="s">
        <v>20</v>
      </c>
      <c r="K1860" s="77" t="s">
        <v>8232</v>
      </c>
      <c r="L1860" s="77" t="s">
        <v>23</v>
      </c>
      <c r="M1860" s="78">
        <v>0</v>
      </c>
      <c r="N1860" s="78">
        <v>1061.24</v>
      </c>
      <c r="O1860" s="78">
        <v>0</v>
      </c>
      <c r="P1860" s="78">
        <v>0</v>
      </c>
      <c r="Q1860" s="79">
        <v>2255.52</v>
      </c>
      <c r="R1860" s="79">
        <v>1771.66</v>
      </c>
      <c r="S1860" s="78">
        <v>407.96</v>
      </c>
      <c r="T1860" s="78">
        <v>64.790000000000006</v>
      </c>
      <c r="U1860" s="78">
        <v>11.11</v>
      </c>
      <c r="V1860" s="79">
        <v>1162.43</v>
      </c>
      <c r="W1860" s="78">
        <v>1017.01</v>
      </c>
      <c r="X1860" s="78">
        <v>64.97</v>
      </c>
      <c r="Y1860" s="78">
        <v>11.11</v>
      </c>
      <c r="Z1860" s="80" t="s">
        <v>7576</v>
      </c>
      <c r="AA1860" s="76" t="s">
        <v>5802</v>
      </c>
      <c r="AB1860" s="23" t="s">
        <v>7577</v>
      </c>
      <c r="AC1860" s="23" t="s">
        <v>7578</v>
      </c>
      <c r="AD1860" s="23">
        <v>277.05</v>
      </c>
      <c r="AE1860" s="23">
        <v>1224.9100000000001</v>
      </c>
      <c r="AF1860" s="823">
        <v>947.86</v>
      </c>
      <c r="AG1860" s="23"/>
      <c r="AH1860" s="23"/>
      <c r="AI1860" s="23"/>
      <c r="AJ1860" s="917">
        <v>45057</v>
      </c>
      <c r="AK1860" s="122">
        <v>45058</v>
      </c>
      <c r="AL1860" s="34">
        <v>2</v>
      </c>
      <c r="AM1860" s="34">
        <v>10</v>
      </c>
      <c r="AN1860" s="790" t="s">
        <v>503</v>
      </c>
    </row>
    <row r="1861" spans="1:40" ht="15" customHeight="1">
      <c r="A1861" s="789">
        <v>13172</v>
      </c>
      <c r="B1861" s="789" t="s">
        <v>7579</v>
      </c>
      <c r="C1861" s="789">
        <v>30710774796</v>
      </c>
      <c r="D1861" s="789" t="s">
        <v>7541</v>
      </c>
      <c r="E1861" s="789" t="s">
        <v>37</v>
      </c>
      <c r="F1861" s="789" t="s">
        <v>3927</v>
      </c>
      <c r="G1861" s="789" t="s">
        <v>3928</v>
      </c>
      <c r="H1861" s="18" t="s">
        <v>7580</v>
      </c>
      <c r="I1861" s="18" t="s">
        <v>7581</v>
      </c>
      <c r="J1861" s="43" t="s">
        <v>20</v>
      </c>
      <c r="K1861" s="43" t="s">
        <v>21</v>
      </c>
      <c r="L1861" s="43" t="s">
        <v>22</v>
      </c>
      <c r="M1861" s="65">
        <v>0</v>
      </c>
      <c r="N1861" s="65">
        <v>0</v>
      </c>
      <c r="O1861" s="65">
        <v>81.08</v>
      </c>
      <c r="P1861" s="65">
        <v>81.08</v>
      </c>
      <c r="Q1861" s="39">
        <v>2299.65</v>
      </c>
      <c r="R1861" s="39">
        <v>1706.2700000000002</v>
      </c>
      <c r="S1861" s="65">
        <v>169.01</v>
      </c>
      <c r="T1861" s="65">
        <v>336.65</v>
      </c>
      <c r="U1861" s="65">
        <v>6.64</v>
      </c>
      <c r="V1861" s="39">
        <v>1824.84</v>
      </c>
      <c r="W1861" s="65">
        <v>50.44</v>
      </c>
      <c r="X1861" s="65">
        <v>336.65</v>
      </c>
      <c r="Y1861" s="65">
        <v>6.64</v>
      </c>
      <c r="Z1861" s="67" t="s">
        <v>2032</v>
      </c>
      <c r="AA1861" s="18" t="s">
        <v>2435</v>
      </c>
      <c r="AB1861" s="24">
        <v>39316</v>
      </c>
      <c r="AC1861" s="24">
        <v>44993</v>
      </c>
      <c r="AD1861" s="18">
        <v>1162.81</v>
      </c>
      <c r="AE1861" s="40">
        <v>1162.81</v>
      </c>
      <c r="AF1861" s="68">
        <v>0</v>
      </c>
      <c r="AG1861" s="18"/>
      <c r="AH1861" s="18"/>
      <c r="AI1861" s="18"/>
      <c r="AJ1861" s="960">
        <v>45057</v>
      </c>
      <c r="AK1861" s="124">
        <v>45058</v>
      </c>
      <c r="AL1861" s="9">
        <v>2</v>
      </c>
      <c r="AM1861" s="9">
        <v>10</v>
      </c>
      <c r="AN1861" s="789" t="s">
        <v>503</v>
      </c>
    </row>
    <row r="1862" spans="1:40" ht="15" customHeight="1">
      <c r="A1862" s="790">
        <v>13178</v>
      </c>
      <c r="B1862" s="790" t="s">
        <v>7579</v>
      </c>
      <c r="C1862" s="790">
        <v>30710774796</v>
      </c>
      <c r="D1862" s="790" t="s">
        <v>7582</v>
      </c>
      <c r="E1862" s="790" t="s">
        <v>37</v>
      </c>
      <c r="F1862" s="790" t="s">
        <v>3045</v>
      </c>
      <c r="G1862" s="790" t="s">
        <v>977</v>
      </c>
      <c r="H1862" s="23" t="s">
        <v>7583</v>
      </c>
      <c r="I1862" s="23" t="s">
        <v>7584</v>
      </c>
      <c r="J1862" s="44" t="s">
        <v>20</v>
      </c>
      <c r="K1862" s="44" t="s">
        <v>8232</v>
      </c>
      <c r="L1862" s="44" t="s">
        <v>23</v>
      </c>
      <c r="M1862" s="69">
        <v>0</v>
      </c>
      <c r="N1862" s="69">
        <v>0</v>
      </c>
      <c r="O1862" s="69">
        <v>0</v>
      </c>
      <c r="P1862" s="69">
        <v>0</v>
      </c>
      <c r="Q1862" s="70">
        <v>1913.66</v>
      </c>
      <c r="R1862" s="70">
        <v>1883.3870000000002</v>
      </c>
      <c r="S1862" s="69">
        <v>19.73</v>
      </c>
      <c r="T1862" s="69">
        <v>10.542999999999999</v>
      </c>
      <c r="U1862" s="69">
        <v>0</v>
      </c>
      <c r="V1862" s="70">
        <v>1903.1170000000002</v>
      </c>
      <c r="W1862" s="69">
        <v>0</v>
      </c>
      <c r="X1862" s="69">
        <v>10.542999999999999</v>
      </c>
      <c r="Y1862" s="69">
        <v>0</v>
      </c>
      <c r="Z1862" s="45" t="s">
        <v>6151</v>
      </c>
      <c r="AA1862" s="23" t="s">
        <v>2435</v>
      </c>
      <c r="AB1862" s="257" t="s">
        <v>7585</v>
      </c>
      <c r="AC1862" s="26">
        <v>44993</v>
      </c>
      <c r="AD1862" s="23">
        <v>633.94000000000005</v>
      </c>
      <c r="AE1862" s="23">
        <v>633.94000000000005</v>
      </c>
      <c r="AF1862" s="823">
        <v>0</v>
      </c>
      <c r="AG1862" s="23"/>
      <c r="AH1862" s="23"/>
      <c r="AI1862" s="23"/>
      <c r="AJ1862" s="917">
        <v>45057</v>
      </c>
      <c r="AK1862" s="122">
        <v>45058</v>
      </c>
      <c r="AL1862" s="34">
        <v>2</v>
      </c>
      <c r="AM1862" s="34">
        <v>10</v>
      </c>
      <c r="AN1862" s="790" t="s">
        <v>503</v>
      </c>
    </row>
    <row r="1863" spans="1:40" ht="15" customHeight="1">
      <c r="A1863" s="789">
        <v>13695</v>
      </c>
      <c r="B1863" s="789" t="s">
        <v>7586</v>
      </c>
      <c r="C1863" s="789">
        <v>30707437096</v>
      </c>
      <c r="D1863" s="789" t="s">
        <v>7587</v>
      </c>
      <c r="E1863" s="789" t="s">
        <v>38</v>
      </c>
      <c r="F1863" s="789" t="s">
        <v>1754</v>
      </c>
      <c r="G1863" s="789" t="s">
        <v>1754</v>
      </c>
      <c r="H1863" s="40" t="s">
        <v>7985</v>
      </c>
      <c r="I1863" s="126" t="s">
        <v>7986</v>
      </c>
      <c r="J1863" s="43" t="s">
        <v>20</v>
      </c>
      <c r="K1863" s="43" t="s">
        <v>21</v>
      </c>
      <c r="L1863" s="43" t="s">
        <v>22</v>
      </c>
      <c r="M1863" s="65">
        <v>0</v>
      </c>
      <c r="N1863" s="65">
        <v>0</v>
      </c>
      <c r="O1863" s="65">
        <v>0</v>
      </c>
      <c r="P1863" s="65">
        <v>0</v>
      </c>
      <c r="Q1863" s="66">
        <v>117.25</v>
      </c>
      <c r="R1863" s="123">
        <f>Q1863-O1863-S1863-T1863-U1863</f>
        <v>116.61</v>
      </c>
      <c r="S1863" s="65">
        <v>0</v>
      </c>
      <c r="T1863" s="65">
        <v>0.64</v>
      </c>
      <c r="U1863" s="65">
        <v>0</v>
      </c>
      <c r="V1863" s="123">
        <f>Q1863-P1863-W1863-X1863-Y1863</f>
        <v>116.61</v>
      </c>
      <c r="W1863" s="65">
        <v>0</v>
      </c>
      <c r="X1863" s="65">
        <v>0.64</v>
      </c>
      <c r="Y1863" s="65">
        <v>0</v>
      </c>
      <c r="Z1863" s="53" t="s">
        <v>5462</v>
      </c>
      <c r="AA1863" s="40" t="s">
        <v>2300</v>
      </c>
      <c r="AB1863" s="24">
        <v>39284</v>
      </c>
      <c r="AC1863" s="9" t="str">
        <f>+_xlfn.CONCAT(MID(AA1863,16,2),"/",MID(AA1863,14,2),"/",MID(AA1863,10,4))</f>
        <v>28/02/2023</v>
      </c>
      <c r="AD1863" s="40">
        <v>62.4</v>
      </c>
      <c r="AE1863" s="40">
        <v>62.4</v>
      </c>
      <c r="AF1863" s="920">
        <v>0</v>
      </c>
      <c r="AG1863" s="40"/>
      <c r="AH1863" s="40"/>
      <c r="AI1863" s="40"/>
      <c r="AJ1863" s="960">
        <v>45057</v>
      </c>
      <c r="AK1863" s="124">
        <v>45058</v>
      </c>
      <c r="AL1863" s="9">
        <v>2</v>
      </c>
      <c r="AM1863" s="9">
        <v>10</v>
      </c>
      <c r="AN1863" s="789" t="s">
        <v>503</v>
      </c>
    </row>
    <row r="1864" spans="1:40" ht="15" customHeight="1">
      <c r="A1864" s="789">
        <v>14046</v>
      </c>
      <c r="B1864" s="789" t="s">
        <v>7588</v>
      </c>
      <c r="C1864" s="789">
        <v>30707995587</v>
      </c>
      <c r="D1864" s="789" t="s">
        <v>7589</v>
      </c>
      <c r="E1864" s="789" t="s">
        <v>338</v>
      </c>
      <c r="F1864" s="789" t="s">
        <v>1774</v>
      </c>
      <c r="G1864" s="789" t="s">
        <v>7590</v>
      </c>
      <c r="H1864" s="18" t="s">
        <v>7591</v>
      </c>
      <c r="I1864" s="18" t="s">
        <v>7592</v>
      </c>
      <c r="J1864" s="43" t="s">
        <v>20</v>
      </c>
      <c r="K1864" s="43" t="s">
        <v>21</v>
      </c>
      <c r="L1864" s="43" t="s">
        <v>22</v>
      </c>
      <c r="M1864" s="65">
        <v>0</v>
      </c>
      <c r="N1864" s="65">
        <v>0</v>
      </c>
      <c r="O1864" s="65">
        <v>0</v>
      </c>
      <c r="P1864" s="65">
        <v>0</v>
      </c>
      <c r="Q1864" s="39">
        <v>141.59</v>
      </c>
      <c r="R1864" s="39">
        <v>121.49000000000001</v>
      </c>
      <c r="S1864" s="65">
        <v>16.64</v>
      </c>
      <c r="T1864" s="65">
        <v>3.46</v>
      </c>
      <c r="U1864" s="65">
        <v>0</v>
      </c>
      <c r="V1864" s="39">
        <v>120.9</v>
      </c>
      <c r="W1864" s="65">
        <v>17.350000000000001</v>
      </c>
      <c r="X1864" s="65">
        <v>3.34</v>
      </c>
      <c r="Y1864" s="65">
        <v>0</v>
      </c>
      <c r="Z1864" s="67" t="s">
        <v>142</v>
      </c>
      <c r="AA1864" s="18" t="s">
        <v>7593</v>
      </c>
      <c r="AB1864" s="24">
        <v>39231</v>
      </c>
      <c r="AC1864" s="18" t="s">
        <v>568</v>
      </c>
      <c r="AD1864" s="18">
        <v>105.9</v>
      </c>
      <c r="AE1864" s="40">
        <v>105.9</v>
      </c>
      <c r="AF1864" s="68">
        <v>0</v>
      </c>
      <c r="AG1864" s="18"/>
      <c r="AH1864" s="18"/>
      <c r="AI1864" s="18"/>
      <c r="AJ1864" s="960">
        <v>45057</v>
      </c>
      <c r="AK1864" s="124">
        <v>45058</v>
      </c>
      <c r="AL1864" s="9">
        <v>2</v>
      </c>
      <c r="AM1864" s="9">
        <v>10</v>
      </c>
      <c r="AN1864" s="789" t="s">
        <v>503</v>
      </c>
    </row>
    <row r="1865" spans="1:40" ht="15" customHeight="1">
      <c r="A1865" s="789">
        <v>14049</v>
      </c>
      <c r="B1865" s="789" t="s">
        <v>7594</v>
      </c>
      <c r="C1865" s="789">
        <v>30711159955</v>
      </c>
      <c r="D1865" s="789" t="s">
        <v>7595</v>
      </c>
      <c r="E1865" s="789" t="s">
        <v>338</v>
      </c>
      <c r="F1865" s="789" t="s">
        <v>1774</v>
      </c>
      <c r="G1865" s="789" t="s">
        <v>7590</v>
      </c>
      <c r="H1865" s="18" t="s">
        <v>7596</v>
      </c>
      <c r="I1865" s="18" t="s">
        <v>7597</v>
      </c>
      <c r="J1865" s="43" t="s">
        <v>20</v>
      </c>
      <c r="K1865" s="43" t="s">
        <v>21</v>
      </c>
      <c r="L1865" s="43" t="s">
        <v>22</v>
      </c>
      <c r="M1865" s="65">
        <v>0</v>
      </c>
      <c r="N1865" s="65">
        <v>0</v>
      </c>
      <c r="O1865" s="65">
        <v>0</v>
      </c>
      <c r="P1865" s="65">
        <v>0</v>
      </c>
      <c r="Q1865" s="39">
        <v>202.75</v>
      </c>
      <c r="R1865" s="39">
        <v>195.62</v>
      </c>
      <c r="S1865" s="65">
        <v>5.59</v>
      </c>
      <c r="T1865" s="65">
        <v>0.98</v>
      </c>
      <c r="U1865" s="65">
        <v>0.56000000000000005</v>
      </c>
      <c r="V1865" s="39">
        <v>194.25</v>
      </c>
      <c r="W1865" s="65">
        <v>8.5</v>
      </c>
      <c r="X1865" s="65">
        <v>0</v>
      </c>
      <c r="Y1865" s="65">
        <v>0</v>
      </c>
      <c r="Z1865" s="67" t="s">
        <v>2436</v>
      </c>
      <c r="AA1865" s="18" t="s">
        <v>7598</v>
      </c>
      <c r="AB1865" s="24">
        <v>39199</v>
      </c>
      <c r="AC1865" s="18" t="s">
        <v>668</v>
      </c>
      <c r="AD1865" s="18">
        <v>50</v>
      </c>
      <c r="AE1865" s="18">
        <v>50</v>
      </c>
      <c r="AF1865" s="68">
        <v>0</v>
      </c>
      <c r="AG1865" s="18"/>
      <c r="AH1865" s="18"/>
      <c r="AI1865" s="18"/>
      <c r="AJ1865" s="960">
        <v>45057</v>
      </c>
      <c r="AK1865" s="124">
        <v>45058</v>
      </c>
      <c r="AL1865" s="9">
        <v>2</v>
      </c>
      <c r="AM1865" s="9">
        <v>10</v>
      </c>
      <c r="AN1865" s="789" t="s">
        <v>503</v>
      </c>
    </row>
    <row r="1866" spans="1:40" ht="15" customHeight="1">
      <c r="A1866" s="789">
        <v>14189</v>
      </c>
      <c r="B1866" s="789" t="s">
        <v>6457</v>
      </c>
      <c r="C1866" s="789">
        <v>30708324546</v>
      </c>
      <c r="D1866" s="789" t="s">
        <v>1493</v>
      </c>
      <c r="E1866" s="789" t="s">
        <v>38</v>
      </c>
      <c r="F1866" s="789" t="s">
        <v>1164</v>
      </c>
      <c r="G1866" s="789" t="s">
        <v>7599</v>
      </c>
      <c r="H1866" s="18" t="s">
        <v>7600</v>
      </c>
      <c r="I1866" s="18" t="s">
        <v>7601</v>
      </c>
      <c r="J1866" s="43" t="s">
        <v>20</v>
      </c>
      <c r="K1866" s="43" t="s">
        <v>21</v>
      </c>
      <c r="L1866" s="43" t="s">
        <v>22</v>
      </c>
      <c r="M1866" s="65">
        <v>0</v>
      </c>
      <c r="N1866" s="65">
        <v>0</v>
      </c>
      <c r="O1866" s="65">
        <v>0</v>
      </c>
      <c r="P1866" s="65">
        <v>0</v>
      </c>
      <c r="Q1866" s="66">
        <v>423.84</v>
      </c>
      <c r="R1866" s="39">
        <v>418.96999999999991</v>
      </c>
      <c r="S1866" s="65">
        <v>1.79</v>
      </c>
      <c r="T1866" s="65">
        <v>1.1000000000000001</v>
      </c>
      <c r="U1866" s="65">
        <v>1.98</v>
      </c>
      <c r="V1866" s="39">
        <v>418.52</v>
      </c>
      <c r="W1866" s="65">
        <v>3.94</v>
      </c>
      <c r="X1866" s="65">
        <v>0.94</v>
      </c>
      <c r="Y1866" s="65">
        <v>0.44</v>
      </c>
      <c r="Z1866" s="53" t="s">
        <v>2521</v>
      </c>
      <c r="AA1866" s="40" t="s">
        <v>7296</v>
      </c>
      <c r="AB1866" s="24" t="s">
        <v>56</v>
      </c>
      <c r="AC1866" s="40" t="s">
        <v>7602</v>
      </c>
      <c r="AD1866" s="40">
        <v>245.33</v>
      </c>
      <c r="AE1866" s="40">
        <v>245.33</v>
      </c>
      <c r="AF1866" s="920">
        <v>0</v>
      </c>
      <c r="AG1866" s="40"/>
      <c r="AH1866" s="40"/>
      <c r="AI1866" s="40"/>
      <c r="AJ1866" s="960">
        <v>45057</v>
      </c>
      <c r="AK1866" s="124">
        <v>45058</v>
      </c>
      <c r="AL1866" s="9">
        <v>2</v>
      </c>
      <c r="AM1866" s="9">
        <v>10</v>
      </c>
      <c r="AN1866" s="789" t="s">
        <v>503</v>
      </c>
    </row>
    <row r="1867" spans="1:40" ht="15" customHeight="1">
      <c r="A1867" s="790">
        <v>14328</v>
      </c>
      <c r="B1867" s="790" t="s">
        <v>7603</v>
      </c>
      <c r="C1867" s="790">
        <v>30710263600</v>
      </c>
      <c r="D1867" s="790" t="s">
        <v>7604</v>
      </c>
      <c r="E1867" s="790" t="s">
        <v>38</v>
      </c>
      <c r="F1867" s="790" t="s">
        <v>1889</v>
      </c>
      <c r="G1867" s="790" t="s">
        <v>1890</v>
      </c>
      <c r="H1867" s="23" t="s">
        <v>7605</v>
      </c>
      <c r="I1867" s="23" t="s">
        <v>7606</v>
      </c>
      <c r="J1867" s="44" t="s">
        <v>20</v>
      </c>
      <c r="K1867" s="44" t="s">
        <v>21</v>
      </c>
      <c r="L1867" s="44" t="s">
        <v>23</v>
      </c>
      <c r="M1867" s="69">
        <v>0</v>
      </c>
      <c r="N1867" s="69">
        <v>214.3</v>
      </c>
      <c r="O1867" s="69">
        <v>0</v>
      </c>
      <c r="P1867" s="69">
        <v>0</v>
      </c>
      <c r="Q1867" s="70">
        <v>1627.51</v>
      </c>
      <c r="R1867" s="70">
        <v>1335.94</v>
      </c>
      <c r="S1867" s="69">
        <v>99.66</v>
      </c>
      <c r="T1867" s="69">
        <v>165.85</v>
      </c>
      <c r="U1867" s="69">
        <v>26.06</v>
      </c>
      <c r="V1867" s="70">
        <v>1128.8399999999999</v>
      </c>
      <c r="W1867" s="69">
        <v>314.48</v>
      </c>
      <c r="X1867" s="69">
        <v>165.53</v>
      </c>
      <c r="Y1867" s="69">
        <v>18.66</v>
      </c>
      <c r="Z1867" s="45" t="s">
        <v>6985</v>
      </c>
      <c r="AA1867" s="23" t="s">
        <v>7607</v>
      </c>
      <c r="AB1867" s="23" t="s">
        <v>44</v>
      </c>
      <c r="AC1867" s="23" t="s">
        <v>7608</v>
      </c>
      <c r="AD1867" s="23">
        <v>369.73</v>
      </c>
      <c r="AE1867" s="23">
        <v>515.58000000000004</v>
      </c>
      <c r="AF1867" s="823">
        <v>145.85000000000002</v>
      </c>
      <c r="AG1867" s="23"/>
      <c r="AH1867" s="23"/>
      <c r="AI1867" s="23"/>
      <c r="AJ1867" s="917">
        <v>45057</v>
      </c>
      <c r="AK1867" s="122">
        <v>45058</v>
      </c>
      <c r="AL1867" s="34">
        <v>2</v>
      </c>
      <c r="AM1867" s="34">
        <v>10</v>
      </c>
      <c r="AN1867" s="790" t="s">
        <v>503</v>
      </c>
    </row>
    <row r="1868" spans="1:40" ht="15" customHeight="1">
      <c r="A1868" s="790">
        <v>14689</v>
      </c>
      <c r="B1868" s="790" t="s">
        <v>7570</v>
      </c>
      <c r="C1868" s="790">
        <v>20118373732</v>
      </c>
      <c r="D1868" s="790" t="s">
        <v>4061</v>
      </c>
      <c r="E1868" s="790" t="s">
        <v>37</v>
      </c>
      <c r="F1868" s="790" t="s">
        <v>952</v>
      </c>
      <c r="G1868" s="790" t="s">
        <v>7609</v>
      </c>
      <c r="H1868" s="261" t="s">
        <v>7610</v>
      </c>
      <c r="I1868" s="261" t="s">
        <v>7611</v>
      </c>
      <c r="J1868" s="262" t="s">
        <v>20</v>
      </c>
      <c r="K1868" s="832" t="s">
        <v>8563</v>
      </c>
      <c r="L1868" s="262" t="s">
        <v>23</v>
      </c>
      <c r="M1868" s="263">
        <v>0</v>
      </c>
      <c r="N1868" s="263">
        <v>0</v>
      </c>
      <c r="O1868" s="263">
        <v>0</v>
      </c>
      <c r="P1868" s="263">
        <v>0</v>
      </c>
      <c r="Q1868" s="264">
        <v>201.69</v>
      </c>
      <c r="R1868" s="264">
        <v>197.3</v>
      </c>
      <c r="S1868" s="263">
        <v>1.45</v>
      </c>
      <c r="T1868" s="263">
        <v>0.66</v>
      </c>
      <c r="U1868" s="263">
        <v>2.2799999999999998</v>
      </c>
      <c r="V1868" s="264">
        <v>198.75</v>
      </c>
      <c r="W1868" s="263">
        <v>0</v>
      </c>
      <c r="X1868" s="263">
        <v>0.66</v>
      </c>
      <c r="Y1868" s="263">
        <v>2.2799999999999998</v>
      </c>
      <c r="Z1868" s="249" t="s">
        <v>7612</v>
      </c>
      <c r="AA1868" s="261" t="s">
        <v>7613</v>
      </c>
      <c r="AB1868" s="23" t="s">
        <v>5451</v>
      </c>
      <c r="AC1868" s="23" t="s">
        <v>7614</v>
      </c>
      <c r="AD1868" s="23">
        <v>162.38</v>
      </c>
      <c r="AE1868" s="23">
        <v>162.38</v>
      </c>
      <c r="AF1868" s="823">
        <v>0</v>
      </c>
      <c r="AG1868" s="23"/>
      <c r="AH1868" s="23"/>
      <c r="AI1868" s="23"/>
      <c r="AJ1868" s="917">
        <v>45057</v>
      </c>
      <c r="AK1868" s="122">
        <v>45058</v>
      </c>
      <c r="AL1868" s="34">
        <v>2</v>
      </c>
      <c r="AM1868" s="34">
        <v>10</v>
      </c>
      <c r="AN1868" s="790" t="s">
        <v>503</v>
      </c>
    </row>
    <row r="1869" spans="1:40" ht="15" customHeight="1">
      <c r="A1869" s="789">
        <v>15896</v>
      </c>
      <c r="B1869" s="789" t="s">
        <v>7586</v>
      </c>
      <c r="C1869" s="789">
        <v>30707437096</v>
      </c>
      <c r="D1869" s="789" t="s">
        <v>7615</v>
      </c>
      <c r="E1869" s="789" t="s">
        <v>38</v>
      </c>
      <c r="F1869" s="789" t="s">
        <v>1754</v>
      </c>
      <c r="G1869" s="789" t="s">
        <v>1754</v>
      </c>
      <c r="H1869" s="40" t="s">
        <v>7987</v>
      </c>
      <c r="I1869" s="126" t="s">
        <v>7988</v>
      </c>
      <c r="J1869" s="43" t="s">
        <v>20</v>
      </c>
      <c r="K1869" s="43" t="s">
        <v>21</v>
      </c>
      <c r="L1869" s="43" t="s">
        <v>22</v>
      </c>
      <c r="M1869" s="65">
        <v>0</v>
      </c>
      <c r="N1869" s="65">
        <v>0</v>
      </c>
      <c r="O1869" s="65">
        <v>0</v>
      </c>
      <c r="P1869" s="65">
        <v>0</v>
      </c>
      <c r="Q1869" s="66">
        <v>166.14</v>
      </c>
      <c r="R1869" s="123">
        <f>Q1869-O1869-S1869-T1869-U1869</f>
        <v>162.88</v>
      </c>
      <c r="S1869" s="65">
        <v>0</v>
      </c>
      <c r="T1869" s="65">
        <v>1.44</v>
      </c>
      <c r="U1869" s="65">
        <v>1.82</v>
      </c>
      <c r="V1869" s="123">
        <f>Q1869-P1869-W1869-X1869-Y1869</f>
        <v>162.19</v>
      </c>
      <c r="W1869" s="65">
        <v>0</v>
      </c>
      <c r="X1869" s="65">
        <v>1.44</v>
      </c>
      <c r="Y1869" s="65">
        <v>2.5099999999999998</v>
      </c>
      <c r="Z1869" s="53" t="s">
        <v>7989</v>
      </c>
      <c r="AA1869" s="40" t="s">
        <v>7990</v>
      </c>
      <c r="AB1869" s="11" t="str">
        <f>+_xlfn.CONCAT(MID(Z1869,24,2),"/",MID(Z1869,22,2),"/",MID(Z1869,18,4))</f>
        <v>21/07/2007</v>
      </c>
      <c r="AC1869" s="9" t="str">
        <f>+_xlfn.CONCAT(MID(AA1869,16,2),"/",MID(AA1869,14,2),"/",MID(AA1869,10,4))</f>
        <v>09/05/2023</v>
      </c>
      <c r="AD1869" s="40">
        <v>96.59</v>
      </c>
      <c r="AE1869" s="40">
        <v>96.59</v>
      </c>
      <c r="AF1869" s="920">
        <v>0</v>
      </c>
      <c r="AG1869" s="40"/>
      <c r="AH1869" s="40"/>
      <c r="AI1869" s="40"/>
      <c r="AJ1869" s="960">
        <v>45057</v>
      </c>
      <c r="AK1869" s="124">
        <v>45058</v>
      </c>
      <c r="AL1869" s="9">
        <v>2</v>
      </c>
      <c r="AM1869" s="9">
        <v>10</v>
      </c>
      <c r="AN1869" s="789" t="s">
        <v>1223</v>
      </c>
    </row>
    <row r="1870" spans="1:40" ht="15" customHeight="1">
      <c r="A1870" s="789">
        <v>15897</v>
      </c>
      <c r="B1870" s="789" t="s">
        <v>7586</v>
      </c>
      <c r="C1870" s="789">
        <v>30707437096</v>
      </c>
      <c r="D1870" s="789" t="s">
        <v>7616</v>
      </c>
      <c r="E1870" s="789" t="s">
        <v>38</v>
      </c>
      <c r="F1870" s="789" t="s">
        <v>1754</v>
      </c>
      <c r="G1870" s="789" t="s">
        <v>1754</v>
      </c>
      <c r="H1870" s="40" t="s">
        <v>7991</v>
      </c>
      <c r="I1870" s="126" t="s">
        <v>7992</v>
      </c>
      <c r="J1870" s="43" t="s">
        <v>20</v>
      </c>
      <c r="K1870" s="43" t="s">
        <v>21</v>
      </c>
      <c r="L1870" s="43" t="s">
        <v>22</v>
      </c>
      <c r="M1870" s="65">
        <v>0</v>
      </c>
      <c r="N1870" s="65">
        <v>0</v>
      </c>
      <c r="O1870" s="65">
        <v>0</v>
      </c>
      <c r="P1870" s="65">
        <v>0</v>
      </c>
      <c r="Q1870" s="66">
        <v>37.01</v>
      </c>
      <c r="R1870" s="123">
        <f>Q1870-O1870-S1870-T1870-U1870</f>
        <v>36.19</v>
      </c>
      <c r="S1870" s="65">
        <v>0</v>
      </c>
      <c r="T1870" s="65">
        <v>0</v>
      </c>
      <c r="U1870" s="65">
        <v>0.82</v>
      </c>
      <c r="V1870" s="123">
        <f>Q1870-P1870-W1870-X1870-Y1870</f>
        <v>37.01</v>
      </c>
      <c r="W1870" s="65">
        <v>0</v>
      </c>
      <c r="X1870" s="65">
        <v>0</v>
      </c>
      <c r="Y1870" s="65">
        <v>0</v>
      </c>
      <c r="Z1870" s="53" t="s">
        <v>4562</v>
      </c>
      <c r="AA1870" s="40" t="s">
        <v>7990</v>
      </c>
      <c r="AB1870" s="11" t="str">
        <f>+_xlfn.CONCAT(MID(Z1870,24,2),"/",MID(Z1870,22,2),"/",MID(Z1870,18,4))</f>
        <v>21/07/2007</v>
      </c>
      <c r="AC1870" s="9" t="str">
        <f>+_xlfn.CONCAT(MID(AA1870,16,2),"/",MID(AA1870,14,2),"/",MID(AA1870,10,4))</f>
        <v>09/05/2023</v>
      </c>
      <c r="AD1870" s="40">
        <v>33.369999999999997</v>
      </c>
      <c r="AE1870" s="40">
        <v>33.369999999999997</v>
      </c>
      <c r="AF1870" s="920">
        <v>0</v>
      </c>
      <c r="AG1870" s="40"/>
      <c r="AH1870" s="40"/>
      <c r="AI1870" s="40"/>
      <c r="AJ1870" s="960">
        <v>45057</v>
      </c>
      <c r="AK1870" s="124">
        <v>45058</v>
      </c>
      <c r="AL1870" s="9">
        <v>2</v>
      </c>
      <c r="AM1870" s="9">
        <v>10</v>
      </c>
      <c r="AN1870" s="789" t="s">
        <v>1223</v>
      </c>
    </row>
    <row r="1871" spans="1:40" ht="15" customHeight="1">
      <c r="A1871" s="790">
        <v>16259</v>
      </c>
      <c r="B1871" s="790" t="s">
        <v>6749</v>
      </c>
      <c r="C1871" s="790">
        <v>30710703503</v>
      </c>
      <c r="D1871" s="790" t="s">
        <v>4114</v>
      </c>
      <c r="E1871" s="790" t="s">
        <v>346</v>
      </c>
      <c r="F1871" s="790" t="s">
        <v>5052</v>
      </c>
      <c r="G1871" s="790" t="s">
        <v>5053</v>
      </c>
      <c r="H1871" s="536" t="s">
        <v>7617</v>
      </c>
      <c r="I1871" s="536" t="s">
        <v>7618</v>
      </c>
      <c r="J1871" s="791" t="s">
        <v>20</v>
      </c>
      <c r="K1871" s="791" t="s">
        <v>21</v>
      </c>
      <c r="L1871" s="791" t="s">
        <v>23</v>
      </c>
      <c r="M1871" s="803">
        <v>14.84</v>
      </c>
      <c r="N1871" s="803">
        <v>0</v>
      </c>
      <c r="O1871" s="803">
        <v>0</v>
      </c>
      <c r="P1871" s="803">
        <v>0</v>
      </c>
      <c r="Q1871" s="804">
        <v>989.97</v>
      </c>
      <c r="R1871" s="804">
        <v>911.55</v>
      </c>
      <c r="S1871" s="803">
        <v>34</v>
      </c>
      <c r="T1871" s="803">
        <v>32.979999999999997</v>
      </c>
      <c r="U1871" s="803">
        <v>11.44</v>
      </c>
      <c r="V1871" s="804">
        <v>939.0200000000001</v>
      </c>
      <c r="W1871" s="803">
        <v>0</v>
      </c>
      <c r="X1871" s="803">
        <v>44.67</v>
      </c>
      <c r="Y1871" s="803">
        <v>6.28</v>
      </c>
      <c r="Z1871" s="792" t="s">
        <v>7619</v>
      </c>
      <c r="AA1871" s="536" t="s">
        <v>4429</v>
      </c>
      <c r="AB1871" s="536" t="s">
        <v>7620</v>
      </c>
      <c r="AC1871" s="536" t="s">
        <v>792</v>
      </c>
      <c r="AD1871" s="23">
        <v>321.07000000000005</v>
      </c>
      <c r="AE1871" s="23">
        <v>429.98</v>
      </c>
      <c r="AF1871" s="823">
        <v>108.91</v>
      </c>
      <c r="AG1871" s="23"/>
      <c r="AH1871" s="23"/>
      <c r="AI1871" s="23"/>
      <c r="AJ1871" s="917">
        <v>45057</v>
      </c>
      <c r="AK1871" s="122">
        <v>45058</v>
      </c>
      <c r="AL1871" s="34">
        <v>2</v>
      </c>
      <c r="AM1871" s="34">
        <v>10</v>
      </c>
      <c r="AN1871" s="790" t="s">
        <v>1223</v>
      </c>
    </row>
    <row r="1872" spans="1:40" ht="15" customHeight="1">
      <c r="A1872" s="790">
        <v>16261</v>
      </c>
      <c r="B1872" s="790" t="s">
        <v>6749</v>
      </c>
      <c r="C1872" s="790">
        <v>30710703503</v>
      </c>
      <c r="D1872" s="790" t="s">
        <v>7621</v>
      </c>
      <c r="E1872" s="790" t="s">
        <v>341</v>
      </c>
      <c r="F1872" s="790" t="s">
        <v>2973</v>
      </c>
      <c r="G1872" s="790" t="s">
        <v>7622</v>
      </c>
      <c r="H1872" s="250" t="s">
        <v>7993</v>
      </c>
      <c r="I1872" s="251" t="s">
        <v>7994</v>
      </c>
      <c r="J1872" s="44" t="s">
        <v>20</v>
      </c>
      <c r="K1872" s="88" t="s">
        <v>21</v>
      </c>
      <c r="L1872" s="88" t="s">
        <v>23</v>
      </c>
      <c r="M1872" s="246">
        <v>22.62</v>
      </c>
      <c r="N1872" s="246">
        <v>1160.77</v>
      </c>
      <c r="O1872" s="246">
        <v>0</v>
      </c>
      <c r="P1872" s="246">
        <v>0</v>
      </c>
      <c r="Q1872" s="247">
        <v>1605.04</v>
      </c>
      <c r="R1872" s="248">
        <f>Q1872-O1872-S1872-T1872-U1872</f>
        <v>1495.66</v>
      </c>
      <c r="S1872" s="246">
        <v>38.03</v>
      </c>
      <c r="T1872" s="246">
        <v>71.349999999999994</v>
      </c>
      <c r="U1872" s="246">
        <v>0</v>
      </c>
      <c r="V1872" s="248">
        <f>Q1872-P1872-W1872-X1872-Y1872</f>
        <v>312.77999999999997</v>
      </c>
      <c r="W1872" s="246">
        <v>1230.25</v>
      </c>
      <c r="X1872" s="246">
        <v>62.01</v>
      </c>
      <c r="Y1872" s="246">
        <v>0</v>
      </c>
      <c r="Z1872" s="249" t="s">
        <v>361</v>
      </c>
      <c r="AA1872" s="250" t="s">
        <v>7995</v>
      </c>
      <c r="AB1872" s="34" t="str">
        <f>+_xlfn.CONCAT(MID(Z1872,24,2),"/",MID(Z1872,22,2),"/",MID(Z1872,18,4))</f>
        <v>31/08/2007</v>
      </c>
      <c r="AC1872" s="34" t="str">
        <f>+_xlfn.CONCAT(MID(AA1872,16,2),"/",MID(AA1872,14,2),"/",MID(AA1872,10,4))</f>
        <v>10/03/2023</v>
      </c>
      <c r="AD1872" s="23">
        <v>253.18</v>
      </c>
      <c r="AE1872" s="23">
        <f>+AD1872+AF1872</f>
        <v>890.21</v>
      </c>
      <c r="AF1872" s="823">
        <v>637.03</v>
      </c>
      <c r="AG1872" s="23"/>
      <c r="AH1872" s="23"/>
      <c r="AI1872" s="23"/>
      <c r="AJ1872" s="917">
        <v>45057</v>
      </c>
      <c r="AK1872" s="122">
        <v>45061</v>
      </c>
      <c r="AL1872" s="34"/>
      <c r="AM1872" s="34">
        <v>10</v>
      </c>
      <c r="AN1872" s="790" t="s">
        <v>1223</v>
      </c>
    </row>
    <row r="1873" spans="1:40" ht="15" customHeight="1">
      <c r="A1873" s="790">
        <v>16262</v>
      </c>
      <c r="B1873" s="790" t="s">
        <v>6749</v>
      </c>
      <c r="C1873" s="790">
        <v>30710703503</v>
      </c>
      <c r="D1873" s="790" t="s">
        <v>6751</v>
      </c>
      <c r="E1873" s="790" t="s">
        <v>341</v>
      </c>
      <c r="F1873" s="790" t="s">
        <v>3652</v>
      </c>
      <c r="G1873" s="790" t="s">
        <v>6751</v>
      </c>
      <c r="H1873" s="536" t="s">
        <v>7623</v>
      </c>
      <c r="I1873" s="536" t="s">
        <v>7624</v>
      </c>
      <c r="J1873" s="791" t="s">
        <v>20</v>
      </c>
      <c r="K1873" s="829" t="s">
        <v>8562</v>
      </c>
      <c r="L1873" s="791" t="s">
        <v>23</v>
      </c>
      <c r="M1873" s="803">
        <v>0</v>
      </c>
      <c r="N1873" s="803">
        <v>0</v>
      </c>
      <c r="O1873" s="803">
        <v>0</v>
      </c>
      <c r="P1873" s="803">
        <v>0</v>
      </c>
      <c r="Q1873" s="804">
        <v>1548.05</v>
      </c>
      <c r="R1873" s="804">
        <v>1422.1999999999998</v>
      </c>
      <c r="S1873" s="803">
        <v>8.1999999999999993</v>
      </c>
      <c r="T1873" s="803">
        <v>108.98</v>
      </c>
      <c r="U1873" s="803">
        <v>8.67</v>
      </c>
      <c r="V1873" s="804">
        <v>1431.73</v>
      </c>
      <c r="W1873" s="803">
        <v>3.36</v>
      </c>
      <c r="X1873" s="803">
        <v>108.98</v>
      </c>
      <c r="Y1873" s="803">
        <v>3.98</v>
      </c>
      <c r="Z1873" s="792" t="s">
        <v>4436</v>
      </c>
      <c r="AA1873" s="536" t="s">
        <v>6754</v>
      </c>
      <c r="AB1873" s="536" t="s">
        <v>56</v>
      </c>
      <c r="AC1873" s="536" t="s">
        <v>4261</v>
      </c>
      <c r="AD1873" s="23">
        <v>1422</v>
      </c>
      <c r="AE1873" s="23">
        <v>1422</v>
      </c>
      <c r="AF1873" s="823">
        <v>0</v>
      </c>
      <c r="AG1873" s="23"/>
      <c r="AH1873" s="23"/>
      <c r="AI1873" s="23"/>
      <c r="AJ1873" s="917">
        <v>45057</v>
      </c>
      <c r="AK1873" s="122">
        <v>45058</v>
      </c>
      <c r="AL1873" s="34">
        <v>2</v>
      </c>
      <c r="AM1873" s="34">
        <v>10</v>
      </c>
      <c r="AN1873" s="790" t="s">
        <v>1223</v>
      </c>
    </row>
    <row r="1874" spans="1:40" ht="15" customHeight="1">
      <c r="A1874" s="793">
        <v>16266</v>
      </c>
      <c r="B1874" s="793" t="s">
        <v>7625</v>
      </c>
      <c r="C1874" s="793">
        <v>23290436109</v>
      </c>
      <c r="D1874" s="793" t="s">
        <v>7626</v>
      </c>
      <c r="E1874" s="793" t="s">
        <v>37</v>
      </c>
      <c r="F1874" s="793" t="s">
        <v>7627</v>
      </c>
      <c r="G1874" s="793" t="s">
        <v>7628</v>
      </c>
      <c r="H1874" s="794" t="s">
        <v>7629</v>
      </c>
      <c r="I1874" s="794" t="s">
        <v>7630</v>
      </c>
      <c r="J1874" s="795" t="s">
        <v>789</v>
      </c>
      <c r="K1874" s="161" t="s">
        <v>8232</v>
      </c>
      <c r="L1874" s="795" t="s">
        <v>23</v>
      </c>
      <c r="M1874" s="796">
        <v>969.31600000000003</v>
      </c>
      <c r="N1874" s="796">
        <v>0</v>
      </c>
      <c r="O1874" s="796">
        <v>0</v>
      </c>
      <c r="P1874" s="796">
        <v>0</v>
      </c>
      <c r="Q1874" s="797">
        <v>969.31600000000003</v>
      </c>
      <c r="R1874" s="797">
        <v>969.31600000000003</v>
      </c>
      <c r="S1874" s="796">
        <v>0</v>
      </c>
      <c r="T1874" s="796">
        <v>0</v>
      </c>
      <c r="U1874" s="796">
        <v>0</v>
      </c>
      <c r="V1874" s="797">
        <v>0</v>
      </c>
      <c r="W1874" s="796">
        <v>0</v>
      </c>
      <c r="X1874" s="796">
        <v>969.31600000000003</v>
      </c>
      <c r="Y1874" s="796">
        <v>0</v>
      </c>
      <c r="Z1874" s="798" t="s">
        <v>7631</v>
      </c>
      <c r="AA1874" s="794" t="s">
        <v>5802</v>
      </c>
      <c r="AB1874" s="163" t="s">
        <v>2052</v>
      </c>
      <c r="AC1874" s="163" t="s">
        <v>7578</v>
      </c>
      <c r="AD1874" s="163">
        <v>0</v>
      </c>
      <c r="AE1874" s="163">
        <v>969.32</v>
      </c>
      <c r="AF1874" s="927">
        <v>969.32</v>
      </c>
      <c r="AG1874" s="163"/>
      <c r="AH1874" s="163"/>
      <c r="AI1874" s="163"/>
      <c r="AJ1874" s="961">
        <v>45057</v>
      </c>
      <c r="AK1874" s="165">
        <v>45058</v>
      </c>
      <c r="AL1874" s="164">
        <v>2</v>
      </c>
      <c r="AM1874" s="164">
        <v>10</v>
      </c>
      <c r="AN1874" s="793" t="s">
        <v>1223</v>
      </c>
    </row>
    <row r="1875" spans="1:40" ht="15" customHeight="1">
      <c r="A1875" s="790">
        <v>16267</v>
      </c>
      <c r="B1875" s="790" t="s">
        <v>7625</v>
      </c>
      <c r="C1875" s="790">
        <v>23290436109</v>
      </c>
      <c r="D1875" s="790" t="s">
        <v>1526</v>
      </c>
      <c r="E1875" s="790" t="s">
        <v>37</v>
      </c>
      <c r="F1875" s="790" t="s">
        <v>7632</v>
      </c>
      <c r="G1875" s="790" t="s">
        <v>7633</v>
      </c>
      <c r="H1875" s="76" t="s">
        <v>7634</v>
      </c>
      <c r="I1875" s="76" t="s">
        <v>7635</v>
      </c>
      <c r="J1875" s="77" t="s">
        <v>20</v>
      </c>
      <c r="K1875" s="829" t="s">
        <v>8562</v>
      </c>
      <c r="L1875" s="77" t="s">
        <v>23</v>
      </c>
      <c r="M1875" s="76">
        <v>0</v>
      </c>
      <c r="N1875" s="78">
        <v>233.45400000000001</v>
      </c>
      <c r="O1875" s="78">
        <v>0</v>
      </c>
      <c r="P1875" s="78">
        <v>0</v>
      </c>
      <c r="Q1875" s="79">
        <v>1547.25</v>
      </c>
      <c r="R1875" s="79">
        <v>1531.0170000000001</v>
      </c>
      <c r="S1875" s="78">
        <v>5.1189999999999998</v>
      </c>
      <c r="T1875" s="78">
        <v>0</v>
      </c>
      <c r="U1875" s="78">
        <v>11.114000000000001</v>
      </c>
      <c r="V1875" s="79">
        <v>1292.271</v>
      </c>
      <c r="W1875" s="78">
        <v>238.57300000000001</v>
      </c>
      <c r="X1875" s="78">
        <v>0</v>
      </c>
      <c r="Y1875" s="78">
        <v>16.405999999999999</v>
      </c>
      <c r="Z1875" s="80" t="s">
        <v>7636</v>
      </c>
      <c r="AA1875" s="76" t="s">
        <v>5802</v>
      </c>
      <c r="AB1875" s="23" t="s">
        <v>7637</v>
      </c>
      <c r="AC1875" s="23" t="s">
        <v>7578</v>
      </c>
      <c r="AD1875" s="23">
        <v>346.91</v>
      </c>
      <c r="AE1875" s="23">
        <v>366.56</v>
      </c>
      <c r="AF1875" s="823">
        <v>19.649999999999999</v>
      </c>
      <c r="AG1875" s="23"/>
      <c r="AH1875" s="23"/>
      <c r="AI1875" s="23"/>
      <c r="AJ1875" s="917">
        <v>45057</v>
      </c>
      <c r="AK1875" s="122">
        <v>45058</v>
      </c>
      <c r="AL1875" s="34">
        <v>2</v>
      </c>
      <c r="AM1875" s="34">
        <v>10</v>
      </c>
      <c r="AN1875" s="790" t="s">
        <v>1223</v>
      </c>
    </row>
    <row r="1876" spans="1:40" ht="15" customHeight="1">
      <c r="A1876" s="790">
        <v>16268</v>
      </c>
      <c r="B1876" s="790" t="s">
        <v>7625</v>
      </c>
      <c r="C1876" s="790">
        <v>23290436109</v>
      </c>
      <c r="D1876" s="790" t="s">
        <v>7638</v>
      </c>
      <c r="E1876" s="790" t="s">
        <v>37</v>
      </c>
      <c r="F1876" s="790" t="s">
        <v>7627</v>
      </c>
      <c r="G1876" s="790" t="s">
        <v>7628</v>
      </c>
      <c r="H1876" s="76" t="s">
        <v>7639</v>
      </c>
      <c r="I1876" s="76" t="s">
        <v>7640</v>
      </c>
      <c r="J1876" s="77" t="s">
        <v>20</v>
      </c>
      <c r="K1876" s="829" t="s">
        <v>8562</v>
      </c>
      <c r="L1876" s="77" t="s">
        <v>23</v>
      </c>
      <c r="M1876" s="78">
        <v>0</v>
      </c>
      <c r="N1876" s="78">
        <v>11.442</v>
      </c>
      <c r="O1876" s="78">
        <v>0</v>
      </c>
      <c r="P1876" s="78">
        <v>0</v>
      </c>
      <c r="Q1876" s="79">
        <v>591.29600000000005</v>
      </c>
      <c r="R1876" s="79">
        <v>578.154</v>
      </c>
      <c r="S1876" s="78">
        <v>13.141999999999999</v>
      </c>
      <c r="T1876" s="78">
        <v>0</v>
      </c>
      <c r="U1876" s="78">
        <v>0</v>
      </c>
      <c r="V1876" s="79">
        <v>578.64700000000005</v>
      </c>
      <c r="W1876" s="78">
        <v>12.648999999999999</v>
      </c>
      <c r="X1876" s="78">
        <v>0</v>
      </c>
      <c r="Y1876" s="78">
        <v>0</v>
      </c>
      <c r="Z1876" s="80" t="s">
        <v>7631</v>
      </c>
      <c r="AA1876" s="76" t="s">
        <v>5802</v>
      </c>
      <c r="AB1876" s="23" t="s">
        <v>2052</v>
      </c>
      <c r="AC1876" s="23" t="s">
        <v>7578</v>
      </c>
      <c r="AD1876" s="23">
        <v>239.18</v>
      </c>
      <c r="AE1876" s="23">
        <v>288.68</v>
      </c>
      <c r="AF1876" s="823">
        <v>49.5</v>
      </c>
      <c r="AG1876" s="23"/>
      <c r="AH1876" s="23"/>
      <c r="AI1876" s="23"/>
      <c r="AJ1876" s="917">
        <v>45057</v>
      </c>
      <c r="AK1876" s="122">
        <v>45058</v>
      </c>
      <c r="AL1876" s="34">
        <v>2</v>
      </c>
      <c r="AM1876" s="34">
        <v>10</v>
      </c>
      <c r="AN1876" s="790" t="s">
        <v>1223</v>
      </c>
    </row>
    <row r="1877" spans="1:40" ht="15" customHeight="1">
      <c r="A1877" s="789">
        <v>16320</v>
      </c>
      <c r="B1877" s="789" t="s">
        <v>7641</v>
      </c>
      <c r="C1877" s="789">
        <v>23202251579</v>
      </c>
      <c r="D1877" s="789" t="s">
        <v>7642</v>
      </c>
      <c r="E1877" s="789" t="s">
        <v>38</v>
      </c>
      <c r="F1877" s="789" t="s">
        <v>1629</v>
      </c>
      <c r="G1877" s="789" t="s">
        <v>7643</v>
      </c>
      <c r="H1877" s="71" t="s">
        <v>7996</v>
      </c>
      <c r="I1877" s="71" t="s">
        <v>7997</v>
      </c>
      <c r="J1877" s="72" t="s">
        <v>20</v>
      </c>
      <c r="K1877" s="72" t="s">
        <v>21</v>
      </c>
      <c r="L1877" s="72" t="s">
        <v>22</v>
      </c>
      <c r="M1877" s="73">
        <v>0</v>
      </c>
      <c r="N1877" s="71">
        <v>0</v>
      </c>
      <c r="O1877" s="73">
        <v>0</v>
      </c>
      <c r="P1877" s="73">
        <v>0</v>
      </c>
      <c r="Q1877" s="74">
        <v>912.08</v>
      </c>
      <c r="R1877" s="74">
        <f>Q1877-O1877-S1877-T1877-U1877</f>
        <v>872.19000000000017</v>
      </c>
      <c r="S1877" s="73">
        <v>17.559999999999999</v>
      </c>
      <c r="T1877" s="73">
        <v>9.8000000000000007</v>
      </c>
      <c r="U1877" s="73">
        <v>12.53</v>
      </c>
      <c r="V1877" s="74">
        <f>Q1877-P1877-W1877-X1877-Y1877</f>
        <v>871.05000000000007</v>
      </c>
      <c r="W1877" s="71">
        <v>16.97</v>
      </c>
      <c r="X1877" s="71">
        <v>9.8000000000000007</v>
      </c>
      <c r="Y1877" s="71">
        <v>14.26</v>
      </c>
      <c r="Z1877" s="71" t="s">
        <v>7998</v>
      </c>
      <c r="AA1877" s="349" t="s">
        <v>7999</v>
      </c>
      <c r="AB1877" s="9" t="str">
        <f>+_xlfn.CONCAT(MID(Z1877,24,2),"/",MID(Z1877,22,2),"/",MID(Z1877,18,4))</f>
        <v>21/07/2007</v>
      </c>
      <c r="AC1877" s="124">
        <v>45060</v>
      </c>
      <c r="AD1877" s="18">
        <v>399.54</v>
      </c>
      <c r="AE1877" s="18">
        <v>399.54</v>
      </c>
      <c r="AF1877" s="68">
        <v>0</v>
      </c>
      <c r="AG1877" s="18"/>
      <c r="AH1877" s="18"/>
      <c r="AI1877" s="18"/>
      <c r="AJ1877" s="960">
        <v>45057</v>
      </c>
      <c r="AK1877" s="124">
        <v>45061</v>
      </c>
      <c r="AL1877" s="9">
        <f>NETWORKDAYS(AJ1877,AK1877)</f>
        <v>3</v>
      </c>
      <c r="AM1877" s="9">
        <v>10</v>
      </c>
      <c r="AN1877" s="789" t="s">
        <v>1223</v>
      </c>
    </row>
    <row r="1878" spans="1:40" ht="15" customHeight="1">
      <c r="A1878" s="789">
        <v>16457</v>
      </c>
      <c r="B1878" s="789" t="s">
        <v>7644</v>
      </c>
      <c r="C1878" s="789">
        <v>23363609279</v>
      </c>
      <c r="D1878" s="789" t="s">
        <v>7645</v>
      </c>
      <c r="E1878" s="789" t="s">
        <v>38</v>
      </c>
      <c r="F1878" s="789" t="s">
        <v>66</v>
      </c>
      <c r="G1878" s="789" t="s">
        <v>7646</v>
      </c>
      <c r="H1878" s="84" t="s">
        <v>8000</v>
      </c>
      <c r="I1878" s="71" t="s">
        <v>8001</v>
      </c>
      <c r="J1878" s="72" t="s">
        <v>20</v>
      </c>
      <c r="K1878" s="72" t="s">
        <v>21</v>
      </c>
      <c r="L1878" s="72" t="s">
        <v>22</v>
      </c>
      <c r="M1878" s="73">
        <v>0</v>
      </c>
      <c r="N1878" s="73">
        <v>0</v>
      </c>
      <c r="O1878" s="73">
        <v>0</v>
      </c>
      <c r="P1878" s="73">
        <v>0</v>
      </c>
      <c r="Q1878" s="82">
        <v>66.319999999999993</v>
      </c>
      <c r="R1878" s="74">
        <f>Q1878-O1878-S1878-T1878-U1878</f>
        <v>65.989999999999995</v>
      </c>
      <c r="S1878" s="73">
        <v>0.33</v>
      </c>
      <c r="T1878" s="73">
        <v>0</v>
      </c>
      <c r="U1878" s="73">
        <v>0</v>
      </c>
      <c r="V1878" s="74">
        <f>Q1878-P1878-W1878-X1878-Y1878</f>
        <v>66.319999999999993</v>
      </c>
      <c r="W1878" s="73">
        <v>0</v>
      </c>
      <c r="X1878" s="73">
        <v>0</v>
      </c>
      <c r="Y1878" s="73">
        <v>0</v>
      </c>
      <c r="Z1878" s="83" t="s">
        <v>7844</v>
      </c>
      <c r="AA1878" s="84" t="s">
        <v>8002</v>
      </c>
      <c r="AB1878" s="11" t="str">
        <f>+_xlfn.CONCAT(MID(Z1878,24,2),"/",MID(Z1878,22,2),"/",MID(Z1878,18,4))</f>
        <v>07/09/2007</v>
      </c>
      <c r="AC1878" s="124">
        <v>45060</v>
      </c>
      <c r="AD1878" s="40">
        <v>65.989999999999995</v>
      </c>
      <c r="AE1878" s="40">
        <v>65.989999999999995</v>
      </c>
      <c r="AF1878" s="920">
        <v>0</v>
      </c>
      <c r="AG1878" s="40"/>
      <c r="AH1878" s="40"/>
      <c r="AI1878" s="40"/>
      <c r="AJ1878" s="960">
        <v>45057</v>
      </c>
      <c r="AK1878" s="124">
        <v>45061</v>
      </c>
      <c r="AL1878" s="9">
        <f>NETWORKDAYS(AJ1878,AK1878)</f>
        <v>3</v>
      </c>
      <c r="AM1878" s="9">
        <v>10</v>
      </c>
      <c r="AN1878" s="789" t="s">
        <v>1223</v>
      </c>
    </row>
    <row r="1879" spans="1:40" ht="15" customHeight="1">
      <c r="A1879" s="789">
        <v>16458</v>
      </c>
      <c r="B1879" s="789" t="s">
        <v>6697</v>
      </c>
      <c r="C1879" s="789">
        <v>30707789847</v>
      </c>
      <c r="D1879" s="789" t="s">
        <v>7647</v>
      </c>
      <c r="E1879" s="789" t="s">
        <v>38</v>
      </c>
      <c r="F1879" s="789" t="s">
        <v>84</v>
      </c>
      <c r="G1879" s="789" t="s">
        <v>7450</v>
      </c>
      <c r="H1879" s="84" t="s">
        <v>8003</v>
      </c>
      <c r="I1879" s="71" t="s">
        <v>8004</v>
      </c>
      <c r="J1879" s="72" t="s">
        <v>20</v>
      </c>
      <c r="K1879" s="72" t="s">
        <v>21</v>
      </c>
      <c r="L1879" s="72" t="s">
        <v>22</v>
      </c>
      <c r="M1879" s="73">
        <v>0</v>
      </c>
      <c r="N1879" s="73">
        <v>0</v>
      </c>
      <c r="O1879" s="73">
        <v>0</v>
      </c>
      <c r="P1879" s="73">
        <v>0</v>
      </c>
      <c r="Q1879" s="82">
        <v>57.99</v>
      </c>
      <c r="R1879" s="74">
        <f>Q1879-O1879-S1879-T1879-U1879</f>
        <v>57.26</v>
      </c>
      <c r="S1879" s="73">
        <v>0</v>
      </c>
      <c r="T1879" s="73">
        <v>0.59</v>
      </c>
      <c r="U1879" s="73">
        <v>0.14000000000000001</v>
      </c>
      <c r="V1879" s="74">
        <f>Q1879-P1879-W1879-X1879-Y1879</f>
        <v>57.760000000000005</v>
      </c>
      <c r="W1879" s="73">
        <v>0</v>
      </c>
      <c r="X1879" s="73">
        <v>0.23</v>
      </c>
      <c r="Y1879" s="73">
        <v>0</v>
      </c>
      <c r="Z1879" s="83" t="s">
        <v>8005</v>
      </c>
      <c r="AA1879" s="84" t="s">
        <v>8006</v>
      </c>
      <c r="AB1879" s="11" t="str">
        <f>+_xlfn.CONCAT(MID(Z1879,24,2),"/",MID(Z1879,22,2),"/",MID(Z1879,18,4))</f>
        <v>21/07/2007</v>
      </c>
      <c r="AC1879" s="9" t="str">
        <f>+_xlfn.CONCAT(MID(AA1879,16,2),"/",MID(AA1879,14,2),"/",MID(AA1879,10,4))</f>
        <v>09/05/2023</v>
      </c>
      <c r="AD1879" s="40">
        <v>53.85</v>
      </c>
      <c r="AE1879" s="40">
        <v>53.85</v>
      </c>
      <c r="AF1879" s="920">
        <v>0</v>
      </c>
      <c r="AG1879" s="40"/>
      <c r="AH1879" s="40"/>
      <c r="AI1879" s="40"/>
      <c r="AJ1879" s="960">
        <v>45057</v>
      </c>
      <c r="AK1879" s="124">
        <v>45061</v>
      </c>
      <c r="AL1879" s="9">
        <f>NETWORKDAYS(AJ1879,AK1879)</f>
        <v>3</v>
      </c>
      <c r="AM1879" s="9">
        <v>10</v>
      </c>
      <c r="AN1879" s="789" t="s">
        <v>1223</v>
      </c>
    </row>
    <row r="1880" spans="1:40" ht="15" customHeight="1">
      <c r="A1880" s="789">
        <v>16459</v>
      </c>
      <c r="B1880" s="789" t="s">
        <v>6697</v>
      </c>
      <c r="C1880" s="789">
        <v>30707789847</v>
      </c>
      <c r="D1880" s="789" t="s">
        <v>128</v>
      </c>
      <c r="E1880" s="789" t="s">
        <v>38</v>
      </c>
      <c r="F1880" s="789" t="s">
        <v>84</v>
      </c>
      <c r="G1880" s="789" t="s">
        <v>7450</v>
      </c>
      <c r="H1880" s="18" t="s">
        <v>7648</v>
      </c>
      <c r="I1880" s="18" t="s">
        <v>7649</v>
      </c>
      <c r="J1880" s="43" t="s">
        <v>20</v>
      </c>
      <c r="K1880" s="43" t="s">
        <v>21</v>
      </c>
      <c r="L1880" s="43" t="s">
        <v>22</v>
      </c>
      <c r="M1880" s="65">
        <v>0</v>
      </c>
      <c r="N1880" s="65">
        <v>0</v>
      </c>
      <c r="O1880" s="65">
        <v>0</v>
      </c>
      <c r="P1880" s="65">
        <v>0</v>
      </c>
      <c r="Q1880" s="39">
        <v>373.13</v>
      </c>
      <c r="R1880" s="39">
        <v>343.67999999999995</v>
      </c>
      <c r="S1880" s="65">
        <v>19.72</v>
      </c>
      <c r="T1880" s="65">
        <v>9.73</v>
      </c>
      <c r="U1880" s="65">
        <v>0</v>
      </c>
      <c r="V1880" s="39">
        <v>371.59</v>
      </c>
      <c r="W1880" s="65">
        <v>0</v>
      </c>
      <c r="X1880" s="65">
        <v>1.54</v>
      </c>
      <c r="Y1880" s="65">
        <v>0</v>
      </c>
      <c r="Z1880" s="53" t="s">
        <v>7650</v>
      </c>
      <c r="AA1880" s="40" t="s">
        <v>7651</v>
      </c>
      <c r="AB1880" s="24" t="s">
        <v>90</v>
      </c>
      <c r="AC1880" s="24">
        <v>44945</v>
      </c>
      <c r="AD1880" s="18">
        <v>277.62</v>
      </c>
      <c r="AE1880" s="40">
        <v>277.62</v>
      </c>
      <c r="AF1880" s="68">
        <v>0</v>
      </c>
      <c r="AG1880" s="18"/>
      <c r="AH1880" s="18"/>
      <c r="AI1880" s="18"/>
      <c r="AJ1880" s="960">
        <v>45057</v>
      </c>
      <c r="AK1880" s="124">
        <v>45058</v>
      </c>
      <c r="AL1880" s="9">
        <v>2</v>
      </c>
      <c r="AM1880" s="9">
        <v>10</v>
      </c>
      <c r="AN1880" s="789" t="s">
        <v>1223</v>
      </c>
    </row>
    <row r="1881" spans="1:40" ht="15" customHeight="1">
      <c r="A1881" s="789">
        <v>16460</v>
      </c>
      <c r="B1881" s="789" t="s">
        <v>7652</v>
      </c>
      <c r="C1881" s="789">
        <v>27309820490</v>
      </c>
      <c r="D1881" s="789" t="s">
        <v>1676</v>
      </c>
      <c r="E1881" s="789" t="s">
        <v>38</v>
      </c>
      <c r="F1881" s="789" t="s">
        <v>87</v>
      </c>
      <c r="G1881" s="789" t="s">
        <v>4072</v>
      </c>
      <c r="H1881" s="84" t="s">
        <v>8007</v>
      </c>
      <c r="I1881" s="71" t="s">
        <v>8008</v>
      </c>
      <c r="J1881" s="72" t="s">
        <v>20</v>
      </c>
      <c r="K1881" s="72" t="s">
        <v>21</v>
      </c>
      <c r="L1881" s="72" t="s">
        <v>22</v>
      </c>
      <c r="M1881" s="73">
        <v>0</v>
      </c>
      <c r="N1881" s="73">
        <v>0</v>
      </c>
      <c r="O1881" s="73">
        <v>0</v>
      </c>
      <c r="P1881" s="73">
        <v>0</v>
      </c>
      <c r="Q1881" s="82">
        <v>96.01</v>
      </c>
      <c r="R1881" s="74">
        <f>Q1881-O1881-S1881-T1881-U1881</f>
        <v>39.010000000000005</v>
      </c>
      <c r="S1881" s="73">
        <v>57</v>
      </c>
      <c r="T1881" s="73">
        <v>0</v>
      </c>
      <c r="U1881" s="73">
        <v>0</v>
      </c>
      <c r="V1881" s="74">
        <f>Q1881-P1881-W1881-X1881-Y1881</f>
        <v>47.510000000000005</v>
      </c>
      <c r="W1881" s="73">
        <v>48.5</v>
      </c>
      <c r="X1881" s="73">
        <v>0</v>
      </c>
      <c r="Y1881" s="73">
        <v>0</v>
      </c>
      <c r="Z1881" s="83" t="s">
        <v>8009</v>
      </c>
      <c r="AA1881" s="84" t="s">
        <v>8010</v>
      </c>
      <c r="AB1881" s="11" t="str">
        <f>+_xlfn.CONCAT(MID(Z1881,24,2),"/",MID(Z1881,22,2),"/",MID(Z1881,18,4))</f>
        <v>21/07/2007</v>
      </c>
      <c r="AC1881" s="124">
        <v>45053</v>
      </c>
      <c r="AD1881" s="40">
        <v>36.619999999999997</v>
      </c>
      <c r="AE1881" s="40">
        <v>36.619999999999997</v>
      </c>
      <c r="AF1881" s="920">
        <v>0</v>
      </c>
      <c r="AG1881" s="40"/>
      <c r="AH1881" s="40"/>
      <c r="AI1881" s="40"/>
      <c r="AJ1881" s="960">
        <v>45057</v>
      </c>
      <c r="AK1881" s="124">
        <v>45061</v>
      </c>
      <c r="AL1881" s="9">
        <f>NETWORKDAYS(AJ1881,AK1881)</f>
        <v>3</v>
      </c>
      <c r="AM1881" s="9">
        <v>10</v>
      </c>
      <c r="AN1881" s="789" t="s">
        <v>1223</v>
      </c>
    </row>
    <row r="1882" spans="1:40" ht="15" customHeight="1">
      <c r="A1882" s="789">
        <v>16463</v>
      </c>
      <c r="B1882" s="789" t="s">
        <v>7454</v>
      </c>
      <c r="C1882" s="789">
        <v>33502232229</v>
      </c>
      <c r="D1882" s="789" t="s">
        <v>7653</v>
      </c>
      <c r="E1882" s="789" t="s">
        <v>47</v>
      </c>
      <c r="F1882" s="789" t="s">
        <v>1237</v>
      </c>
      <c r="G1882" s="789" t="s">
        <v>1237</v>
      </c>
      <c r="H1882" s="84" t="s">
        <v>8054</v>
      </c>
      <c r="I1882" s="84" t="s">
        <v>8055</v>
      </c>
      <c r="J1882" s="367" t="s">
        <v>20</v>
      </c>
      <c r="K1882" s="367" t="s">
        <v>21</v>
      </c>
      <c r="L1882" s="367" t="s">
        <v>22</v>
      </c>
      <c r="M1882" s="809">
        <v>0</v>
      </c>
      <c r="N1882" s="809">
        <v>0</v>
      </c>
      <c r="O1882" s="809">
        <v>0</v>
      </c>
      <c r="P1882" s="809">
        <v>0</v>
      </c>
      <c r="Q1882" s="82">
        <v>328.73</v>
      </c>
      <c r="R1882" s="82">
        <f>Q1882-O1882-S1882-T1882-U1882</f>
        <v>228.78</v>
      </c>
      <c r="S1882" s="809">
        <v>85.61</v>
      </c>
      <c r="T1882" s="809">
        <v>14.34</v>
      </c>
      <c r="U1882" s="809">
        <v>0</v>
      </c>
      <c r="V1882" s="82">
        <f>Q1882-P1882-W1882-X1882-Y1882</f>
        <v>276.45000000000005</v>
      </c>
      <c r="W1882" s="809">
        <v>37.94</v>
      </c>
      <c r="X1882" s="809">
        <v>14.34</v>
      </c>
      <c r="Y1882" s="809">
        <v>0</v>
      </c>
      <c r="Z1882" s="807" t="s">
        <v>4354</v>
      </c>
      <c r="AA1882" s="84" t="s">
        <v>1452</v>
      </c>
      <c r="AB1882" s="105">
        <v>39286</v>
      </c>
      <c r="AC1882" s="105">
        <v>44987</v>
      </c>
      <c r="AD1882" s="40">
        <v>203.16</v>
      </c>
      <c r="AE1882" s="40">
        <v>203.16</v>
      </c>
      <c r="AF1882" s="920">
        <v>0</v>
      </c>
      <c r="AG1882" s="40"/>
      <c r="AH1882" s="40"/>
      <c r="AI1882" s="40"/>
      <c r="AJ1882" s="968">
        <v>45057</v>
      </c>
      <c r="AK1882" s="105">
        <v>45063</v>
      </c>
      <c r="AL1882" s="11">
        <f>NETWORKDAYS(AJ1882,AK1882)</f>
        <v>5</v>
      </c>
      <c r="AM1882" s="810">
        <v>10</v>
      </c>
      <c r="AN1882" s="789" t="s">
        <v>1223</v>
      </c>
    </row>
    <row r="1883" spans="1:40" ht="15" customHeight="1">
      <c r="A1883" s="789">
        <v>16472</v>
      </c>
      <c r="B1883" s="789" t="s">
        <v>7163</v>
      </c>
      <c r="C1883" s="789">
        <v>30717195783</v>
      </c>
      <c r="D1883" s="789" t="s">
        <v>7654</v>
      </c>
      <c r="E1883" s="789" t="s">
        <v>47</v>
      </c>
      <c r="F1883" s="789" t="s">
        <v>71</v>
      </c>
      <c r="G1883" s="789" t="s">
        <v>370</v>
      </c>
      <c r="H1883" s="71" t="s">
        <v>8011</v>
      </c>
      <c r="I1883" s="71" t="s">
        <v>8012</v>
      </c>
      <c r="J1883" s="72" t="s">
        <v>20</v>
      </c>
      <c r="K1883" s="72" t="s">
        <v>21</v>
      </c>
      <c r="L1883" s="72" t="s">
        <v>22</v>
      </c>
      <c r="M1883" s="73">
        <v>0</v>
      </c>
      <c r="N1883" s="71">
        <v>0</v>
      </c>
      <c r="O1883" s="73">
        <v>0</v>
      </c>
      <c r="P1883" s="73">
        <v>0</v>
      </c>
      <c r="Q1883" s="74">
        <v>60.09</v>
      </c>
      <c r="R1883" s="74">
        <f>Q1883-O1883-S1883-T1883-U1883</f>
        <v>53.49</v>
      </c>
      <c r="S1883" s="73">
        <v>6.6</v>
      </c>
      <c r="T1883" s="73">
        <v>0</v>
      </c>
      <c r="U1883" s="73">
        <v>0</v>
      </c>
      <c r="V1883" s="74">
        <f>Q1883-P1883-W1883-X1883-Y1883</f>
        <v>55.35</v>
      </c>
      <c r="W1883" s="71">
        <v>4.74</v>
      </c>
      <c r="X1883" s="71">
        <v>0</v>
      </c>
      <c r="Y1883" s="71">
        <v>0</v>
      </c>
      <c r="Z1883" s="71" t="s">
        <v>8013</v>
      </c>
      <c r="AA1883" s="349" t="s">
        <v>8014</v>
      </c>
      <c r="AB1883" s="9" t="str">
        <f>+_xlfn.CONCAT(MID(Z1883,24,2),"/",MID(Z1883,22,2),"/",MID(Z1883,18,4))</f>
        <v>14/07/2007</v>
      </c>
      <c r="AC1883" s="124">
        <v>45053</v>
      </c>
      <c r="AD1883" s="18">
        <v>51.02</v>
      </c>
      <c r="AE1883" s="18">
        <v>51.02</v>
      </c>
      <c r="AF1883" s="68">
        <v>0</v>
      </c>
      <c r="AG1883" s="18"/>
      <c r="AH1883" s="18"/>
      <c r="AI1883" s="18"/>
      <c r="AJ1883" s="960">
        <v>45057</v>
      </c>
      <c r="AK1883" s="124">
        <v>45061</v>
      </c>
      <c r="AL1883" s="9">
        <f>NETWORKDAYS(AJ1883,AK1883)</f>
        <v>3</v>
      </c>
      <c r="AM1883" s="9">
        <v>10</v>
      </c>
      <c r="AN1883" s="789" t="s">
        <v>1223</v>
      </c>
    </row>
    <row r="1884" spans="1:40" ht="15" customHeight="1">
      <c r="A1884" s="789">
        <v>16668</v>
      </c>
      <c r="B1884" s="789" t="s">
        <v>7655</v>
      </c>
      <c r="C1884" s="789">
        <v>20927828961</v>
      </c>
      <c r="D1884" s="789" t="s">
        <v>7656</v>
      </c>
      <c r="E1884" s="789" t="s">
        <v>3183</v>
      </c>
      <c r="F1884" s="789" t="s">
        <v>3184</v>
      </c>
      <c r="G1884" s="789" t="s">
        <v>3184</v>
      </c>
      <c r="H1884" s="18" t="s">
        <v>7657</v>
      </c>
      <c r="I1884" s="18" t="s">
        <v>7658</v>
      </c>
      <c r="J1884" s="43" t="s">
        <v>20</v>
      </c>
      <c r="K1884" s="43" t="s">
        <v>21</v>
      </c>
      <c r="L1884" s="43" t="s">
        <v>22</v>
      </c>
      <c r="M1884" s="65">
        <v>0</v>
      </c>
      <c r="N1884" s="65">
        <v>0</v>
      </c>
      <c r="O1884" s="65">
        <v>0</v>
      </c>
      <c r="P1884" s="65">
        <v>0</v>
      </c>
      <c r="Q1884" s="39">
        <v>566</v>
      </c>
      <c r="R1884" s="39">
        <v>533.82999999999993</v>
      </c>
      <c r="S1884" s="65">
        <v>27.84</v>
      </c>
      <c r="T1884" s="65">
        <v>0</v>
      </c>
      <c r="U1884" s="65">
        <v>4.33</v>
      </c>
      <c r="V1884" s="39">
        <v>561.5</v>
      </c>
      <c r="W1884" s="65">
        <v>0</v>
      </c>
      <c r="X1884" s="65">
        <v>0</v>
      </c>
      <c r="Y1884" s="65">
        <v>4.5</v>
      </c>
      <c r="Z1884" s="67" t="s">
        <v>3195</v>
      </c>
      <c r="AA1884" s="18" t="s">
        <v>720</v>
      </c>
      <c r="AB1884" s="18" t="s">
        <v>4494</v>
      </c>
      <c r="AC1884" s="18" t="s">
        <v>7608</v>
      </c>
      <c r="AD1884" s="40">
        <v>533.83000000000004</v>
      </c>
      <c r="AE1884" s="40">
        <v>533.83000000000004</v>
      </c>
      <c r="AF1884" s="920">
        <v>0</v>
      </c>
      <c r="AG1884" s="40"/>
      <c r="AH1884" s="40"/>
      <c r="AI1884" s="40"/>
      <c r="AJ1884" s="960">
        <v>45057</v>
      </c>
      <c r="AK1884" s="124">
        <v>45058</v>
      </c>
      <c r="AL1884" s="9">
        <v>2</v>
      </c>
      <c r="AM1884" s="9">
        <v>10</v>
      </c>
      <c r="AN1884" s="789" t="s">
        <v>1223</v>
      </c>
    </row>
    <row r="1885" spans="1:40" ht="15" customHeight="1">
      <c r="A1885" s="789">
        <v>16669</v>
      </c>
      <c r="B1885" s="789" t="s">
        <v>7655</v>
      </c>
      <c r="C1885" s="789">
        <v>20927828961</v>
      </c>
      <c r="D1885" s="789" t="s">
        <v>7659</v>
      </c>
      <c r="E1885" s="789" t="s">
        <v>3183</v>
      </c>
      <c r="F1885" s="789" t="s">
        <v>3184</v>
      </c>
      <c r="G1885" s="789" t="s">
        <v>3184</v>
      </c>
      <c r="H1885" s="18" t="s">
        <v>7660</v>
      </c>
      <c r="I1885" s="18" t="s">
        <v>7661</v>
      </c>
      <c r="J1885" s="43" t="s">
        <v>20</v>
      </c>
      <c r="K1885" s="43" t="s">
        <v>21</v>
      </c>
      <c r="L1885" s="43" t="s">
        <v>22</v>
      </c>
      <c r="M1885" s="65">
        <v>0</v>
      </c>
      <c r="N1885" s="65">
        <v>0</v>
      </c>
      <c r="O1885" s="65">
        <v>0</v>
      </c>
      <c r="P1885" s="65">
        <v>0</v>
      </c>
      <c r="Q1885" s="39">
        <v>747.2</v>
      </c>
      <c r="R1885" s="39">
        <v>737.40000000000009</v>
      </c>
      <c r="S1885" s="65">
        <v>0</v>
      </c>
      <c r="T1885" s="65">
        <v>0</v>
      </c>
      <c r="U1885" s="65">
        <v>9.8000000000000007</v>
      </c>
      <c r="V1885" s="39">
        <v>736.19</v>
      </c>
      <c r="W1885" s="65">
        <v>0</v>
      </c>
      <c r="X1885" s="65">
        <v>0</v>
      </c>
      <c r="Y1885" s="65">
        <v>11.01</v>
      </c>
      <c r="Z1885" s="67" t="s">
        <v>3195</v>
      </c>
      <c r="AA1885" s="18" t="s">
        <v>720</v>
      </c>
      <c r="AB1885" s="24">
        <v>39275</v>
      </c>
      <c r="AC1885" s="18" t="s">
        <v>7608</v>
      </c>
      <c r="AD1885" s="40">
        <v>725.04</v>
      </c>
      <c r="AE1885" s="40">
        <v>725.04</v>
      </c>
      <c r="AF1885" s="920">
        <v>0</v>
      </c>
      <c r="AG1885" s="40"/>
      <c r="AH1885" s="40"/>
      <c r="AI1885" s="40"/>
      <c r="AJ1885" s="960">
        <v>45057</v>
      </c>
      <c r="AK1885" s="124">
        <v>45058</v>
      </c>
      <c r="AL1885" s="9">
        <v>2</v>
      </c>
      <c r="AM1885" s="9">
        <v>10</v>
      </c>
      <c r="AN1885" s="789" t="s">
        <v>1223</v>
      </c>
    </row>
    <row r="1886" spans="1:40" ht="15" customHeight="1">
      <c r="A1886" s="790">
        <v>16677</v>
      </c>
      <c r="B1886" s="790" t="s">
        <v>7662</v>
      </c>
      <c r="C1886" s="790">
        <v>30713968907</v>
      </c>
      <c r="D1886" s="790" t="s">
        <v>7663</v>
      </c>
      <c r="E1886" s="790" t="s">
        <v>346</v>
      </c>
      <c r="F1886" s="790" t="s">
        <v>351</v>
      </c>
      <c r="G1886" s="790" t="s">
        <v>1245</v>
      </c>
      <c r="H1886" s="23" t="s">
        <v>7664</v>
      </c>
      <c r="I1886" s="23" t="s">
        <v>7665</v>
      </c>
      <c r="J1886" s="44" t="s">
        <v>20</v>
      </c>
      <c r="K1886" s="44" t="s">
        <v>21</v>
      </c>
      <c r="L1886" s="44" t="s">
        <v>23</v>
      </c>
      <c r="M1886" s="69">
        <v>244.9</v>
      </c>
      <c r="N1886" s="69">
        <v>0</v>
      </c>
      <c r="O1886" s="69">
        <v>0</v>
      </c>
      <c r="P1886" s="69">
        <v>0</v>
      </c>
      <c r="Q1886" s="70">
        <v>2983</v>
      </c>
      <c r="R1886" s="70">
        <v>2233.8399999999997</v>
      </c>
      <c r="S1886" s="69">
        <v>37.06</v>
      </c>
      <c r="T1886" s="69">
        <v>701.82</v>
      </c>
      <c r="U1886" s="69">
        <v>10.28</v>
      </c>
      <c r="V1886" s="70">
        <v>1806.72</v>
      </c>
      <c r="W1886" s="69">
        <v>212</v>
      </c>
      <c r="X1886" s="69">
        <v>954</v>
      </c>
      <c r="Y1886" s="69">
        <v>10.28</v>
      </c>
      <c r="Z1886" s="45" t="s">
        <v>7666</v>
      </c>
      <c r="AA1886" s="23" t="s">
        <v>7667</v>
      </c>
      <c r="AB1886" s="23" t="s">
        <v>56</v>
      </c>
      <c r="AC1886" s="23" t="s">
        <v>522</v>
      </c>
      <c r="AD1886" s="23">
        <v>398.5</v>
      </c>
      <c r="AE1886" s="23">
        <v>723</v>
      </c>
      <c r="AF1886" s="823">
        <v>324.5</v>
      </c>
      <c r="AG1886" s="23"/>
      <c r="AH1886" s="23"/>
      <c r="AI1886" s="23"/>
      <c r="AJ1886" s="917">
        <v>45057</v>
      </c>
      <c r="AK1886" s="122">
        <v>45058</v>
      </c>
      <c r="AL1886" s="34">
        <v>2</v>
      </c>
      <c r="AM1886" s="34">
        <v>10</v>
      </c>
      <c r="AN1886" s="790" t="s">
        <v>1223</v>
      </c>
    </row>
    <row r="1887" spans="1:40" ht="15" customHeight="1">
      <c r="A1887" s="790">
        <v>16773</v>
      </c>
      <c r="B1887" s="790" t="s">
        <v>7668</v>
      </c>
      <c r="C1887" s="790">
        <v>30640285431</v>
      </c>
      <c r="D1887" s="790" t="s">
        <v>7669</v>
      </c>
      <c r="E1887" s="790" t="s">
        <v>3167</v>
      </c>
      <c r="F1887" s="790" t="s">
        <v>7670</v>
      </c>
      <c r="G1887" s="790" t="s">
        <v>7671</v>
      </c>
      <c r="H1887" s="23" t="s">
        <v>7672</v>
      </c>
      <c r="I1887" s="23" t="s">
        <v>7673</v>
      </c>
      <c r="J1887" s="23" t="s">
        <v>20</v>
      </c>
      <c r="K1887" s="832" t="s">
        <v>8563</v>
      </c>
      <c r="L1887" s="23" t="s">
        <v>23</v>
      </c>
      <c r="M1887" s="23">
        <v>1175.8699999999999</v>
      </c>
      <c r="N1887" s="23">
        <v>0</v>
      </c>
      <c r="O1887" s="23">
        <v>0</v>
      </c>
      <c r="P1887" s="23">
        <v>0</v>
      </c>
      <c r="Q1887" s="23">
        <v>6149.92</v>
      </c>
      <c r="R1887" s="70">
        <v>4719.05</v>
      </c>
      <c r="S1887" s="23">
        <v>13.51</v>
      </c>
      <c r="T1887" s="23">
        <v>1394.98</v>
      </c>
      <c r="U1887" s="23">
        <v>22.38</v>
      </c>
      <c r="V1887" s="70">
        <v>3579.07</v>
      </c>
      <c r="W1887" s="23">
        <v>0</v>
      </c>
      <c r="X1887" s="23">
        <v>2570.85</v>
      </c>
      <c r="Y1887" s="23">
        <v>0</v>
      </c>
      <c r="Z1887" s="23" t="s">
        <v>7674</v>
      </c>
      <c r="AA1887" s="23" t="s">
        <v>7675</v>
      </c>
      <c r="AB1887" s="27">
        <v>39259</v>
      </c>
      <c r="AC1887" s="23" t="s">
        <v>7608</v>
      </c>
      <c r="AD1887" s="805">
        <v>1931.7</v>
      </c>
      <c r="AE1887" s="23">
        <v>2320.4700000000003</v>
      </c>
      <c r="AF1887" s="945">
        <v>388.77</v>
      </c>
      <c r="AG1887" s="805"/>
      <c r="AH1887" s="805"/>
      <c r="AI1887" s="805"/>
      <c r="AJ1887" s="917">
        <v>45057</v>
      </c>
      <c r="AK1887" s="122">
        <v>45058</v>
      </c>
      <c r="AL1887" s="34">
        <v>2</v>
      </c>
      <c r="AM1887" s="34">
        <v>10</v>
      </c>
      <c r="AN1887" s="790" t="s">
        <v>1223</v>
      </c>
    </row>
    <row r="1888" spans="1:40" ht="15" customHeight="1">
      <c r="A1888" s="790">
        <v>16774</v>
      </c>
      <c r="B1888" s="790" t="s">
        <v>7668</v>
      </c>
      <c r="C1888" s="790">
        <v>30640285431</v>
      </c>
      <c r="D1888" s="790" t="s">
        <v>7676</v>
      </c>
      <c r="E1888" s="790" t="s">
        <v>3167</v>
      </c>
      <c r="F1888" s="790" t="s">
        <v>7670</v>
      </c>
      <c r="G1888" s="790" t="s">
        <v>7671</v>
      </c>
      <c r="H1888" s="23" t="s">
        <v>7677</v>
      </c>
      <c r="I1888" s="23" t="s">
        <v>7678</v>
      </c>
      <c r="J1888" s="44" t="s">
        <v>20</v>
      </c>
      <c r="K1888" s="77" t="s">
        <v>8233</v>
      </c>
      <c r="L1888" s="44" t="s">
        <v>23</v>
      </c>
      <c r="M1888" s="69">
        <v>6.26</v>
      </c>
      <c r="N1888" s="69">
        <v>0</v>
      </c>
      <c r="O1888" s="69">
        <v>0</v>
      </c>
      <c r="P1888" s="69">
        <v>0</v>
      </c>
      <c r="Q1888" s="70">
        <v>10056.469999999999</v>
      </c>
      <c r="R1888" s="70">
        <v>8872.81</v>
      </c>
      <c r="S1888" s="69">
        <v>64.61</v>
      </c>
      <c r="T1888" s="69">
        <v>1119.05</v>
      </c>
      <c r="U1888" s="69">
        <v>0</v>
      </c>
      <c r="V1888" s="70">
        <v>8903.0299999999988</v>
      </c>
      <c r="W1888" s="69">
        <v>52.73</v>
      </c>
      <c r="X1888" s="69">
        <v>1100.71</v>
      </c>
      <c r="Y1888" s="69">
        <v>0</v>
      </c>
      <c r="Z1888" s="45" t="s">
        <v>7679</v>
      </c>
      <c r="AA1888" s="23" t="s">
        <v>5776</v>
      </c>
      <c r="AB1888" s="26">
        <v>39163</v>
      </c>
      <c r="AC1888" s="26" t="s">
        <v>7680</v>
      </c>
      <c r="AD1888" s="23">
        <v>2160.61</v>
      </c>
      <c r="AE1888" s="23">
        <v>2160.61</v>
      </c>
      <c r="AF1888" s="823">
        <v>0</v>
      </c>
      <c r="AG1888" s="23"/>
      <c r="AH1888" s="23"/>
      <c r="AI1888" s="23"/>
      <c r="AJ1888" s="917">
        <v>45057</v>
      </c>
      <c r="AK1888" s="122">
        <v>45058</v>
      </c>
      <c r="AL1888" s="34">
        <v>2</v>
      </c>
      <c r="AM1888" s="34">
        <v>10</v>
      </c>
      <c r="AN1888" s="790" t="s">
        <v>1223</v>
      </c>
    </row>
    <row r="1889" spans="1:40" ht="15" customHeight="1">
      <c r="A1889" s="790">
        <v>16775</v>
      </c>
      <c r="B1889" s="790" t="s">
        <v>7681</v>
      </c>
      <c r="C1889" s="790">
        <v>20129958848</v>
      </c>
      <c r="D1889" s="790" t="s">
        <v>7682</v>
      </c>
      <c r="E1889" s="790" t="s">
        <v>38</v>
      </c>
      <c r="F1889" s="790" t="s">
        <v>1889</v>
      </c>
      <c r="G1889" s="790" t="s">
        <v>7683</v>
      </c>
      <c r="H1889" s="23" t="s">
        <v>7684</v>
      </c>
      <c r="I1889" s="23" t="s">
        <v>7685</v>
      </c>
      <c r="J1889" s="44" t="s">
        <v>20</v>
      </c>
      <c r="K1889" s="44" t="s">
        <v>21</v>
      </c>
      <c r="L1889" s="44" t="s">
        <v>23</v>
      </c>
      <c r="M1889" s="69">
        <v>1.72</v>
      </c>
      <c r="N1889" s="69">
        <v>0</v>
      </c>
      <c r="O1889" s="69">
        <v>0</v>
      </c>
      <c r="P1889" s="69">
        <v>0</v>
      </c>
      <c r="Q1889" s="70">
        <v>1690.76</v>
      </c>
      <c r="R1889" s="70">
        <v>1618.75</v>
      </c>
      <c r="S1889" s="69">
        <v>0</v>
      </c>
      <c r="T1889" s="69">
        <v>54.29</v>
      </c>
      <c r="U1889" s="69">
        <v>17.72</v>
      </c>
      <c r="V1889" s="70">
        <v>1617.54</v>
      </c>
      <c r="W1889" s="69">
        <v>0</v>
      </c>
      <c r="X1889" s="69">
        <v>55.97</v>
      </c>
      <c r="Y1889" s="69">
        <v>17.25</v>
      </c>
      <c r="Z1889" s="45" t="s">
        <v>7686</v>
      </c>
      <c r="AA1889" s="23" t="s">
        <v>2297</v>
      </c>
      <c r="AB1889" s="23" t="s">
        <v>90</v>
      </c>
      <c r="AC1889" s="23" t="s">
        <v>524</v>
      </c>
      <c r="AD1889" s="23">
        <v>871</v>
      </c>
      <c r="AE1889" s="23">
        <v>871</v>
      </c>
      <c r="AF1889" s="823">
        <v>0</v>
      </c>
      <c r="AG1889" s="23"/>
      <c r="AH1889" s="23"/>
      <c r="AI1889" s="23"/>
      <c r="AJ1889" s="917">
        <v>45057</v>
      </c>
      <c r="AK1889" s="122">
        <v>45058</v>
      </c>
      <c r="AL1889" s="34">
        <v>2</v>
      </c>
      <c r="AM1889" s="34">
        <v>10</v>
      </c>
      <c r="AN1889" s="790" t="s">
        <v>1223</v>
      </c>
    </row>
    <row r="1890" spans="1:40" ht="15" customHeight="1">
      <c r="A1890" s="789">
        <v>16777</v>
      </c>
      <c r="B1890" s="789" t="s">
        <v>7687</v>
      </c>
      <c r="C1890" s="789">
        <v>30714667552</v>
      </c>
      <c r="D1890" s="789" t="s">
        <v>7688</v>
      </c>
      <c r="E1890" s="789" t="s">
        <v>38</v>
      </c>
      <c r="F1890" s="789" t="s">
        <v>1587</v>
      </c>
      <c r="G1890" s="789" t="s">
        <v>7689</v>
      </c>
      <c r="H1890" s="18" t="s">
        <v>7690</v>
      </c>
      <c r="I1890" s="18" t="s">
        <v>7691</v>
      </c>
      <c r="J1890" s="43" t="s">
        <v>20</v>
      </c>
      <c r="K1890" s="43" t="s">
        <v>21</v>
      </c>
      <c r="L1890" s="43" t="s">
        <v>22</v>
      </c>
      <c r="M1890" s="65">
        <v>0.67</v>
      </c>
      <c r="N1890" s="65">
        <v>0</v>
      </c>
      <c r="O1890" s="65">
        <v>0</v>
      </c>
      <c r="P1890" s="65">
        <v>0</v>
      </c>
      <c r="Q1890" s="39">
        <v>800.7</v>
      </c>
      <c r="R1890" s="39">
        <v>773.22</v>
      </c>
      <c r="S1890" s="65">
        <v>0</v>
      </c>
      <c r="T1890" s="65">
        <v>1.23</v>
      </c>
      <c r="U1890" s="65">
        <v>26.25</v>
      </c>
      <c r="V1890" s="39">
        <v>786.45</v>
      </c>
      <c r="W1890" s="65">
        <v>0</v>
      </c>
      <c r="X1890" s="65">
        <v>1.49</v>
      </c>
      <c r="Y1890" s="65">
        <v>12.76</v>
      </c>
      <c r="Z1890" s="67" t="s">
        <v>7692</v>
      </c>
      <c r="AA1890" s="18" t="s">
        <v>2522</v>
      </c>
      <c r="AB1890" s="24">
        <v>39284</v>
      </c>
      <c r="AC1890" s="18" t="s">
        <v>4261</v>
      </c>
      <c r="AD1890" s="40">
        <v>374.64</v>
      </c>
      <c r="AE1890" s="40">
        <v>374.64</v>
      </c>
      <c r="AF1890" s="920">
        <v>0</v>
      </c>
      <c r="AG1890" s="40"/>
      <c r="AH1890" s="40"/>
      <c r="AI1890" s="40"/>
      <c r="AJ1890" s="960">
        <v>45057</v>
      </c>
      <c r="AK1890" s="124">
        <v>45058</v>
      </c>
      <c r="AL1890" s="9">
        <v>2</v>
      </c>
      <c r="AM1890" s="9">
        <v>10</v>
      </c>
      <c r="AN1890" s="789" t="s">
        <v>1223</v>
      </c>
    </row>
    <row r="1891" spans="1:40" ht="15" customHeight="1">
      <c r="A1891" s="789">
        <v>17166</v>
      </c>
      <c r="B1891" s="789" t="s">
        <v>7693</v>
      </c>
      <c r="C1891" s="789">
        <v>30708321539</v>
      </c>
      <c r="D1891" s="789" t="s">
        <v>7694</v>
      </c>
      <c r="E1891" s="789" t="s">
        <v>3183</v>
      </c>
      <c r="F1891" s="789" t="s">
        <v>3184</v>
      </c>
      <c r="G1891" s="789" t="s">
        <v>7695</v>
      </c>
      <c r="H1891" s="18" t="s">
        <v>7696</v>
      </c>
      <c r="I1891" s="18" t="s">
        <v>7697</v>
      </c>
      <c r="J1891" s="43" t="s">
        <v>20</v>
      </c>
      <c r="K1891" s="43" t="s">
        <v>21</v>
      </c>
      <c r="L1891" s="43" t="s">
        <v>22</v>
      </c>
      <c r="M1891" s="65">
        <v>0</v>
      </c>
      <c r="N1891" s="65">
        <v>0</v>
      </c>
      <c r="O1891" s="65">
        <v>0</v>
      </c>
      <c r="P1891" s="65">
        <v>0</v>
      </c>
      <c r="Q1891" s="39">
        <v>755.14</v>
      </c>
      <c r="R1891" s="39">
        <v>714.92000000000007</v>
      </c>
      <c r="S1891" s="65">
        <v>11.18</v>
      </c>
      <c r="T1891" s="65">
        <v>23.48</v>
      </c>
      <c r="U1891" s="65">
        <v>5.56</v>
      </c>
      <c r="V1891" s="39">
        <v>723.97</v>
      </c>
      <c r="W1891" s="65">
        <v>10.5</v>
      </c>
      <c r="X1891" s="65">
        <v>20.67</v>
      </c>
      <c r="Y1891" s="65">
        <v>0</v>
      </c>
      <c r="Z1891" s="67" t="s">
        <v>7480</v>
      </c>
      <c r="AA1891" s="18" t="s">
        <v>3150</v>
      </c>
      <c r="AB1891" s="18" t="s">
        <v>7481</v>
      </c>
      <c r="AC1891" s="18" t="s">
        <v>5351</v>
      </c>
      <c r="AD1891" s="40">
        <v>408.67</v>
      </c>
      <c r="AE1891" s="40">
        <v>408.67</v>
      </c>
      <c r="AF1891" s="920">
        <v>0</v>
      </c>
      <c r="AG1891" s="40"/>
      <c r="AH1891" s="40"/>
      <c r="AI1891" s="40"/>
      <c r="AJ1891" s="960">
        <v>45057</v>
      </c>
      <c r="AK1891" s="124">
        <v>45058</v>
      </c>
      <c r="AL1891" s="9">
        <v>2</v>
      </c>
      <c r="AM1891" s="9">
        <v>10</v>
      </c>
      <c r="AN1891" s="789" t="s">
        <v>1223</v>
      </c>
    </row>
    <row r="1892" spans="1:40" ht="15" customHeight="1">
      <c r="A1892" s="789">
        <v>17184</v>
      </c>
      <c r="B1892" s="789" t="s">
        <v>2986</v>
      </c>
      <c r="C1892" s="789">
        <v>30708486058</v>
      </c>
      <c r="D1892" s="789" t="s">
        <v>7698</v>
      </c>
      <c r="E1892" s="789" t="s">
        <v>346</v>
      </c>
      <c r="F1892" s="789" t="s">
        <v>62</v>
      </c>
      <c r="G1892" s="789" t="s">
        <v>7483</v>
      </c>
      <c r="H1892" s="71" t="s">
        <v>8015</v>
      </c>
      <c r="I1892" s="71" t="s">
        <v>8016</v>
      </c>
      <c r="J1892" s="72" t="s">
        <v>20</v>
      </c>
      <c r="K1892" s="72" t="s">
        <v>21</v>
      </c>
      <c r="L1892" s="72" t="s">
        <v>22</v>
      </c>
      <c r="M1892" s="73">
        <v>0</v>
      </c>
      <c r="N1892" s="71">
        <v>0</v>
      </c>
      <c r="O1892" s="73">
        <v>0</v>
      </c>
      <c r="P1892" s="73">
        <v>0</v>
      </c>
      <c r="Q1892" s="74">
        <v>249.56</v>
      </c>
      <c r="R1892" s="74">
        <f>Q1892-O1892-S1892-T1892-U1892</f>
        <v>237.74</v>
      </c>
      <c r="S1892" s="73">
        <v>0</v>
      </c>
      <c r="T1892" s="73">
        <v>11.82</v>
      </c>
      <c r="U1892" s="73">
        <v>0</v>
      </c>
      <c r="V1892" s="74">
        <f>Q1892-P1892-W1892-X1892-Y1892</f>
        <v>240.71</v>
      </c>
      <c r="W1892" s="71">
        <v>0</v>
      </c>
      <c r="X1892" s="71">
        <v>8.85</v>
      </c>
      <c r="Y1892" s="71">
        <v>0</v>
      </c>
      <c r="Z1892" s="71" t="s">
        <v>8017</v>
      </c>
      <c r="AA1892" s="349" t="s">
        <v>8018</v>
      </c>
      <c r="AB1892" s="9" t="str">
        <f>+_xlfn.CONCAT(MID(Z1892,24,2),"/",MID(Z1892,22,2),"/",MID(Z1892,18,4))</f>
        <v>14/07/2007</v>
      </c>
      <c r="AC1892" s="9" t="str">
        <f>+_xlfn.CONCAT(MID(AA1892,16,2),"/",MID(AA1892,14,2),"/",MID(AA1892,10,4))</f>
        <v>09/05/2023</v>
      </c>
      <c r="AD1892" s="18">
        <v>237.74</v>
      </c>
      <c r="AE1892" s="18">
        <v>237.74</v>
      </c>
      <c r="AF1892" s="68">
        <v>0</v>
      </c>
      <c r="AG1892" s="18"/>
      <c r="AH1892" s="18"/>
      <c r="AI1892" s="18"/>
      <c r="AJ1892" s="960">
        <v>45057</v>
      </c>
      <c r="AK1892" s="124">
        <v>45061</v>
      </c>
      <c r="AL1892" s="9">
        <f>NETWORKDAYS(AJ1892,AK1892)</f>
        <v>3</v>
      </c>
      <c r="AM1892" s="9">
        <v>10</v>
      </c>
      <c r="AN1892" s="789" t="s">
        <v>1223</v>
      </c>
    </row>
    <row r="1893" spans="1:40" ht="15" customHeight="1">
      <c r="A1893" s="793">
        <v>17190</v>
      </c>
      <c r="B1893" s="793" t="s">
        <v>7699</v>
      </c>
      <c r="C1893" s="793">
        <v>20076766283</v>
      </c>
      <c r="D1893" s="793" t="s">
        <v>7700</v>
      </c>
      <c r="E1893" s="793" t="s">
        <v>3183</v>
      </c>
      <c r="F1893" s="793" t="s">
        <v>3184</v>
      </c>
      <c r="G1893" s="793" t="s">
        <v>7473</v>
      </c>
      <c r="H1893" s="163" t="s">
        <v>7701</v>
      </c>
      <c r="I1893" s="163" t="s">
        <v>7702</v>
      </c>
      <c r="J1893" s="161" t="s">
        <v>789</v>
      </c>
      <c r="K1893" s="161" t="s">
        <v>21</v>
      </c>
      <c r="L1893" s="161" t="s">
        <v>23</v>
      </c>
      <c r="M1893" s="236">
        <v>150.41999999999999</v>
      </c>
      <c r="N1893" s="236">
        <v>0</v>
      </c>
      <c r="O1893" s="236">
        <v>0</v>
      </c>
      <c r="P1893" s="236">
        <v>0</v>
      </c>
      <c r="Q1893" s="237">
        <v>171.43</v>
      </c>
      <c r="R1893" s="237">
        <v>171.43</v>
      </c>
      <c r="S1893" s="236">
        <v>0</v>
      </c>
      <c r="T1893" s="236">
        <v>7.79</v>
      </c>
      <c r="U1893" s="236">
        <v>0</v>
      </c>
      <c r="V1893" s="237">
        <v>13.150000000000006</v>
      </c>
      <c r="W1893" s="236">
        <v>0</v>
      </c>
      <c r="X1893" s="236">
        <v>158.28</v>
      </c>
      <c r="Y1893" s="236">
        <v>0</v>
      </c>
      <c r="Z1893" s="162" t="s">
        <v>7703</v>
      </c>
      <c r="AA1893" s="163" t="s">
        <v>7704</v>
      </c>
      <c r="AB1893" s="163" t="s">
        <v>2943</v>
      </c>
      <c r="AC1893" s="121">
        <v>44993</v>
      </c>
      <c r="AD1893" s="163">
        <v>0</v>
      </c>
      <c r="AE1893" s="163">
        <v>0</v>
      </c>
      <c r="AF1893" s="927">
        <v>0</v>
      </c>
      <c r="AG1893" s="163"/>
      <c r="AH1893" s="163"/>
      <c r="AI1893" s="163"/>
      <c r="AJ1893" s="728"/>
      <c r="AK1893" s="165">
        <v>45058</v>
      </c>
      <c r="AL1893" s="164">
        <v>2</v>
      </c>
      <c r="AM1893" s="164">
        <v>10</v>
      </c>
      <c r="AN1893" s="793" t="s">
        <v>1223</v>
      </c>
    </row>
    <row r="1894" spans="1:40" ht="15" customHeight="1">
      <c r="A1894" s="789">
        <v>17191</v>
      </c>
      <c r="B1894" s="789" t="s">
        <v>7699</v>
      </c>
      <c r="C1894" s="789">
        <v>20076766283</v>
      </c>
      <c r="D1894" s="789" t="s">
        <v>7705</v>
      </c>
      <c r="E1894" s="789" t="s">
        <v>3183</v>
      </c>
      <c r="F1894" s="789" t="s">
        <v>3184</v>
      </c>
      <c r="G1894" s="789" t="s">
        <v>7473</v>
      </c>
      <c r="H1894" s="18" t="s">
        <v>7706</v>
      </c>
      <c r="I1894" s="18" t="s">
        <v>7707</v>
      </c>
      <c r="J1894" s="43" t="s">
        <v>20</v>
      </c>
      <c r="K1894" s="43" t="s">
        <v>21</v>
      </c>
      <c r="L1894" s="43" t="s">
        <v>22</v>
      </c>
      <c r="M1894" s="65">
        <v>0</v>
      </c>
      <c r="N1894" s="65">
        <v>0</v>
      </c>
      <c r="O1894" s="65">
        <v>0</v>
      </c>
      <c r="P1894" s="65">
        <v>0</v>
      </c>
      <c r="Q1894" s="39">
        <v>329.6</v>
      </c>
      <c r="R1894" s="39">
        <v>318.39999999999998</v>
      </c>
      <c r="S1894" s="65">
        <v>10.73</v>
      </c>
      <c r="T1894" s="65">
        <v>0.47</v>
      </c>
      <c r="U1894" s="65">
        <v>0</v>
      </c>
      <c r="V1894" s="39">
        <v>329.13</v>
      </c>
      <c r="W1894" s="65">
        <v>0</v>
      </c>
      <c r="X1894" s="65">
        <v>0.47</v>
      </c>
      <c r="Y1894" s="65">
        <v>0</v>
      </c>
      <c r="Z1894" s="67" t="s">
        <v>3195</v>
      </c>
      <c r="AA1894" s="18" t="s">
        <v>720</v>
      </c>
      <c r="AB1894" s="22">
        <v>39275</v>
      </c>
      <c r="AC1894" s="18" t="s">
        <v>7608</v>
      </c>
      <c r="AD1894" s="40">
        <v>317.91000000000003</v>
      </c>
      <c r="AE1894" s="40">
        <v>317.91000000000003</v>
      </c>
      <c r="AF1894" s="920">
        <v>0</v>
      </c>
      <c r="AG1894" s="40"/>
      <c r="AH1894" s="40"/>
      <c r="AI1894" s="40"/>
      <c r="AJ1894" s="960">
        <v>45057</v>
      </c>
      <c r="AK1894" s="124">
        <v>45058</v>
      </c>
      <c r="AL1894" s="9">
        <v>2</v>
      </c>
      <c r="AM1894" s="9">
        <v>10</v>
      </c>
      <c r="AN1894" s="789" t="s">
        <v>1223</v>
      </c>
    </row>
    <row r="1895" spans="1:40" ht="15" customHeight="1">
      <c r="A1895" s="789">
        <v>17192</v>
      </c>
      <c r="B1895" s="789" t="s">
        <v>7699</v>
      </c>
      <c r="C1895" s="789">
        <v>20076766283</v>
      </c>
      <c r="D1895" s="789" t="s">
        <v>7708</v>
      </c>
      <c r="E1895" s="789" t="s">
        <v>3183</v>
      </c>
      <c r="F1895" s="789" t="s">
        <v>3184</v>
      </c>
      <c r="G1895" s="789" t="s">
        <v>7473</v>
      </c>
      <c r="H1895" s="18" t="s">
        <v>7709</v>
      </c>
      <c r="I1895" s="18" t="s">
        <v>7710</v>
      </c>
      <c r="J1895" s="43" t="s">
        <v>20</v>
      </c>
      <c r="K1895" s="43" t="s">
        <v>21</v>
      </c>
      <c r="L1895" s="43" t="s">
        <v>22</v>
      </c>
      <c r="M1895" s="65">
        <v>0</v>
      </c>
      <c r="N1895" s="65">
        <v>0</v>
      </c>
      <c r="O1895" s="65">
        <v>0</v>
      </c>
      <c r="P1895" s="65">
        <v>0</v>
      </c>
      <c r="Q1895" s="123">
        <v>237.95</v>
      </c>
      <c r="R1895" s="123">
        <v>202.04</v>
      </c>
      <c r="S1895" s="65">
        <v>0</v>
      </c>
      <c r="T1895" s="65">
        <v>35.909999999999997</v>
      </c>
      <c r="U1895" s="65">
        <v>0</v>
      </c>
      <c r="V1895" s="123">
        <v>202.04</v>
      </c>
      <c r="W1895" s="65">
        <v>0</v>
      </c>
      <c r="X1895" s="65">
        <v>35.909999999999997</v>
      </c>
      <c r="Y1895" s="65">
        <v>0</v>
      </c>
      <c r="Z1895" s="426" t="s">
        <v>7703</v>
      </c>
      <c r="AA1895" s="126" t="s">
        <v>3150</v>
      </c>
      <c r="AB1895" s="18" t="s">
        <v>2943</v>
      </c>
      <c r="AC1895" s="18" t="s">
        <v>5351</v>
      </c>
      <c r="AD1895" s="18">
        <v>202.04</v>
      </c>
      <c r="AE1895" s="40">
        <v>202.04</v>
      </c>
      <c r="AF1895" s="68">
        <v>0</v>
      </c>
      <c r="AG1895" s="18"/>
      <c r="AH1895" s="18"/>
      <c r="AI1895" s="18"/>
      <c r="AJ1895" s="960">
        <v>45057</v>
      </c>
      <c r="AK1895" s="124">
        <v>45058</v>
      </c>
      <c r="AL1895" s="9">
        <v>2</v>
      </c>
      <c r="AM1895" s="9">
        <v>10</v>
      </c>
      <c r="AN1895" s="789" t="s">
        <v>1223</v>
      </c>
    </row>
    <row r="1896" spans="1:40" ht="15" customHeight="1">
      <c r="A1896" s="789">
        <v>17257</v>
      </c>
      <c r="B1896" s="789" t="s">
        <v>7711</v>
      </c>
      <c r="C1896" s="789">
        <v>30708251964</v>
      </c>
      <c r="D1896" s="789" t="s">
        <v>7712</v>
      </c>
      <c r="E1896" s="789" t="s">
        <v>3183</v>
      </c>
      <c r="F1896" s="789" t="s">
        <v>3184</v>
      </c>
      <c r="G1896" s="789" t="s">
        <v>3184</v>
      </c>
      <c r="H1896" s="126" t="s">
        <v>7713</v>
      </c>
      <c r="I1896" s="126" t="s">
        <v>7714</v>
      </c>
      <c r="J1896" s="43" t="s">
        <v>20</v>
      </c>
      <c r="K1896" s="43" t="s">
        <v>21</v>
      </c>
      <c r="L1896" s="43" t="s">
        <v>22</v>
      </c>
      <c r="M1896" s="65">
        <v>0</v>
      </c>
      <c r="N1896" s="65">
        <v>0</v>
      </c>
      <c r="O1896" s="65">
        <v>0</v>
      </c>
      <c r="P1896" s="65">
        <v>0</v>
      </c>
      <c r="Q1896" s="123">
        <v>756.59</v>
      </c>
      <c r="R1896" s="123">
        <v>733.43999999999994</v>
      </c>
      <c r="S1896" s="65">
        <v>0</v>
      </c>
      <c r="T1896" s="65">
        <v>21.21</v>
      </c>
      <c r="U1896" s="65">
        <v>1.94</v>
      </c>
      <c r="V1896" s="123">
        <v>733.43999999999994</v>
      </c>
      <c r="W1896" s="65">
        <v>0</v>
      </c>
      <c r="X1896" s="65">
        <v>21.21</v>
      </c>
      <c r="Y1896" s="65">
        <v>1.94</v>
      </c>
      <c r="Z1896" s="67" t="s">
        <v>7715</v>
      </c>
      <c r="AA1896" s="426" t="s">
        <v>7716</v>
      </c>
      <c r="AB1896" s="24">
        <v>39259</v>
      </c>
      <c r="AC1896" s="18" t="s">
        <v>7501</v>
      </c>
      <c r="AD1896" s="40">
        <v>415.18</v>
      </c>
      <c r="AE1896" s="40">
        <v>415.18</v>
      </c>
      <c r="AF1896" s="920">
        <v>0</v>
      </c>
      <c r="AG1896" s="40"/>
      <c r="AH1896" s="40"/>
      <c r="AI1896" s="40"/>
      <c r="AJ1896" s="960">
        <v>45057</v>
      </c>
      <c r="AK1896" s="124">
        <v>45058</v>
      </c>
      <c r="AL1896" s="9">
        <v>2</v>
      </c>
      <c r="AM1896" s="9">
        <v>10</v>
      </c>
      <c r="AN1896" s="789" t="s">
        <v>1223</v>
      </c>
    </row>
    <row r="1897" spans="1:40" ht="15" customHeight="1">
      <c r="A1897" s="839">
        <v>17310</v>
      </c>
      <c r="B1897" s="839" t="s">
        <v>7717</v>
      </c>
      <c r="C1897" s="839">
        <v>33717724599</v>
      </c>
      <c r="D1897" s="839" t="s">
        <v>7718</v>
      </c>
      <c r="E1897" s="839" t="s">
        <v>38</v>
      </c>
      <c r="F1897" s="839" t="s">
        <v>70</v>
      </c>
      <c r="G1897" s="839" t="s">
        <v>7719</v>
      </c>
      <c r="H1897" s="840" t="s">
        <v>8353</v>
      </c>
      <c r="I1897" s="543" t="s">
        <v>8354</v>
      </c>
      <c r="J1897" s="43" t="s">
        <v>20</v>
      </c>
      <c r="K1897" s="169" t="s">
        <v>21</v>
      </c>
      <c r="L1897" s="169" t="s">
        <v>22</v>
      </c>
      <c r="M1897" s="93">
        <v>0</v>
      </c>
      <c r="N1897" s="93">
        <v>0</v>
      </c>
      <c r="O1897" s="93">
        <v>0</v>
      </c>
      <c r="P1897" s="93">
        <v>0</v>
      </c>
      <c r="Q1897" s="841">
        <v>40.4</v>
      </c>
      <c r="R1897" s="92">
        <f>Q1897-O1897-S1897-T1897-U1897</f>
        <v>38.169999999999995</v>
      </c>
      <c r="S1897" s="93">
        <v>1.34</v>
      </c>
      <c r="T1897" s="93">
        <v>0.89</v>
      </c>
      <c r="U1897" s="93">
        <v>0</v>
      </c>
      <c r="V1897" s="92">
        <f>Q1897-P1897-W1897-X1897-Y1897</f>
        <v>39.03</v>
      </c>
      <c r="W1897" s="93">
        <v>0.33</v>
      </c>
      <c r="X1897" s="93">
        <v>1.04</v>
      </c>
      <c r="Y1897" s="93">
        <v>0</v>
      </c>
      <c r="Z1897" s="842" t="s">
        <v>2682</v>
      </c>
      <c r="AA1897" s="843" t="s">
        <v>7352</v>
      </c>
      <c r="AB1897" s="9" t="str">
        <f>+_xlfn.CONCAT(MID(Z1897,24,2),"/",MID(Z1897,22,2),"/",MID(Z1897,18,4))</f>
        <v>15/08/2007</v>
      </c>
      <c r="AC1897" s="9" t="str">
        <f>+_xlfn.CONCAT(MID(AA1897,16,2),"/",MID(AA1897,14,2),"/",MID(AA1897,10,4))</f>
        <v>29/04/2023</v>
      </c>
      <c r="AD1897" s="18">
        <v>38.169999999999995</v>
      </c>
      <c r="AE1897" s="18">
        <v>38.169999999999995</v>
      </c>
      <c r="AF1897" s="68">
        <v>0</v>
      </c>
      <c r="AG1897" s="18"/>
      <c r="AH1897" s="18"/>
      <c r="AI1897" s="18"/>
      <c r="AJ1897" s="960" t="s">
        <v>2443</v>
      </c>
      <c r="AK1897" s="124"/>
      <c r="AL1897" s="9"/>
      <c r="AM1897" s="9">
        <v>10</v>
      </c>
      <c r="AN1897" s="839" t="s">
        <v>1223</v>
      </c>
    </row>
    <row r="1898" spans="1:40" ht="15" customHeight="1">
      <c r="A1898" s="789">
        <v>17500</v>
      </c>
      <c r="B1898" s="789" t="s">
        <v>6697</v>
      </c>
      <c r="C1898" s="789">
        <v>30707789847</v>
      </c>
      <c r="D1898" s="789" t="s">
        <v>7720</v>
      </c>
      <c r="E1898" s="789" t="s">
        <v>38</v>
      </c>
      <c r="F1898" s="789" t="s">
        <v>1587</v>
      </c>
      <c r="G1898" s="789" t="s">
        <v>7721</v>
      </c>
      <c r="H1898" s="18" t="s">
        <v>8019</v>
      </c>
      <c r="I1898" s="18" t="s">
        <v>8020</v>
      </c>
      <c r="J1898" s="43" t="s">
        <v>20</v>
      </c>
      <c r="K1898" s="43" t="s">
        <v>21</v>
      </c>
      <c r="L1898" s="43" t="s">
        <v>22</v>
      </c>
      <c r="M1898" s="65">
        <v>0</v>
      </c>
      <c r="N1898" s="18">
        <v>0</v>
      </c>
      <c r="O1898" s="65">
        <v>0</v>
      </c>
      <c r="P1898" s="65">
        <v>0</v>
      </c>
      <c r="Q1898" s="39">
        <v>808.43</v>
      </c>
      <c r="R1898" s="39">
        <f>Q1898-O1898-S1898-T1898-U1898</f>
        <v>771.51</v>
      </c>
      <c r="S1898" s="65">
        <v>2.63</v>
      </c>
      <c r="T1898" s="65">
        <v>23.01</v>
      </c>
      <c r="U1898" s="65">
        <v>11.28</v>
      </c>
      <c r="V1898" s="18">
        <f>Q1898-P1898-W1898-X1898-Y1898</f>
        <v>774.99</v>
      </c>
      <c r="W1898" s="18">
        <v>2.41</v>
      </c>
      <c r="X1898" s="18">
        <v>23.01</v>
      </c>
      <c r="Y1898" s="18">
        <v>8.02</v>
      </c>
      <c r="Z1898" s="18" t="s">
        <v>7692</v>
      </c>
      <c r="AA1898" s="802" t="s">
        <v>2297</v>
      </c>
      <c r="AB1898" s="124">
        <v>39284</v>
      </c>
      <c r="AC1898" s="124">
        <v>44975</v>
      </c>
      <c r="AD1898" s="18">
        <v>698.8</v>
      </c>
      <c r="AE1898" s="18">
        <v>698.8</v>
      </c>
      <c r="AF1898" s="68">
        <v>0</v>
      </c>
      <c r="AG1898" s="18"/>
      <c r="AH1898" s="18"/>
      <c r="AI1898" s="18"/>
      <c r="AJ1898" s="960">
        <v>45057</v>
      </c>
      <c r="AK1898" s="124">
        <v>45058</v>
      </c>
      <c r="AL1898" s="9">
        <v>2</v>
      </c>
      <c r="AM1898" s="9">
        <v>10</v>
      </c>
      <c r="AN1898" s="789" t="s">
        <v>1223</v>
      </c>
    </row>
    <row r="1899" spans="1:40" ht="15" customHeight="1">
      <c r="A1899" s="789">
        <v>17501</v>
      </c>
      <c r="B1899" s="789" t="s">
        <v>7722</v>
      </c>
      <c r="C1899" s="789">
        <v>20305695816</v>
      </c>
      <c r="D1899" s="789" t="s">
        <v>7723</v>
      </c>
      <c r="E1899" s="789" t="s">
        <v>37</v>
      </c>
      <c r="F1899" s="789" t="s">
        <v>4945</v>
      </c>
      <c r="G1899" s="789" t="s">
        <v>4945</v>
      </c>
      <c r="H1899" s="84" t="s">
        <v>8021</v>
      </c>
      <c r="I1899" s="71" t="s">
        <v>8022</v>
      </c>
      <c r="J1899" s="72" t="s">
        <v>20</v>
      </c>
      <c r="K1899" s="72" t="s">
        <v>21</v>
      </c>
      <c r="L1899" s="72" t="s">
        <v>22</v>
      </c>
      <c r="M1899" s="73">
        <v>0</v>
      </c>
      <c r="N1899" s="73">
        <v>0</v>
      </c>
      <c r="O1899" s="73">
        <v>0</v>
      </c>
      <c r="P1899" s="73">
        <v>0</v>
      </c>
      <c r="Q1899" s="82">
        <v>167.66</v>
      </c>
      <c r="R1899" s="74">
        <f>Q1899-O1899-S1899-T1899-U1899</f>
        <v>164.26999999999998</v>
      </c>
      <c r="S1899" s="73">
        <v>2.12</v>
      </c>
      <c r="T1899" s="73">
        <v>0.41</v>
      </c>
      <c r="U1899" s="73">
        <v>0.86</v>
      </c>
      <c r="V1899" s="74">
        <f>Q1899-P1899-W1899-X1899-Y1899</f>
        <v>166.69</v>
      </c>
      <c r="W1899" s="73">
        <v>0.56000000000000005</v>
      </c>
      <c r="X1899" s="73">
        <v>0.41</v>
      </c>
      <c r="Y1899" s="73">
        <v>0</v>
      </c>
      <c r="Z1899" s="83" t="s">
        <v>6151</v>
      </c>
      <c r="AA1899" s="84" t="s">
        <v>2426</v>
      </c>
      <c r="AB1899" s="105">
        <v>39291</v>
      </c>
      <c r="AC1899" s="124">
        <v>45003</v>
      </c>
      <c r="AD1899" s="40">
        <v>155.19999999999999</v>
      </c>
      <c r="AE1899" s="40">
        <v>155.19999999999999</v>
      </c>
      <c r="AF1899" s="920">
        <v>0</v>
      </c>
      <c r="AG1899" s="40"/>
      <c r="AH1899" s="40"/>
      <c r="AI1899" s="40"/>
      <c r="AJ1899" s="960">
        <v>45057</v>
      </c>
      <c r="AK1899" s="124">
        <v>45058</v>
      </c>
      <c r="AL1899" s="9">
        <v>2</v>
      </c>
      <c r="AM1899" s="9">
        <v>10</v>
      </c>
      <c r="AN1899" s="789" t="s">
        <v>1223</v>
      </c>
    </row>
    <row r="1900" spans="1:40" ht="15" customHeight="1">
      <c r="A1900" s="790">
        <v>17527</v>
      </c>
      <c r="B1900" s="790" t="s">
        <v>7724</v>
      </c>
      <c r="C1900" s="790">
        <v>30710150520</v>
      </c>
      <c r="D1900" s="790" t="s">
        <v>7725</v>
      </c>
      <c r="E1900" s="790" t="s">
        <v>346</v>
      </c>
      <c r="F1900" s="790" t="s">
        <v>1123</v>
      </c>
      <c r="G1900" s="790" t="s">
        <v>7726</v>
      </c>
      <c r="H1900" s="76" t="s">
        <v>7727</v>
      </c>
      <c r="I1900" s="76" t="s">
        <v>7728</v>
      </c>
      <c r="J1900" s="77" t="s">
        <v>20</v>
      </c>
      <c r="K1900" s="77" t="s">
        <v>21</v>
      </c>
      <c r="L1900" s="77" t="s">
        <v>23</v>
      </c>
      <c r="M1900" s="78">
        <v>9.3889999999999993</v>
      </c>
      <c r="N1900" s="78">
        <v>0</v>
      </c>
      <c r="O1900" s="78">
        <v>0</v>
      </c>
      <c r="P1900" s="78">
        <v>0</v>
      </c>
      <c r="Q1900" s="79">
        <v>499.82600000000002</v>
      </c>
      <c r="R1900" s="79">
        <v>439.58699999999999</v>
      </c>
      <c r="S1900" s="78">
        <v>13.257</v>
      </c>
      <c r="T1900" s="78">
        <v>46.981999999999999</v>
      </c>
      <c r="U1900" s="78">
        <v>0</v>
      </c>
      <c r="V1900" s="79">
        <v>432.31900000000002</v>
      </c>
      <c r="W1900" s="78">
        <v>11.135999999999999</v>
      </c>
      <c r="X1900" s="78">
        <v>56.371000000000002</v>
      </c>
      <c r="Y1900" s="78">
        <v>0</v>
      </c>
      <c r="Z1900" s="80" t="s">
        <v>361</v>
      </c>
      <c r="AA1900" s="76" t="s">
        <v>7729</v>
      </c>
      <c r="AB1900" s="144">
        <v>39325</v>
      </c>
      <c r="AC1900" s="144">
        <v>45035</v>
      </c>
      <c r="AD1900" s="23">
        <v>360</v>
      </c>
      <c r="AE1900" s="23">
        <v>400</v>
      </c>
      <c r="AF1900" s="823">
        <v>40</v>
      </c>
      <c r="AG1900" s="23"/>
      <c r="AH1900" s="23"/>
      <c r="AI1900" s="23"/>
      <c r="AJ1900" s="917">
        <v>45057</v>
      </c>
      <c r="AK1900" s="122">
        <v>45058</v>
      </c>
      <c r="AL1900" s="34">
        <v>2</v>
      </c>
      <c r="AM1900" s="34">
        <v>10</v>
      </c>
      <c r="AN1900" s="790" t="s">
        <v>1223</v>
      </c>
    </row>
    <row r="1901" spans="1:40" ht="15" customHeight="1">
      <c r="A1901" s="789">
        <v>17528</v>
      </c>
      <c r="B1901" s="789" t="s">
        <v>7724</v>
      </c>
      <c r="C1901" s="789">
        <v>30710150520</v>
      </c>
      <c r="D1901" s="789" t="s">
        <v>7730</v>
      </c>
      <c r="E1901" s="789" t="s">
        <v>346</v>
      </c>
      <c r="F1901" s="789" t="s">
        <v>3045</v>
      </c>
      <c r="G1901" s="789" t="s">
        <v>7731</v>
      </c>
      <c r="H1901" s="84" t="s">
        <v>7732</v>
      </c>
      <c r="I1901" s="84" t="s">
        <v>7733</v>
      </c>
      <c r="J1901" s="367" t="s">
        <v>20</v>
      </c>
      <c r="K1901" s="367" t="s">
        <v>21</v>
      </c>
      <c r="L1901" s="367" t="s">
        <v>22</v>
      </c>
      <c r="M1901" s="809">
        <v>0</v>
      </c>
      <c r="N1901" s="809">
        <v>0</v>
      </c>
      <c r="O1901" s="809">
        <v>0</v>
      </c>
      <c r="P1901" s="809">
        <v>0</v>
      </c>
      <c r="Q1901" s="809">
        <v>108.18</v>
      </c>
      <c r="R1901" s="82">
        <f>Q1901-O1901-S1901-T1901-U1901</f>
        <v>108.18</v>
      </c>
      <c r="S1901" s="809">
        <v>0</v>
      </c>
      <c r="T1901" s="809">
        <v>0</v>
      </c>
      <c r="U1901" s="809">
        <v>0</v>
      </c>
      <c r="V1901" s="82">
        <f>Q1901-P1901-W1901-X1901-Y1901</f>
        <v>108.18</v>
      </c>
      <c r="W1901" s="809">
        <v>0</v>
      </c>
      <c r="X1901" s="809">
        <v>0</v>
      </c>
      <c r="Y1901" s="809">
        <v>0</v>
      </c>
      <c r="Z1901" s="807" t="s">
        <v>2283</v>
      </c>
      <c r="AA1901" s="84" t="s">
        <v>4496</v>
      </c>
      <c r="AB1901" s="11" t="str">
        <f>+_xlfn.CONCAT(MID(Z1901,24,2),"/",MID(Z1901,22,2),"/",MID(Z1901,18,4))</f>
        <v>14/07/2007</v>
      </c>
      <c r="AC1901" s="11" t="str">
        <f>+_xlfn.CONCAT(MID(AA1901,16,2),"/",MID(AA1901,14,2),"/",MID(AA1901,10,4))</f>
        <v>10/03/2023</v>
      </c>
      <c r="AD1901" s="40">
        <v>108.18</v>
      </c>
      <c r="AE1901" s="40">
        <v>108.18</v>
      </c>
      <c r="AF1901" s="920">
        <v>0</v>
      </c>
      <c r="AG1901" s="40"/>
      <c r="AH1901" s="40"/>
      <c r="AI1901" s="40"/>
      <c r="AJ1901" s="968">
        <v>45057</v>
      </c>
      <c r="AK1901" s="105">
        <v>45061</v>
      </c>
      <c r="AL1901" s="9">
        <f>NETWORKDAYS(AJ1901,AK1901)</f>
        <v>3</v>
      </c>
      <c r="AM1901" s="11">
        <v>10</v>
      </c>
      <c r="AN1901" s="789" t="s">
        <v>1223</v>
      </c>
    </row>
    <row r="1902" spans="1:40" ht="15" customHeight="1">
      <c r="A1902" s="789">
        <v>17529</v>
      </c>
      <c r="B1902" s="789" t="s">
        <v>7724</v>
      </c>
      <c r="C1902" s="789">
        <v>30710150520</v>
      </c>
      <c r="D1902" s="789" t="s">
        <v>7734</v>
      </c>
      <c r="E1902" s="789" t="s">
        <v>346</v>
      </c>
      <c r="F1902" s="789" t="s">
        <v>3045</v>
      </c>
      <c r="G1902" s="789" t="s">
        <v>7731</v>
      </c>
      <c r="H1902" s="84" t="s">
        <v>8023</v>
      </c>
      <c r="I1902" s="71" t="s">
        <v>8024</v>
      </c>
      <c r="J1902" s="72" t="s">
        <v>20</v>
      </c>
      <c r="K1902" s="72" t="s">
        <v>21</v>
      </c>
      <c r="L1902" s="72" t="s">
        <v>22</v>
      </c>
      <c r="M1902" s="73">
        <v>0</v>
      </c>
      <c r="N1902" s="73">
        <v>0</v>
      </c>
      <c r="O1902" s="73">
        <v>0</v>
      </c>
      <c r="P1902" s="73">
        <v>0</v>
      </c>
      <c r="Q1902" s="82">
        <v>55.03</v>
      </c>
      <c r="R1902" s="74">
        <f>Q1902-O1902-S1902-T1902-U1902</f>
        <v>52.43</v>
      </c>
      <c r="S1902" s="73">
        <v>2.6</v>
      </c>
      <c r="T1902" s="73">
        <v>0</v>
      </c>
      <c r="U1902" s="73">
        <v>0</v>
      </c>
      <c r="V1902" s="74">
        <f>Q1902-P1902-W1902-X1902-Y1902</f>
        <v>54.21</v>
      </c>
      <c r="W1902" s="73">
        <v>0.82</v>
      </c>
      <c r="X1902" s="73">
        <v>0</v>
      </c>
      <c r="Y1902" s="73">
        <v>0</v>
      </c>
      <c r="Z1902" s="83" t="s">
        <v>2283</v>
      </c>
      <c r="AA1902" s="84" t="s">
        <v>4496</v>
      </c>
      <c r="AB1902" s="105">
        <v>39277</v>
      </c>
      <c r="AC1902" s="124">
        <v>44995</v>
      </c>
      <c r="AD1902" s="40">
        <v>49.69</v>
      </c>
      <c r="AE1902" s="40">
        <v>49.69</v>
      </c>
      <c r="AF1902" s="920">
        <v>0</v>
      </c>
      <c r="AG1902" s="40"/>
      <c r="AH1902" s="40"/>
      <c r="AI1902" s="40"/>
      <c r="AJ1902" s="960">
        <v>45057</v>
      </c>
      <c r="AK1902" s="124">
        <v>45058</v>
      </c>
      <c r="AL1902" s="9">
        <v>2</v>
      </c>
      <c r="AM1902" s="9">
        <v>10</v>
      </c>
      <c r="AN1902" s="789" t="s">
        <v>1223</v>
      </c>
    </row>
    <row r="1903" spans="1:40" ht="15" customHeight="1">
      <c r="A1903" s="789">
        <v>17530</v>
      </c>
      <c r="B1903" s="789" t="s">
        <v>7724</v>
      </c>
      <c r="C1903" s="789">
        <v>30710150520</v>
      </c>
      <c r="D1903" s="789" t="s">
        <v>7735</v>
      </c>
      <c r="E1903" s="789" t="s">
        <v>346</v>
      </c>
      <c r="F1903" s="789" t="s">
        <v>3045</v>
      </c>
      <c r="G1903" s="789" t="s">
        <v>7731</v>
      </c>
      <c r="H1903" s="84" t="s">
        <v>8025</v>
      </c>
      <c r="I1903" s="71" t="s">
        <v>8026</v>
      </c>
      <c r="J1903" s="72" t="s">
        <v>20</v>
      </c>
      <c r="K1903" s="72" t="s">
        <v>21</v>
      </c>
      <c r="L1903" s="72" t="s">
        <v>22</v>
      </c>
      <c r="M1903" s="73">
        <v>0</v>
      </c>
      <c r="N1903" s="73">
        <v>0</v>
      </c>
      <c r="O1903" s="73">
        <v>0</v>
      </c>
      <c r="P1903" s="73">
        <v>0</v>
      </c>
      <c r="Q1903" s="82">
        <v>85.14</v>
      </c>
      <c r="R1903" s="74">
        <f>Q1903-O1903-S1903-T1903-U1903</f>
        <v>80.44</v>
      </c>
      <c r="S1903" s="73">
        <v>1.31</v>
      </c>
      <c r="T1903" s="73">
        <v>3.39</v>
      </c>
      <c r="U1903" s="73">
        <v>0</v>
      </c>
      <c r="V1903" s="74">
        <f>Q1903-P1903-W1903-X1903-Y1903</f>
        <v>81.319999999999993</v>
      </c>
      <c r="W1903" s="73">
        <v>0.43</v>
      </c>
      <c r="X1903" s="73">
        <v>3.39</v>
      </c>
      <c r="Y1903" s="73">
        <v>0</v>
      </c>
      <c r="Z1903" s="83" t="s">
        <v>2283</v>
      </c>
      <c r="AA1903" s="84" t="s">
        <v>4496</v>
      </c>
      <c r="AB1903" s="105">
        <v>39277</v>
      </c>
      <c r="AC1903" s="124">
        <v>44995</v>
      </c>
      <c r="AD1903" s="40">
        <v>75.66</v>
      </c>
      <c r="AE1903" s="40">
        <v>75.66</v>
      </c>
      <c r="AF1903" s="920">
        <v>0</v>
      </c>
      <c r="AG1903" s="40"/>
      <c r="AH1903" s="40"/>
      <c r="AI1903" s="40"/>
      <c r="AJ1903" s="960">
        <v>45057</v>
      </c>
      <c r="AK1903" s="124">
        <v>45058</v>
      </c>
      <c r="AL1903" s="9">
        <v>2</v>
      </c>
      <c r="AM1903" s="9">
        <v>10</v>
      </c>
      <c r="AN1903" s="789" t="s">
        <v>1223</v>
      </c>
    </row>
    <row r="1904" spans="1:40" ht="15" customHeight="1">
      <c r="A1904" s="789">
        <v>17531</v>
      </c>
      <c r="B1904" s="789" t="s">
        <v>7724</v>
      </c>
      <c r="C1904" s="789">
        <v>30710150520</v>
      </c>
      <c r="D1904" s="789" t="s">
        <v>7736</v>
      </c>
      <c r="E1904" s="789" t="s">
        <v>346</v>
      </c>
      <c r="F1904" s="789" t="s">
        <v>62</v>
      </c>
      <c r="G1904" s="789" t="s">
        <v>7737</v>
      </c>
      <c r="H1904" s="71" t="s">
        <v>7738</v>
      </c>
      <c r="I1904" s="71" t="s">
        <v>7739</v>
      </c>
      <c r="J1904" s="72" t="s">
        <v>20</v>
      </c>
      <c r="K1904" s="72" t="s">
        <v>21</v>
      </c>
      <c r="L1904" s="72" t="s">
        <v>22</v>
      </c>
      <c r="M1904" s="73">
        <v>0</v>
      </c>
      <c r="N1904" s="73">
        <v>0</v>
      </c>
      <c r="O1904" s="73">
        <v>0</v>
      </c>
      <c r="P1904" s="73">
        <v>0</v>
      </c>
      <c r="Q1904" s="82">
        <v>111.774</v>
      </c>
      <c r="R1904" s="74">
        <v>111.774</v>
      </c>
      <c r="S1904" s="73">
        <v>0</v>
      </c>
      <c r="T1904" s="73">
        <v>0</v>
      </c>
      <c r="U1904" s="73">
        <v>0</v>
      </c>
      <c r="V1904" s="74">
        <v>111.774</v>
      </c>
      <c r="W1904" s="73">
        <v>0</v>
      </c>
      <c r="X1904" s="73">
        <v>0</v>
      </c>
      <c r="Y1904" s="73">
        <v>0</v>
      </c>
      <c r="Z1904" s="83" t="s">
        <v>361</v>
      </c>
      <c r="AA1904" s="84" t="s">
        <v>7729</v>
      </c>
      <c r="AB1904" s="125">
        <v>39325</v>
      </c>
      <c r="AC1904" s="125">
        <v>45035</v>
      </c>
      <c r="AD1904" s="40">
        <v>109.85</v>
      </c>
      <c r="AE1904" s="40">
        <v>109.85</v>
      </c>
      <c r="AF1904" s="920">
        <v>0</v>
      </c>
      <c r="AG1904" s="40"/>
      <c r="AH1904" s="40"/>
      <c r="AI1904" s="40"/>
      <c r="AJ1904" s="960">
        <v>45057</v>
      </c>
      <c r="AK1904" s="124">
        <v>45058</v>
      </c>
      <c r="AL1904" s="9">
        <v>2</v>
      </c>
      <c r="AM1904" s="9">
        <v>10</v>
      </c>
      <c r="AN1904" s="789" t="s">
        <v>1223</v>
      </c>
    </row>
    <row r="1905" spans="1:40" ht="15" customHeight="1">
      <c r="A1905" s="789">
        <v>17532</v>
      </c>
      <c r="B1905" s="789" t="s">
        <v>7724</v>
      </c>
      <c r="C1905" s="789">
        <v>30710150520</v>
      </c>
      <c r="D1905" s="789" t="s">
        <v>7740</v>
      </c>
      <c r="E1905" s="789" t="s">
        <v>346</v>
      </c>
      <c r="F1905" s="789" t="s">
        <v>62</v>
      </c>
      <c r="G1905" s="789" t="s">
        <v>7737</v>
      </c>
      <c r="H1905" s="18" t="s">
        <v>7741</v>
      </c>
      <c r="I1905" s="18" t="s">
        <v>7742</v>
      </c>
      <c r="J1905" s="43" t="s">
        <v>20</v>
      </c>
      <c r="K1905" s="43" t="s">
        <v>21</v>
      </c>
      <c r="L1905" s="43" t="s">
        <v>22</v>
      </c>
      <c r="M1905" s="65">
        <v>0</v>
      </c>
      <c r="N1905" s="65">
        <v>0</v>
      </c>
      <c r="O1905" s="65">
        <v>0</v>
      </c>
      <c r="P1905" s="65">
        <v>0</v>
      </c>
      <c r="Q1905" s="66">
        <v>169.89</v>
      </c>
      <c r="R1905" s="39">
        <v>169.89</v>
      </c>
      <c r="S1905" s="65">
        <v>0</v>
      </c>
      <c r="T1905" s="65">
        <v>0</v>
      </c>
      <c r="U1905" s="65">
        <v>0</v>
      </c>
      <c r="V1905" s="39">
        <v>169.89</v>
      </c>
      <c r="W1905" s="65">
        <v>0</v>
      </c>
      <c r="X1905" s="65">
        <v>0</v>
      </c>
      <c r="Y1905" s="65">
        <v>0</v>
      </c>
      <c r="Z1905" s="53" t="s">
        <v>514</v>
      </c>
      <c r="AA1905" s="40" t="s">
        <v>4496</v>
      </c>
      <c r="AB1905" s="40" t="s">
        <v>56</v>
      </c>
      <c r="AC1905" s="40" t="s">
        <v>792</v>
      </c>
      <c r="AD1905" s="40">
        <v>160.47999999999999</v>
      </c>
      <c r="AE1905" s="40">
        <v>160.47999999999999</v>
      </c>
      <c r="AF1905" s="920">
        <v>0</v>
      </c>
      <c r="AG1905" s="40"/>
      <c r="AH1905" s="40"/>
      <c r="AI1905" s="40"/>
      <c r="AJ1905" s="960">
        <v>45057</v>
      </c>
      <c r="AK1905" s="124">
        <v>45058</v>
      </c>
      <c r="AL1905" s="9">
        <v>2</v>
      </c>
      <c r="AM1905" s="9">
        <v>10</v>
      </c>
      <c r="AN1905" s="789" t="s">
        <v>1223</v>
      </c>
    </row>
    <row r="1906" spans="1:40" ht="15" customHeight="1">
      <c r="A1906" s="789">
        <v>17533</v>
      </c>
      <c r="B1906" s="789" t="s">
        <v>7724</v>
      </c>
      <c r="C1906" s="789">
        <v>30710150520</v>
      </c>
      <c r="D1906" s="789" t="s">
        <v>7743</v>
      </c>
      <c r="E1906" s="789" t="s">
        <v>346</v>
      </c>
      <c r="F1906" s="789" t="s">
        <v>62</v>
      </c>
      <c r="G1906" s="789" t="s">
        <v>7737</v>
      </c>
      <c r="H1906" s="18" t="s">
        <v>7744</v>
      </c>
      <c r="I1906" s="18" t="s">
        <v>7745</v>
      </c>
      <c r="J1906" s="43" t="s">
        <v>20</v>
      </c>
      <c r="K1906" s="43" t="s">
        <v>21</v>
      </c>
      <c r="L1906" s="43" t="s">
        <v>22</v>
      </c>
      <c r="M1906" s="65">
        <v>0</v>
      </c>
      <c r="N1906" s="65">
        <v>0</v>
      </c>
      <c r="O1906" s="65">
        <v>0</v>
      </c>
      <c r="P1906" s="65">
        <v>0</v>
      </c>
      <c r="Q1906" s="39">
        <v>93.13</v>
      </c>
      <c r="R1906" s="39">
        <v>93.13</v>
      </c>
      <c r="S1906" s="65">
        <v>0</v>
      </c>
      <c r="T1906" s="65">
        <v>0</v>
      </c>
      <c r="U1906" s="65">
        <v>0</v>
      </c>
      <c r="V1906" s="39">
        <v>93.13</v>
      </c>
      <c r="W1906" s="65">
        <v>0</v>
      </c>
      <c r="X1906" s="65">
        <v>0</v>
      </c>
      <c r="Y1906" s="65">
        <v>0</v>
      </c>
      <c r="Z1906" s="53" t="s">
        <v>514</v>
      </c>
      <c r="AA1906" s="40" t="s">
        <v>4496</v>
      </c>
      <c r="AB1906" s="40" t="s">
        <v>56</v>
      </c>
      <c r="AC1906" s="40" t="s">
        <v>792</v>
      </c>
      <c r="AD1906" s="40">
        <v>93.13</v>
      </c>
      <c r="AE1906" s="40">
        <v>93.13</v>
      </c>
      <c r="AF1906" s="920">
        <v>0</v>
      </c>
      <c r="AG1906" s="40"/>
      <c r="AH1906" s="40"/>
      <c r="AI1906" s="40"/>
      <c r="AJ1906" s="960">
        <v>45057</v>
      </c>
      <c r="AK1906" s="124">
        <v>45058</v>
      </c>
      <c r="AL1906" s="9">
        <v>2</v>
      </c>
      <c r="AM1906" s="9">
        <v>10</v>
      </c>
      <c r="AN1906" s="789" t="s">
        <v>1223</v>
      </c>
    </row>
    <row r="1907" spans="1:40" ht="15" customHeight="1">
      <c r="A1907" s="789">
        <v>17534</v>
      </c>
      <c r="B1907" s="789" t="s">
        <v>7724</v>
      </c>
      <c r="C1907" s="789">
        <v>30710150520</v>
      </c>
      <c r="D1907" s="789" t="s">
        <v>7746</v>
      </c>
      <c r="E1907" s="789" t="s">
        <v>346</v>
      </c>
      <c r="F1907" s="789" t="s">
        <v>62</v>
      </c>
      <c r="G1907" s="789" t="s">
        <v>7737</v>
      </c>
      <c r="H1907" s="71" t="s">
        <v>7747</v>
      </c>
      <c r="I1907" s="71" t="s">
        <v>7748</v>
      </c>
      <c r="J1907" s="72" t="s">
        <v>20</v>
      </c>
      <c r="K1907" s="72" t="s">
        <v>21</v>
      </c>
      <c r="L1907" s="72" t="s">
        <v>22</v>
      </c>
      <c r="M1907" s="73">
        <v>0</v>
      </c>
      <c r="N1907" s="73">
        <v>0</v>
      </c>
      <c r="O1907" s="73">
        <v>0</v>
      </c>
      <c r="P1907" s="73">
        <v>0</v>
      </c>
      <c r="Q1907" s="74">
        <v>36.588000000000001</v>
      </c>
      <c r="R1907" s="74">
        <v>36.588000000000001</v>
      </c>
      <c r="S1907" s="73">
        <v>0</v>
      </c>
      <c r="T1907" s="73">
        <v>0</v>
      </c>
      <c r="U1907" s="73">
        <v>0</v>
      </c>
      <c r="V1907" s="74">
        <v>36.588000000000001</v>
      </c>
      <c r="W1907" s="73">
        <v>0</v>
      </c>
      <c r="X1907" s="73">
        <v>0</v>
      </c>
      <c r="Y1907" s="73">
        <v>0</v>
      </c>
      <c r="Z1907" s="83" t="s">
        <v>361</v>
      </c>
      <c r="AA1907" s="84" t="s">
        <v>7729</v>
      </c>
      <c r="AB1907" s="125">
        <v>39325</v>
      </c>
      <c r="AC1907" s="125">
        <v>45035</v>
      </c>
      <c r="AD1907" s="40">
        <v>34.35</v>
      </c>
      <c r="AE1907" s="40">
        <v>34.35</v>
      </c>
      <c r="AF1907" s="920">
        <v>0</v>
      </c>
      <c r="AG1907" s="40"/>
      <c r="AH1907" s="40"/>
      <c r="AI1907" s="40"/>
      <c r="AJ1907" s="960">
        <v>45057</v>
      </c>
      <c r="AK1907" s="124">
        <v>45058</v>
      </c>
      <c r="AL1907" s="9">
        <v>2</v>
      </c>
      <c r="AM1907" s="9">
        <v>10</v>
      </c>
      <c r="AN1907" s="789" t="s">
        <v>1223</v>
      </c>
    </row>
    <row r="1908" spans="1:40" ht="15" customHeight="1">
      <c r="A1908" s="789">
        <v>17535</v>
      </c>
      <c r="B1908" s="789" t="s">
        <v>7724</v>
      </c>
      <c r="C1908" s="789">
        <v>30710150520</v>
      </c>
      <c r="D1908" s="789" t="s">
        <v>7749</v>
      </c>
      <c r="E1908" s="789" t="s">
        <v>346</v>
      </c>
      <c r="F1908" s="789" t="s">
        <v>7750</v>
      </c>
      <c r="G1908" s="789" t="s">
        <v>7751</v>
      </c>
      <c r="H1908" s="84" t="s">
        <v>8027</v>
      </c>
      <c r="I1908" s="71" t="s">
        <v>8028</v>
      </c>
      <c r="J1908" s="72" t="s">
        <v>20</v>
      </c>
      <c r="K1908" s="72" t="s">
        <v>21</v>
      </c>
      <c r="L1908" s="72" t="s">
        <v>22</v>
      </c>
      <c r="M1908" s="73">
        <v>0</v>
      </c>
      <c r="N1908" s="73">
        <v>0</v>
      </c>
      <c r="O1908" s="73">
        <v>0</v>
      </c>
      <c r="P1908" s="73">
        <v>0</v>
      </c>
      <c r="Q1908" s="82">
        <v>145.03</v>
      </c>
      <c r="R1908" s="74">
        <f>Q1908-O1908-S1908-T1908-U1908</f>
        <v>139</v>
      </c>
      <c r="S1908" s="73">
        <v>0.7</v>
      </c>
      <c r="T1908" s="73">
        <v>5.33</v>
      </c>
      <c r="U1908" s="73">
        <v>0</v>
      </c>
      <c r="V1908" s="74">
        <f>Q1908-P1908-W1908-X1908-Y1908</f>
        <v>140.36000000000001</v>
      </c>
      <c r="W1908" s="73">
        <v>0</v>
      </c>
      <c r="X1908" s="73">
        <v>4.67</v>
      </c>
      <c r="Y1908" s="73">
        <v>0</v>
      </c>
      <c r="Z1908" s="83" t="s">
        <v>6569</v>
      </c>
      <c r="AA1908" s="84" t="s">
        <v>4429</v>
      </c>
      <c r="AB1908" s="105">
        <v>39293</v>
      </c>
      <c r="AC1908" s="124">
        <v>44995</v>
      </c>
      <c r="AD1908" s="40">
        <v>127.19</v>
      </c>
      <c r="AE1908" s="40">
        <v>127.19</v>
      </c>
      <c r="AF1908" s="920">
        <v>0</v>
      </c>
      <c r="AG1908" s="40"/>
      <c r="AH1908" s="40"/>
      <c r="AI1908" s="40"/>
      <c r="AJ1908" s="960">
        <v>45057</v>
      </c>
      <c r="AK1908" s="124">
        <v>45058</v>
      </c>
      <c r="AL1908" s="9">
        <v>2</v>
      </c>
      <c r="AM1908" s="9">
        <v>10</v>
      </c>
      <c r="AN1908" s="789" t="s">
        <v>1223</v>
      </c>
    </row>
    <row r="1909" spans="1:40" ht="15" customHeight="1">
      <c r="A1909" s="789">
        <v>17536</v>
      </c>
      <c r="B1909" s="789" t="s">
        <v>7724</v>
      </c>
      <c r="C1909" s="789">
        <v>30710150520</v>
      </c>
      <c r="D1909" s="789" t="s">
        <v>7752</v>
      </c>
      <c r="E1909" s="789" t="s">
        <v>346</v>
      </c>
      <c r="F1909" s="789" t="s">
        <v>7750</v>
      </c>
      <c r="G1909" s="789" t="s">
        <v>7751</v>
      </c>
      <c r="H1909" s="84" t="s">
        <v>8029</v>
      </c>
      <c r="I1909" s="71" t="s">
        <v>8030</v>
      </c>
      <c r="J1909" s="72" t="s">
        <v>20</v>
      </c>
      <c r="K1909" s="72" t="s">
        <v>21</v>
      </c>
      <c r="L1909" s="72" t="s">
        <v>22</v>
      </c>
      <c r="M1909" s="73">
        <v>0</v>
      </c>
      <c r="N1909" s="73">
        <v>0</v>
      </c>
      <c r="O1909" s="73">
        <v>0</v>
      </c>
      <c r="P1909" s="73">
        <v>0</v>
      </c>
      <c r="Q1909" s="82">
        <v>45.87</v>
      </c>
      <c r="R1909" s="74">
        <f>Q1909-O1909-S1909-T1909-U1909</f>
        <v>44.969999999999992</v>
      </c>
      <c r="S1909" s="73">
        <v>0.59</v>
      </c>
      <c r="T1909" s="73">
        <v>0.31</v>
      </c>
      <c r="U1909" s="73">
        <v>0</v>
      </c>
      <c r="V1909" s="74">
        <f>Q1909-P1909-W1909-X1909-Y1909</f>
        <v>45.429999999999993</v>
      </c>
      <c r="W1909" s="73">
        <v>0.13</v>
      </c>
      <c r="X1909" s="73">
        <v>0.31</v>
      </c>
      <c r="Y1909" s="73">
        <v>0</v>
      </c>
      <c r="Z1909" s="83" t="s">
        <v>6569</v>
      </c>
      <c r="AA1909" s="84" t="s">
        <v>4429</v>
      </c>
      <c r="AB1909" s="105">
        <v>39293</v>
      </c>
      <c r="AC1909" s="124">
        <v>44995</v>
      </c>
      <c r="AD1909" s="40">
        <v>42.84</v>
      </c>
      <c r="AE1909" s="40">
        <v>42.84</v>
      </c>
      <c r="AF1909" s="920">
        <v>0</v>
      </c>
      <c r="AG1909" s="40"/>
      <c r="AH1909" s="40"/>
      <c r="AI1909" s="40"/>
      <c r="AJ1909" s="960">
        <v>45057</v>
      </c>
      <c r="AK1909" s="124">
        <v>45058</v>
      </c>
      <c r="AL1909" s="9">
        <v>2</v>
      </c>
      <c r="AM1909" s="9">
        <v>10</v>
      </c>
      <c r="AN1909" s="789" t="s">
        <v>1223</v>
      </c>
    </row>
    <row r="1910" spans="1:40" ht="15" customHeight="1">
      <c r="A1910" s="789">
        <v>17537</v>
      </c>
      <c r="B1910" s="789" t="s">
        <v>7724</v>
      </c>
      <c r="C1910" s="789">
        <v>30710150520</v>
      </c>
      <c r="D1910" s="789" t="s">
        <v>7753</v>
      </c>
      <c r="E1910" s="789" t="s">
        <v>346</v>
      </c>
      <c r="F1910" s="789" t="s">
        <v>5052</v>
      </c>
      <c r="G1910" s="789" t="s">
        <v>7754</v>
      </c>
      <c r="H1910" s="18" t="s">
        <v>7755</v>
      </c>
      <c r="I1910" s="18" t="s">
        <v>7756</v>
      </c>
      <c r="J1910" s="43" t="s">
        <v>20</v>
      </c>
      <c r="K1910" s="43" t="s">
        <v>21</v>
      </c>
      <c r="L1910" s="43" t="s">
        <v>22</v>
      </c>
      <c r="M1910" s="65">
        <v>0</v>
      </c>
      <c r="N1910" s="65">
        <v>0</v>
      </c>
      <c r="O1910" s="65">
        <v>0</v>
      </c>
      <c r="P1910" s="65">
        <v>0</v>
      </c>
      <c r="Q1910" s="66">
        <v>98.36</v>
      </c>
      <c r="R1910" s="39">
        <v>84.53</v>
      </c>
      <c r="S1910" s="65">
        <v>0</v>
      </c>
      <c r="T1910" s="65">
        <v>13.83</v>
      </c>
      <c r="U1910" s="65">
        <v>0</v>
      </c>
      <c r="V1910" s="39">
        <v>84.53</v>
      </c>
      <c r="W1910" s="65">
        <v>0</v>
      </c>
      <c r="X1910" s="65">
        <v>13.83</v>
      </c>
      <c r="Y1910" s="65">
        <v>0</v>
      </c>
      <c r="Z1910" s="53" t="s">
        <v>6569</v>
      </c>
      <c r="AA1910" s="40" t="s">
        <v>4496</v>
      </c>
      <c r="AB1910" s="40" t="s">
        <v>4276</v>
      </c>
      <c r="AC1910" s="40" t="s">
        <v>792</v>
      </c>
      <c r="AD1910" s="40">
        <v>72.260000000000005</v>
      </c>
      <c r="AE1910" s="40">
        <v>72.260000000000005</v>
      </c>
      <c r="AF1910" s="920">
        <v>0</v>
      </c>
      <c r="AG1910" s="40"/>
      <c r="AH1910" s="40"/>
      <c r="AI1910" s="40"/>
      <c r="AJ1910" s="960">
        <v>45057</v>
      </c>
      <c r="AK1910" s="124">
        <v>45058</v>
      </c>
      <c r="AL1910" s="9">
        <v>2</v>
      </c>
      <c r="AM1910" s="9">
        <v>10</v>
      </c>
      <c r="AN1910" s="789" t="s">
        <v>1223</v>
      </c>
    </row>
    <row r="1911" spans="1:40" ht="15" customHeight="1">
      <c r="A1911" s="789">
        <v>17538</v>
      </c>
      <c r="B1911" s="789" t="s">
        <v>7724</v>
      </c>
      <c r="C1911" s="789">
        <v>30710150520</v>
      </c>
      <c r="D1911" s="789" t="s">
        <v>7757</v>
      </c>
      <c r="E1911" s="789" t="s">
        <v>346</v>
      </c>
      <c r="F1911" s="789" t="s">
        <v>5052</v>
      </c>
      <c r="G1911" s="789" t="s">
        <v>7754</v>
      </c>
      <c r="H1911" s="18" t="s">
        <v>7758</v>
      </c>
      <c r="I1911" s="18" t="s">
        <v>7759</v>
      </c>
      <c r="J1911" s="43" t="s">
        <v>20</v>
      </c>
      <c r="K1911" s="43" t="s">
        <v>21</v>
      </c>
      <c r="L1911" s="43" t="s">
        <v>22</v>
      </c>
      <c r="M1911" s="65">
        <v>0</v>
      </c>
      <c r="N1911" s="65">
        <v>0</v>
      </c>
      <c r="O1911" s="65">
        <v>0</v>
      </c>
      <c r="P1911" s="65">
        <v>0</v>
      </c>
      <c r="Q1911" s="66">
        <v>92.19</v>
      </c>
      <c r="R1911" s="39">
        <v>88.14</v>
      </c>
      <c r="S1911" s="65">
        <v>2.78</v>
      </c>
      <c r="T1911" s="65">
        <v>1.27</v>
      </c>
      <c r="U1911" s="65">
        <v>0</v>
      </c>
      <c r="V1911" s="39">
        <v>88.74</v>
      </c>
      <c r="W1911" s="65">
        <v>2.1800000000000002</v>
      </c>
      <c r="X1911" s="65">
        <v>1.27</v>
      </c>
      <c r="Y1911" s="65">
        <v>0</v>
      </c>
      <c r="Z1911" s="53" t="s">
        <v>6569</v>
      </c>
      <c r="AA1911" s="40" t="s">
        <v>4496</v>
      </c>
      <c r="AB1911" s="40" t="s">
        <v>4276</v>
      </c>
      <c r="AC1911" s="40" t="s">
        <v>792</v>
      </c>
      <c r="AD1911" s="40">
        <v>87.13</v>
      </c>
      <c r="AE1911" s="40">
        <v>87.13</v>
      </c>
      <c r="AF1911" s="920">
        <v>0</v>
      </c>
      <c r="AG1911" s="40"/>
      <c r="AH1911" s="40"/>
      <c r="AI1911" s="40"/>
      <c r="AJ1911" s="960">
        <v>45057</v>
      </c>
      <c r="AK1911" s="124">
        <v>45058</v>
      </c>
      <c r="AL1911" s="9">
        <v>2</v>
      </c>
      <c r="AM1911" s="9">
        <v>10</v>
      </c>
      <c r="AN1911" s="789" t="s">
        <v>1223</v>
      </c>
    </row>
    <row r="1912" spans="1:40" ht="15" customHeight="1">
      <c r="A1912" s="789">
        <v>17539</v>
      </c>
      <c r="B1912" s="789" t="s">
        <v>7724</v>
      </c>
      <c r="C1912" s="789">
        <v>30710150520</v>
      </c>
      <c r="D1912" s="789" t="s">
        <v>7760</v>
      </c>
      <c r="E1912" s="789" t="s">
        <v>346</v>
      </c>
      <c r="F1912" s="789" t="s">
        <v>5052</v>
      </c>
      <c r="G1912" s="789" t="s">
        <v>7754</v>
      </c>
      <c r="H1912" s="18" t="s">
        <v>7761</v>
      </c>
      <c r="I1912" s="18" t="s">
        <v>7762</v>
      </c>
      <c r="J1912" s="43" t="s">
        <v>20</v>
      </c>
      <c r="K1912" s="43" t="s">
        <v>21</v>
      </c>
      <c r="L1912" s="43" t="s">
        <v>22</v>
      </c>
      <c r="M1912" s="65">
        <v>0</v>
      </c>
      <c r="N1912" s="65">
        <v>0</v>
      </c>
      <c r="O1912" s="65">
        <v>0</v>
      </c>
      <c r="P1912" s="65">
        <v>0</v>
      </c>
      <c r="Q1912" s="39">
        <v>185.23</v>
      </c>
      <c r="R1912" s="39">
        <v>182.29</v>
      </c>
      <c r="S1912" s="65">
        <v>0</v>
      </c>
      <c r="T1912" s="65">
        <v>2.94</v>
      </c>
      <c r="U1912" s="65">
        <v>0</v>
      </c>
      <c r="V1912" s="39">
        <v>182.29</v>
      </c>
      <c r="W1912" s="65">
        <v>0</v>
      </c>
      <c r="X1912" s="65">
        <v>2.94</v>
      </c>
      <c r="Y1912" s="65">
        <v>0</v>
      </c>
      <c r="Z1912" s="53" t="s">
        <v>6569</v>
      </c>
      <c r="AA1912" s="40" t="s">
        <v>7763</v>
      </c>
      <c r="AB1912" s="40" t="s">
        <v>4276</v>
      </c>
      <c r="AC1912" s="40" t="s">
        <v>7764</v>
      </c>
      <c r="AD1912" s="40">
        <v>177.61</v>
      </c>
      <c r="AE1912" s="40">
        <v>177.61</v>
      </c>
      <c r="AF1912" s="920">
        <v>0</v>
      </c>
      <c r="AG1912" s="40"/>
      <c r="AH1912" s="40"/>
      <c r="AI1912" s="40"/>
      <c r="AJ1912" s="960">
        <v>45057</v>
      </c>
      <c r="AK1912" s="124">
        <v>45058</v>
      </c>
      <c r="AL1912" s="9">
        <v>2</v>
      </c>
      <c r="AM1912" s="9">
        <v>10</v>
      </c>
      <c r="AN1912" s="789" t="s">
        <v>1223</v>
      </c>
    </row>
    <row r="1913" spans="1:40" ht="15" customHeight="1">
      <c r="A1913" s="789">
        <v>17540</v>
      </c>
      <c r="B1913" s="789" t="s">
        <v>7724</v>
      </c>
      <c r="C1913" s="789">
        <v>30710150520</v>
      </c>
      <c r="D1913" s="789" t="s">
        <v>7765</v>
      </c>
      <c r="E1913" s="789" t="s">
        <v>346</v>
      </c>
      <c r="F1913" s="789" t="s">
        <v>5052</v>
      </c>
      <c r="G1913" s="789" t="s">
        <v>7754</v>
      </c>
      <c r="H1913" s="18" t="s">
        <v>7766</v>
      </c>
      <c r="I1913" s="18" t="s">
        <v>7767</v>
      </c>
      <c r="J1913" s="43" t="s">
        <v>20</v>
      </c>
      <c r="K1913" s="43" t="s">
        <v>21</v>
      </c>
      <c r="L1913" s="43" t="s">
        <v>22</v>
      </c>
      <c r="M1913" s="65">
        <v>0.14000000000000001</v>
      </c>
      <c r="N1913" s="65">
        <v>0</v>
      </c>
      <c r="O1913" s="65">
        <v>0</v>
      </c>
      <c r="P1913" s="65">
        <v>0</v>
      </c>
      <c r="Q1913" s="66">
        <v>167.34</v>
      </c>
      <c r="R1913" s="39">
        <v>164.06</v>
      </c>
      <c r="S1913" s="65">
        <v>0</v>
      </c>
      <c r="T1913" s="65">
        <v>3.28</v>
      </c>
      <c r="U1913" s="65">
        <v>0</v>
      </c>
      <c r="V1913" s="39">
        <v>163.92000000000002</v>
      </c>
      <c r="W1913" s="65">
        <v>0</v>
      </c>
      <c r="X1913" s="65">
        <v>3.42</v>
      </c>
      <c r="Y1913" s="65">
        <v>0</v>
      </c>
      <c r="Z1913" s="53" t="s">
        <v>6569</v>
      </c>
      <c r="AA1913" s="40" t="s">
        <v>7763</v>
      </c>
      <c r="AB1913" s="40" t="s">
        <v>4276</v>
      </c>
      <c r="AC1913" s="40" t="s">
        <v>7764</v>
      </c>
      <c r="AD1913" s="40">
        <v>163.66999999999999</v>
      </c>
      <c r="AE1913" s="40">
        <v>163.66999999999999</v>
      </c>
      <c r="AF1913" s="920">
        <v>0</v>
      </c>
      <c r="AG1913" s="40"/>
      <c r="AH1913" s="40"/>
      <c r="AI1913" s="40"/>
      <c r="AJ1913" s="960">
        <v>45057</v>
      </c>
      <c r="AK1913" s="124">
        <v>45058</v>
      </c>
      <c r="AL1913" s="9">
        <v>2</v>
      </c>
      <c r="AM1913" s="9">
        <v>10</v>
      </c>
      <c r="AN1913" s="789" t="s">
        <v>1223</v>
      </c>
    </row>
    <row r="1914" spans="1:40" ht="15" customHeight="1">
      <c r="A1914" s="790">
        <v>17541</v>
      </c>
      <c r="B1914" s="790" t="s">
        <v>7724</v>
      </c>
      <c r="C1914" s="790">
        <v>30710150520</v>
      </c>
      <c r="D1914" s="790" t="s">
        <v>7768</v>
      </c>
      <c r="E1914" s="790" t="s">
        <v>346</v>
      </c>
      <c r="F1914" s="790" t="s">
        <v>5052</v>
      </c>
      <c r="G1914" s="790" t="s">
        <v>7754</v>
      </c>
      <c r="H1914" s="23" t="s">
        <v>7769</v>
      </c>
      <c r="I1914" s="23" t="s">
        <v>7767</v>
      </c>
      <c r="J1914" s="44" t="s">
        <v>20</v>
      </c>
      <c r="K1914" s="44" t="s">
        <v>21</v>
      </c>
      <c r="L1914" s="44" t="s">
        <v>23</v>
      </c>
      <c r="M1914" s="69">
        <v>2.44</v>
      </c>
      <c r="N1914" s="69">
        <v>0</v>
      </c>
      <c r="O1914" s="69">
        <v>0</v>
      </c>
      <c r="P1914" s="69">
        <v>0</v>
      </c>
      <c r="Q1914" s="70">
        <v>131.47999999999999</v>
      </c>
      <c r="R1914" s="70">
        <v>114.32</v>
      </c>
      <c r="S1914" s="69">
        <v>0</v>
      </c>
      <c r="T1914" s="69">
        <v>17.16</v>
      </c>
      <c r="U1914" s="69">
        <v>0</v>
      </c>
      <c r="V1914" s="70">
        <v>111.88</v>
      </c>
      <c r="W1914" s="69">
        <v>0</v>
      </c>
      <c r="X1914" s="69">
        <v>19.600000000000001</v>
      </c>
      <c r="Y1914" s="69">
        <v>0</v>
      </c>
      <c r="Z1914" s="45" t="s">
        <v>6569</v>
      </c>
      <c r="AA1914" s="23" t="s">
        <v>7763</v>
      </c>
      <c r="AB1914" s="23" t="s">
        <v>4276</v>
      </c>
      <c r="AC1914" s="23" t="s">
        <v>7764</v>
      </c>
      <c r="AD1914" s="805">
        <v>98.87</v>
      </c>
      <c r="AE1914" s="23">
        <v>106.84</v>
      </c>
      <c r="AF1914" s="945">
        <v>7.97</v>
      </c>
      <c r="AG1914" s="805"/>
      <c r="AH1914" s="805"/>
      <c r="AI1914" s="805"/>
      <c r="AJ1914" s="917">
        <v>45057</v>
      </c>
      <c r="AK1914" s="122">
        <v>45058</v>
      </c>
      <c r="AL1914" s="34">
        <v>2</v>
      </c>
      <c r="AM1914" s="34">
        <v>10</v>
      </c>
      <c r="AN1914" s="790" t="s">
        <v>1223</v>
      </c>
    </row>
    <row r="1915" spans="1:40" ht="15" customHeight="1">
      <c r="A1915" s="789">
        <v>17542</v>
      </c>
      <c r="B1915" s="789" t="s">
        <v>7724</v>
      </c>
      <c r="C1915" s="789">
        <v>30710150520</v>
      </c>
      <c r="D1915" s="789" t="s">
        <v>7770</v>
      </c>
      <c r="E1915" s="789" t="s">
        <v>346</v>
      </c>
      <c r="F1915" s="789" t="s">
        <v>3045</v>
      </c>
      <c r="G1915" s="789" t="s">
        <v>7771</v>
      </c>
      <c r="H1915" s="18" t="s">
        <v>7772</v>
      </c>
      <c r="I1915" s="18" t="s">
        <v>7773</v>
      </c>
      <c r="J1915" s="43" t="s">
        <v>20</v>
      </c>
      <c r="K1915" s="43" t="s">
        <v>21</v>
      </c>
      <c r="L1915" s="43" t="s">
        <v>22</v>
      </c>
      <c r="M1915" s="65">
        <v>0</v>
      </c>
      <c r="N1915" s="65">
        <v>0</v>
      </c>
      <c r="O1915" s="65">
        <v>0</v>
      </c>
      <c r="P1915" s="65">
        <v>0</v>
      </c>
      <c r="Q1915" s="39">
        <v>102.72</v>
      </c>
      <c r="R1915" s="39">
        <v>102.72</v>
      </c>
      <c r="S1915" s="65">
        <v>0</v>
      </c>
      <c r="T1915" s="65">
        <v>0</v>
      </c>
      <c r="U1915" s="65">
        <v>0</v>
      </c>
      <c r="V1915" s="39">
        <v>102.72</v>
      </c>
      <c r="W1915" s="65">
        <v>0</v>
      </c>
      <c r="X1915" s="65">
        <v>0</v>
      </c>
      <c r="Y1915" s="65">
        <v>0</v>
      </c>
      <c r="Z1915" s="53" t="s">
        <v>514</v>
      </c>
      <c r="AA1915" s="40" t="s">
        <v>7774</v>
      </c>
      <c r="AB1915" s="40" t="s">
        <v>56</v>
      </c>
      <c r="AC1915" s="40" t="s">
        <v>522</v>
      </c>
      <c r="AD1915" s="40">
        <v>101.43</v>
      </c>
      <c r="AE1915" s="40">
        <v>101.43</v>
      </c>
      <c r="AF1915" s="920">
        <v>0</v>
      </c>
      <c r="AG1915" s="40"/>
      <c r="AH1915" s="40"/>
      <c r="AI1915" s="40"/>
      <c r="AJ1915" s="960">
        <v>45057</v>
      </c>
      <c r="AK1915" s="124">
        <v>45058</v>
      </c>
      <c r="AL1915" s="9">
        <v>2</v>
      </c>
      <c r="AM1915" s="9">
        <v>10</v>
      </c>
      <c r="AN1915" s="789" t="s">
        <v>1223</v>
      </c>
    </row>
    <row r="1916" spans="1:40" ht="15" customHeight="1">
      <c r="A1916" s="790">
        <v>17543</v>
      </c>
      <c r="B1916" s="790" t="s">
        <v>7724</v>
      </c>
      <c r="C1916" s="790">
        <v>30710150520</v>
      </c>
      <c r="D1916" s="790" t="s">
        <v>7775</v>
      </c>
      <c r="E1916" s="790" t="s">
        <v>346</v>
      </c>
      <c r="F1916" s="790" t="s">
        <v>3045</v>
      </c>
      <c r="G1916" s="790" t="s">
        <v>7771</v>
      </c>
      <c r="H1916" s="23" t="s">
        <v>7776</v>
      </c>
      <c r="I1916" s="23" t="s">
        <v>7777</v>
      </c>
      <c r="J1916" s="44" t="s">
        <v>20</v>
      </c>
      <c r="K1916" s="44" t="s">
        <v>21</v>
      </c>
      <c r="L1916" s="44" t="s">
        <v>23</v>
      </c>
      <c r="M1916" s="69">
        <v>0</v>
      </c>
      <c r="N1916" s="69">
        <v>5.14</v>
      </c>
      <c r="O1916" s="69">
        <v>0</v>
      </c>
      <c r="P1916" s="69">
        <v>0</v>
      </c>
      <c r="Q1916" s="70">
        <v>499.92</v>
      </c>
      <c r="R1916" s="70">
        <v>484.88</v>
      </c>
      <c r="S1916" s="69">
        <v>1.41</v>
      </c>
      <c r="T1916" s="69">
        <v>13.63</v>
      </c>
      <c r="U1916" s="69">
        <v>0</v>
      </c>
      <c r="V1916" s="70">
        <v>483.42</v>
      </c>
      <c r="W1916" s="69">
        <v>5.79</v>
      </c>
      <c r="X1916" s="69">
        <v>10.71</v>
      </c>
      <c r="Y1916" s="69">
        <v>0</v>
      </c>
      <c r="Z1916" s="45" t="s">
        <v>2991</v>
      </c>
      <c r="AA1916" s="23" t="s">
        <v>7778</v>
      </c>
      <c r="AB1916" s="26">
        <v>39277</v>
      </c>
      <c r="AC1916" s="23" t="s">
        <v>520</v>
      </c>
      <c r="AD1916" s="23">
        <v>234.83</v>
      </c>
      <c r="AE1916" s="23">
        <v>234.83</v>
      </c>
      <c r="AF1916" s="823">
        <v>0</v>
      </c>
      <c r="AG1916" s="23"/>
      <c r="AH1916" s="23"/>
      <c r="AI1916" s="23"/>
      <c r="AJ1916" s="917">
        <v>45057</v>
      </c>
      <c r="AK1916" s="122">
        <v>45058</v>
      </c>
      <c r="AL1916" s="34">
        <v>2</v>
      </c>
      <c r="AM1916" s="34">
        <v>10</v>
      </c>
      <c r="AN1916" s="790" t="s">
        <v>1223</v>
      </c>
    </row>
    <row r="1917" spans="1:40" ht="15" customHeight="1">
      <c r="A1917" s="789">
        <v>17544</v>
      </c>
      <c r="B1917" s="789" t="s">
        <v>7724</v>
      </c>
      <c r="C1917" s="789">
        <v>30710150520</v>
      </c>
      <c r="D1917" s="789" t="s">
        <v>7779</v>
      </c>
      <c r="E1917" s="789" t="s">
        <v>346</v>
      </c>
      <c r="F1917" s="789" t="s">
        <v>5052</v>
      </c>
      <c r="G1917" s="789" t="s">
        <v>7754</v>
      </c>
      <c r="H1917" s="18" t="s">
        <v>7780</v>
      </c>
      <c r="I1917" s="18" t="s">
        <v>7781</v>
      </c>
      <c r="J1917" s="43" t="s">
        <v>20</v>
      </c>
      <c r="K1917" s="43" t="s">
        <v>21</v>
      </c>
      <c r="L1917" s="43" t="s">
        <v>22</v>
      </c>
      <c r="M1917" s="65">
        <v>0</v>
      </c>
      <c r="N1917" s="65">
        <v>0</v>
      </c>
      <c r="O1917" s="65">
        <v>0</v>
      </c>
      <c r="P1917" s="65">
        <v>0</v>
      </c>
      <c r="Q1917" s="39">
        <v>159.13999999999999</v>
      </c>
      <c r="R1917" s="39">
        <v>151.67999999999998</v>
      </c>
      <c r="S1917" s="65">
        <v>0</v>
      </c>
      <c r="T1917" s="65">
        <v>6.58</v>
      </c>
      <c r="U1917" s="65">
        <v>0.88</v>
      </c>
      <c r="V1917" s="39">
        <v>151.67999999999998</v>
      </c>
      <c r="W1917" s="65">
        <v>0</v>
      </c>
      <c r="X1917" s="65">
        <v>6.58</v>
      </c>
      <c r="Y1917" s="65">
        <v>0.88</v>
      </c>
      <c r="Z1917" s="53" t="s">
        <v>514</v>
      </c>
      <c r="AA1917" s="40" t="s">
        <v>7774</v>
      </c>
      <c r="AB1917" s="40" t="s">
        <v>56</v>
      </c>
      <c r="AC1917" s="40" t="s">
        <v>522</v>
      </c>
      <c r="AD1917" s="40">
        <v>149.87</v>
      </c>
      <c r="AE1917" s="40">
        <v>149.87</v>
      </c>
      <c r="AF1917" s="920">
        <v>0</v>
      </c>
      <c r="AG1917" s="40"/>
      <c r="AH1917" s="40"/>
      <c r="AI1917" s="40"/>
      <c r="AJ1917" s="960">
        <v>45057</v>
      </c>
      <c r="AK1917" s="124">
        <v>45058</v>
      </c>
      <c r="AL1917" s="9">
        <v>2</v>
      </c>
      <c r="AM1917" s="9">
        <v>10</v>
      </c>
      <c r="AN1917" s="789" t="s">
        <v>1223</v>
      </c>
    </row>
    <row r="1918" spans="1:40" ht="15" customHeight="1">
      <c r="A1918" s="789">
        <v>17545</v>
      </c>
      <c r="B1918" s="789" t="s">
        <v>7724</v>
      </c>
      <c r="C1918" s="789">
        <v>30710150520</v>
      </c>
      <c r="D1918" s="789" t="s">
        <v>7782</v>
      </c>
      <c r="E1918" s="789" t="s">
        <v>346</v>
      </c>
      <c r="F1918" s="789" t="s">
        <v>5052</v>
      </c>
      <c r="G1918" s="789" t="s">
        <v>7754</v>
      </c>
      <c r="H1918" s="18" t="s">
        <v>7783</v>
      </c>
      <c r="I1918" s="18" t="s">
        <v>7784</v>
      </c>
      <c r="J1918" s="43" t="s">
        <v>20</v>
      </c>
      <c r="K1918" s="43" t="s">
        <v>21</v>
      </c>
      <c r="L1918" s="43" t="s">
        <v>22</v>
      </c>
      <c r="M1918" s="65">
        <v>0</v>
      </c>
      <c r="N1918" s="65">
        <v>0</v>
      </c>
      <c r="O1918" s="65">
        <v>0</v>
      </c>
      <c r="P1918" s="65">
        <v>0</v>
      </c>
      <c r="Q1918" s="39">
        <v>102.69</v>
      </c>
      <c r="R1918" s="39">
        <v>99.11</v>
      </c>
      <c r="S1918" s="65">
        <v>0</v>
      </c>
      <c r="T1918" s="65">
        <v>1.5</v>
      </c>
      <c r="U1918" s="65">
        <v>2.08</v>
      </c>
      <c r="V1918" s="39">
        <v>97.929999999999993</v>
      </c>
      <c r="W1918" s="65">
        <v>0</v>
      </c>
      <c r="X1918" s="65">
        <v>1.5</v>
      </c>
      <c r="Y1918" s="65">
        <v>3.26</v>
      </c>
      <c r="Z1918" s="53" t="s">
        <v>514</v>
      </c>
      <c r="AA1918" s="40" t="s">
        <v>7774</v>
      </c>
      <c r="AB1918" s="18" t="s">
        <v>56</v>
      </c>
      <c r="AC1918" s="18" t="s">
        <v>522</v>
      </c>
      <c r="AD1918" s="40">
        <v>95.34</v>
      </c>
      <c r="AE1918" s="40">
        <v>95.34</v>
      </c>
      <c r="AF1918" s="920">
        <v>0</v>
      </c>
      <c r="AG1918" s="40"/>
      <c r="AH1918" s="40"/>
      <c r="AI1918" s="40"/>
      <c r="AJ1918" s="960">
        <v>45057</v>
      </c>
      <c r="AK1918" s="124">
        <v>45058</v>
      </c>
      <c r="AL1918" s="9">
        <v>2</v>
      </c>
      <c r="AM1918" s="9">
        <v>10</v>
      </c>
      <c r="AN1918" s="789" t="s">
        <v>1223</v>
      </c>
    </row>
    <row r="1919" spans="1:40" ht="15" customHeight="1">
      <c r="A1919" s="789">
        <v>17552</v>
      </c>
      <c r="B1919" s="789" t="s">
        <v>7785</v>
      </c>
      <c r="C1919" s="789">
        <v>30510023079</v>
      </c>
      <c r="D1919" s="789" t="s">
        <v>6050</v>
      </c>
      <c r="E1919" s="789" t="s">
        <v>42</v>
      </c>
      <c r="F1919" s="789" t="s">
        <v>105</v>
      </c>
      <c r="G1919" s="789" t="s">
        <v>7786</v>
      </c>
      <c r="H1919" s="18" t="s">
        <v>8031</v>
      </c>
      <c r="I1919" s="18" t="s">
        <v>8032</v>
      </c>
      <c r="J1919" s="43" t="s">
        <v>20</v>
      </c>
      <c r="K1919" s="43" t="s">
        <v>21</v>
      </c>
      <c r="L1919" s="43" t="s">
        <v>22</v>
      </c>
      <c r="M1919" s="65">
        <v>0</v>
      </c>
      <c r="N1919" s="18">
        <v>0</v>
      </c>
      <c r="O1919" s="65">
        <v>0</v>
      </c>
      <c r="P1919" s="65">
        <v>0</v>
      </c>
      <c r="Q1919" s="39">
        <v>356.12</v>
      </c>
      <c r="R1919" s="39">
        <f>Q1919-O1919-S1919-T1919-U1919</f>
        <v>343.72999999999996</v>
      </c>
      <c r="S1919" s="65">
        <v>4.4400000000000004</v>
      </c>
      <c r="T1919" s="65">
        <v>1.04</v>
      </c>
      <c r="U1919" s="65">
        <v>6.91</v>
      </c>
      <c r="V1919" s="18">
        <f>Q1919-P1919-W1919-X1919-Y1919</f>
        <v>345.28</v>
      </c>
      <c r="W1919" s="18">
        <v>4.33</v>
      </c>
      <c r="X1919" s="18">
        <v>1.04</v>
      </c>
      <c r="Y1919" s="18">
        <v>5.47</v>
      </c>
      <c r="Z1919" s="18" t="s">
        <v>210</v>
      </c>
      <c r="AA1919" s="802" t="s">
        <v>3426</v>
      </c>
      <c r="AB1919" s="124">
        <v>39286</v>
      </c>
      <c r="AC1919" s="124">
        <v>44997</v>
      </c>
      <c r="AD1919" s="18">
        <v>185.97</v>
      </c>
      <c r="AE1919" s="18">
        <v>185.97</v>
      </c>
      <c r="AF1919" s="68">
        <v>0</v>
      </c>
      <c r="AG1919" s="18"/>
      <c r="AH1919" s="18"/>
      <c r="AI1919" s="18"/>
      <c r="AJ1919" s="960">
        <v>45057</v>
      </c>
      <c r="AK1919" s="124">
        <v>45058</v>
      </c>
      <c r="AL1919" s="9">
        <v>2</v>
      </c>
      <c r="AM1919" s="9">
        <v>10</v>
      </c>
      <c r="AN1919" s="789" t="s">
        <v>1223</v>
      </c>
    </row>
    <row r="1920" spans="1:40" ht="15" customHeight="1">
      <c r="A1920" s="789">
        <v>17553</v>
      </c>
      <c r="B1920" s="789" t="s">
        <v>7785</v>
      </c>
      <c r="C1920" s="789">
        <v>30510023079</v>
      </c>
      <c r="D1920" s="789" t="s">
        <v>7787</v>
      </c>
      <c r="E1920" s="789" t="s">
        <v>42</v>
      </c>
      <c r="F1920" s="789" t="s">
        <v>105</v>
      </c>
      <c r="G1920" s="789" t="s">
        <v>7788</v>
      </c>
      <c r="H1920" s="84" t="s">
        <v>8033</v>
      </c>
      <c r="I1920" s="71" t="s">
        <v>8034</v>
      </c>
      <c r="J1920" s="72" t="s">
        <v>20</v>
      </c>
      <c r="K1920" s="72" t="s">
        <v>21</v>
      </c>
      <c r="L1920" s="72" t="s">
        <v>22</v>
      </c>
      <c r="M1920" s="73">
        <v>0</v>
      </c>
      <c r="N1920" s="73">
        <v>0</v>
      </c>
      <c r="O1920" s="73">
        <v>0</v>
      </c>
      <c r="P1920" s="73">
        <v>0</v>
      </c>
      <c r="Q1920" s="82">
        <v>337.51</v>
      </c>
      <c r="R1920" s="74">
        <f>Q1920-O1920-S1920-T1920-U1920</f>
        <v>314.11</v>
      </c>
      <c r="S1920" s="73">
        <v>8.9</v>
      </c>
      <c r="T1920" s="73">
        <v>7.78</v>
      </c>
      <c r="U1920" s="73">
        <v>6.72</v>
      </c>
      <c r="V1920" s="74">
        <f>Q1920-P1920-W1920-X1920-Y1920</f>
        <v>322.04999999999995</v>
      </c>
      <c r="W1920" s="73">
        <v>4.66</v>
      </c>
      <c r="X1920" s="73">
        <v>7.7</v>
      </c>
      <c r="Y1920" s="73">
        <v>3.1</v>
      </c>
      <c r="Z1920" s="18" t="s">
        <v>210</v>
      </c>
      <c r="AA1920" s="802" t="s">
        <v>3426</v>
      </c>
      <c r="AB1920" s="124">
        <v>39286</v>
      </c>
      <c r="AC1920" s="124">
        <v>44997</v>
      </c>
      <c r="AD1920" s="40">
        <v>277.87</v>
      </c>
      <c r="AE1920" s="40">
        <v>277.87</v>
      </c>
      <c r="AF1920" s="920">
        <v>0</v>
      </c>
      <c r="AG1920" s="40"/>
      <c r="AH1920" s="40"/>
      <c r="AI1920" s="40"/>
      <c r="AJ1920" s="960">
        <v>45057</v>
      </c>
      <c r="AK1920" s="124">
        <v>45058</v>
      </c>
      <c r="AL1920" s="9">
        <v>2</v>
      </c>
      <c r="AM1920" s="9">
        <v>10</v>
      </c>
      <c r="AN1920" s="789" t="s">
        <v>1223</v>
      </c>
    </row>
    <row r="1921" spans="1:40" ht="15" customHeight="1">
      <c r="A1921" s="793">
        <v>17572</v>
      </c>
      <c r="B1921" s="793" t="s">
        <v>7579</v>
      </c>
      <c r="C1921" s="793">
        <v>30710774796</v>
      </c>
      <c r="D1921" s="793" t="s">
        <v>4237</v>
      </c>
      <c r="E1921" s="793" t="s">
        <v>37</v>
      </c>
      <c r="F1921" s="793" t="s">
        <v>952</v>
      </c>
      <c r="G1921" s="793" t="s">
        <v>2047</v>
      </c>
      <c r="H1921" s="163" t="s">
        <v>7789</v>
      </c>
      <c r="I1921" s="163" t="s">
        <v>7790</v>
      </c>
      <c r="J1921" s="161" t="s">
        <v>789</v>
      </c>
      <c r="K1921" s="834" t="s">
        <v>8233</v>
      </c>
      <c r="L1921" s="161" t="s">
        <v>23</v>
      </c>
      <c r="M1921" s="236"/>
      <c r="N1921" s="236"/>
      <c r="O1921" s="236"/>
      <c r="P1921" s="236"/>
      <c r="Q1921" s="237"/>
      <c r="R1921" s="237"/>
      <c r="S1921" s="236"/>
      <c r="T1921" s="236"/>
      <c r="U1921" s="236"/>
      <c r="V1921" s="237"/>
      <c r="W1921" s="236"/>
      <c r="X1921" s="236"/>
      <c r="Y1921" s="236"/>
      <c r="Z1921" s="162"/>
      <c r="AA1921" s="163" t="s">
        <v>2825</v>
      </c>
      <c r="AB1921" s="163"/>
      <c r="AC1921" s="163"/>
      <c r="AD1921" s="163"/>
      <c r="AE1921" s="163"/>
      <c r="AF1921" s="927"/>
      <c r="AG1921" s="163"/>
      <c r="AH1921" s="163"/>
      <c r="AI1921" s="163"/>
      <c r="AJ1921" s="961">
        <v>45057</v>
      </c>
      <c r="AK1921" s="165">
        <v>45058</v>
      </c>
      <c r="AL1921" s="164">
        <v>2</v>
      </c>
      <c r="AM1921" s="164">
        <v>10</v>
      </c>
      <c r="AN1921" s="793" t="s">
        <v>1223</v>
      </c>
    </row>
    <row r="1922" spans="1:40" ht="15" customHeight="1">
      <c r="A1922" s="790">
        <v>17573</v>
      </c>
      <c r="B1922" s="790" t="s">
        <v>7579</v>
      </c>
      <c r="C1922" s="790">
        <v>30710774796</v>
      </c>
      <c r="D1922" s="790" t="s">
        <v>7791</v>
      </c>
      <c r="E1922" s="790" t="s">
        <v>37</v>
      </c>
      <c r="F1922" s="790" t="s">
        <v>952</v>
      </c>
      <c r="G1922" s="790" t="s">
        <v>934</v>
      </c>
      <c r="H1922" s="23" t="s">
        <v>7792</v>
      </c>
      <c r="I1922" s="23" t="s">
        <v>7793</v>
      </c>
      <c r="J1922" s="258" t="s">
        <v>20</v>
      </c>
      <c r="K1922" s="77" t="s">
        <v>8233</v>
      </c>
      <c r="L1922" s="44" t="s">
        <v>23</v>
      </c>
      <c r="M1922" s="69">
        <v>0</v>
      </c>
      <c r="N1922" s="1019">
        <v>0</v>
      </c>
      <c r="O1922" s="1019">
        <v>0</v>
      </c>
      <c r="P1922" s="1019">
        <v>0</v>
      </c>
      <c r="Q1922" s="70">
        <v>593.39</v>
      </c>
      <c r="R1922" s="247">
        <v>487.08</v>
      </c>
      <c r="S1922" s="1019">
        <v>102.02</v>
      </c>
      <c r="T1922" s="1019">
        <v>0</v>
      </c>
      <c r="U1922" s="1019">
        <v>4.29</v>
      </c>
      <c r="V1922" s="247">
        <v>567.84343711535553</v>
      </c>
      <c r="W1922" s="1019">
        <v>25.546562884644501</v>
      </c>
      <c r="X1922" s="1019">
        <v>0</v>
      </c>
      <c r="Y1922" s="1019">
        <v>0</v>
      </c>
      <c r="Z1922" s="258" t="s">
        <v>163</v>
      </c>
      <c r="AA1922" s="23" t="s">
        <v>8049</v>
      </c>
      <c r="AB1922" s="34" t="s">
        <v>90</v>
      </c>
      <c r="AC1922" s="34" t="s">
        <v>2025</v>
      </c>
      <c r="AD1922" s="23">
        <v>311.32</v>
      </c>
      <c r="AE1922" s="23">
        <v>369.65</v>
      </c>
      <c r="AF1922" s="823">
        <v>58.33</v>
      </c>
      <c r="AG1922" s="23"/>
      <c r="AH1922" s="23"/>
      <c r="AI1922" s="23"/>
      <c r="AJ1922" s="917">
        <v>45057</v>
      </c>
      <c r="AK1922" s="122">
        <v>45061</v>
      </c>
      <c r="AL1922" s="34">
        <f>NETWORKDAYS(AJ1922,AK1922)</f>
        <v>3</v>
      </c>
      <c r="AM1922" s="34">
        <v>10</v>
      </c>
      <c r="AN1922" s="790" t="s">
        <v>1223</v>
      </c>
    </row>
    <row r="1923" spans="1:40" ht="15" customHeight="1">
      <c r="A1923" s="790">
        <v>17574</v>
      </c>
      <c r="B1923" s="790" t="s">
        <v>7579</v>
      </c>
      <c r="C1923" s="790">
        <v>30710774796</v>
      </c>
      <c r="D1923" s="790" t="s">
        <v>7795</v>
      </c>
      <c r="E1923" s="790" t="s">
        <v>37</v>
      </c>
      <c r="F1923" s="790" t="s">
        <v>952</v>
      </c>
      <c r="G1923" s="790" t="s">
        <v>934</v>
      </c>
      <c r="H1923" s="261" t="s">
        <v>7796</v>
      </c>
      <c r="I1923" s="261" t="s">
        <v>7797</v>
      </c>
      <c r="J1923" s="262" t="s">
        <v>20</v>
      </c>
      <c r="K1923" s="262" t="s">
        <v>21</v>
      </c>
      <c r="L1923" s="262" t="s">
        <v>23</v>
      </c>
      <c r="M1923" s="263">
        <v>0</v>
      </c>
      <c r="N1923" s="263">
        <v>17.260000000000002</v>
      </c>
      <c r="O1923" s="263">
        <v>0</v>
      </c>
      <c r="P1923" s="263">
        <v>0</v>
      </c>
      <c r="Q1923" s="264">
        <v>416.48</v>
      </c>
      <c r="R1923" s="264">
        <v>363.39000000000004</v>
      </c>
      <c r="S1923" s="263">
        <v>52.07</v>
      </c>
      <c r="T1923" s="263">
        <v>1.02</v>
      </c>
      <c r="U1923" s="263">
        <v>0</v>
      </c>
      <c r="V1923" s="264">
        <v>349.1</v>
      </c>
      <c r="W1923" s="263">
        <v>66.36</v>
      </c>
      <c r="X1923" s="263">
        <v>1.02</v>
      </c>
      <c r="Y1923" s="263">
        <v>0</v>
      </c>
      <c r="Z1923" s="249" t="s">
        <v>860</v>
      </c>
      <c r="AA1923" s="261" t="s">
        <v>5802</v>
      </c>
      <c r="AB1923" s="23" t="s">
        <v>44</v>
      </c>
      <c r="AC1923" s="23" t="s">
        <v>7578</v>
      </c>
      <c r="AD1923" s="23">
        <v>131.49</v>
      </c>
      <c r="AE1923" s="23">
        <v>162.56</v>
      </c>
      <c r="AF1923" s="823">
        <v>31.07</v>
      </c>
      <c r="AG1923" s="23"/>
      <c r="AH1923" s="23"/>
      <c r="AI1923" s="23"/>
      <c r="AJ1923" s="917">
        <v>45057</v>
      </c>
      <c r="AK1923" s="122">
        <v>45058</v>
      </c>
      <c r="AL1923" s="34">
        <v>2</v>
      </c>
      <c r="AM1923" s="34">
        <v>10</v>
      </c>
      <c r="AN1923" s="790" t="s">
        <v>1223</v>
      </c>
    </row>
    <row r="1924" spans="1:40" ht="15" customHeight="1">
      <c r="A1924" s="789">
        <v>17575</v>
      </c>
      <c r="B1924" s="789" t="s">
        <v>7579</v>
      </c>
      <c r="C1924" s="789">
        <v>30710774796</v>
      </c>
      <c r="D1924" s="789" t="s">
        <v>7798</v>
      </c>
      <c r="E1924" s="789" t="s">
        <v>37</v>
      </c>
      <c r="F1924" s="789" t="s">
        <v>3927</v>
      </c>
      <c r="G1924" s="789" t="s">
        <v>3928</v>
      </c>
      <c r="H1924" s="18" t="s">
        <v>7799</v>
      </c>
      <c r="I1924" s="18" t="s">
        <v>7800</v>
      </c>
      <c r="J1924" s="43" t="s">
        <v>20</v>
      </c>
      <c r="K1924" s="43" t="s">
        <v>21</v>
      </c>
      <c r="L1924" s="43" t="s">
        <v>22</v>
      </c>
      <c r="M1924" s="65">
        <v>0.28000000000000003</v>
      </c>
      <c r="N1924" s="65">
        <v>0</v>
      </c>
      <c r="O1924" s="65">
        <v>5.12</v>
      </c>
      <c r="P1924" s="65">
        <v>5.12</v>
      </c>
      <c r="Q1924" s="66">
        <v>1377.54</v>
      </c>
      <c r="R1924" s="39">
        <v>690.89000000000021</v>
      </c>
      <c r="S1924" s="65">
        <v>142.31</v>
      </c>
      <c r="T1924" s="65">
        <v>531.92999999999995</v>
      </c>
      <c r="U1924" s="65">
        <v>7.29</v>
      </c>
      <c r="V1924" s="39">
        <v>738.58</v>
      </c>
      <c r="W1924" s="65">
        <v>105.92</v>
      </c>
      <c r="X1924" s="65">
        <v>527.91999999999996</v>
      </c>
      <c r="Y1924" s="65">
        <v>0</v>
      </c>
      <c r="Z1924" s="53" t="s">
        <v>2008</v>
      </c>
      <c r="AA1924" s="40" t="s">
        <v>7801</v>
      </c>
      <c r="AB1924" s="40" t="s">
        <v>44</v>
      </c>
      <c r="AC1924" s="40" t="s">
        <v>7794</v>
      </c>
      <c r="AD1924" s="40">
        <v>665.07</v>
      </c>
      <c r="AE1924" s="40">
        <v>665.07</v>
      </c>
      <c r="AF1924" s="920">
        <v>0</v>
      </c>
      <c r="AG1924" s="40"/>
      <c r="AH1924" s="40"/>
      <c r="AI1924" s="40"/>
      <c r="AJ1924" s="960">
        <v>45057</v>
      </c>
      <c r="AK1924" s="124">
        <v>45058</v>
      </c>
      <c r="AL1924" s="9">
        <v>2</v>
      </c>
      <c r="AM1924" s="9">
        <v>10</v>
      </c>
      <c r="AN1924" s="789" t="s">
        <v>1223</v>
      </c>
    </row>
    <row r="1925" spans="1:40" ht="15" customHeight="1">
      <c r="A1925" s="789">
        <v>17576</v>
      </c>
      <c r="B1925" s="789" t="s">
        <v>7579</v>
      </c>
      <c r="C1925" s="789">
        <v>30710774796</v>
      </c>
      <c r="D1925" s="789" t="s">
        <v>7802</v>
      </c>
      <c r="E1925" s="789" t="s">
        <v>37</v>
      </c>
      <c r="F1925" s="789" t="s">
        <v>952</v>
      </c>
      <c r="G1925" s="789" t="s">
        <v>934</v>
      </c>
      <c r="H1925" s="18" t="s">
        <v>7803</v>
      </c>
      <c r="I1925" s="18" t="s">
        <v>7804</v>
      </c>
      <c r="J1925" s="43" t="s">
        <v>20</v>
      </c>
      <c r="K1925" s="43" t="s">
        <v>21</v>
      </c>
      <c r="L1925" s="43" t="s">
        <v>22</v>
      </c>
      <c r="M1925" s="65">
        <v>0</v>
      </c>
      <c r="N1925" s="65">
        <v>0</v>
      </c>
      <c r="O1925" s="65">
        <v>1.28</v>
      </c>
      <c r="P1925" s="65">
        <v>0</v>
      </c>
      <c r="Q1925" s="66">
        <v>280.25</v>
      </c>
      <c r="R1925" s="39">
        <v>250.79000000000005</v>
      </c>
      <c r="S1925" s="65">
        <v>21.09</v>
      </c>
      <c r="T1925" s="65">
        <v>2.97</v>
      </c>
      <c r="U1925" s="65">
        <v>4.12</v>
      </c>
      <c r="V1925" s="39">
        <v>263.08999999999997</v>
      </c>
      <c r="W1925" s="65">
        <v>14.36</v>
      </c>
      <c r="X1925" s="65">
        <v>2.4900000000000002</v>
      </c>
      <c r="Y1925" s="65">
        <v>0.31</v>
      </c>
      <c r="Z1925" s="53" t="s">
        <v>2942</v>
      </c>
      <c r="AA1925" s="40" t="s">
        <v>7801</v>
      </c>
      <c r="AB1925" s="40" t="s">
        <v>2943</v>
      </c>
      <c r="AC1925" s="40" t="s">
        <v>7794</v>
      </c>
      <c r="AD1925" s="40">
        <v>240.3</v>
      </c>
      <c r="AE1925" s="40">
        <v>240.3</v>
      </c>
      <c r="AF1925" s="920">
        <v>0</v>
      </c>
      <c r="AG1925" s="40"/>
      <c r="AH1925" s="40"/>
      <c r="AI1925" s="40"/>
      <c r="AJ1925" s="960">
        <v>45057</v>
      </c>
      <c r="AK1925" s="124">
        <v>45058</v>
      </c>
      <c r="AL1925" s="9">
        <v>2</v>
      </c>
      <c r="AM1925" s="9">
        <v>10</v>
      </c>
      <c r="AN1925" s="789" t="s">
        <v>1223</v>
      </c>
    </row>
    <row r="1926" spans="1:40" ht="15" customHeight="1">
      <c r="A1926" s="790">
        <v>17577</v>
      </c>
      <c r="B1926" s="790" t="s">
        <v>7579</v>
      </c>
      <c r="C1926" s="790">
        <v>30710774796</v>
      </c>
      <c r="D1926" s="790" t="s">
        <v>5333</v>
      </c>
      <c r="E1926" s="790" t="s">
        <v>37</v>
      </c>
      <c r="F1926" s="790" t="s">
        <v>952</v>
      </c>
      <c r="G1926" s="790" t="s">
        <v>934</v>
      </c>
      <c r="H1926" s="23" t="s">
        <v>7805</v>
      </c>
      <c r="I1926" s="23" t="s">
        <v>7806</v>
      </c>
      <c r="J1926" s="44" t="s">
        <v>20</v>
      </c>
      <c r="K1926" s="44" t="s">
        <v>21</v>
      </c>
      <c r="L1926" s="44" t="s">
        <v>23</v>
      </c>
      <c r="M1926" s="69">
        <v>5.69</v>
      </c>
      <c r="N1926" s="69">
        <v>0</v>
      </c>
      <c r="O1926" s="69">
        <v>0</v>
      </c>
      <c r="P1926" s="69">
        <v>0</v>
      </c>
      <c r="Q1926" s="70">
        <v>627.05999999999995</v>
      </c>
      <c r="R1926" s="70">
        <v>588.91</v>
      </c>
      <c r="S1926" s="69">
        <v>22.46</v>
      </c>
      <c r="T1926" s="69">
        <v>3.81</v>
      </c>
      <c r="U1926" s="69">
        <v>11.88</v>
      </c>
      <c r="V1926" s="70">
        <v>615.04</v>
      </c>
      <c r="W1926" s="69">
        <v>5.77</v>
      </c>
      <c r="X1926" s="69">
        <v>6.25</v>
      </c>
      <c r="Y1926" s="69">
        <v>0</v>
      </c>
      <c r="Z1926" s="45" t="s">
        <v>2942</v>
      </c>
      <c r="AA1926" s="23" t="s">
        <v>7801</v>
      </c>
      <c r="AB1926" s="23" t="s">
        <v>2943</v>
      </c>
      <c r="AC1926" s="23" t="s">
        <v>7794</v>
      </c>
      <c r="AD1926" s="23">
        <v>99.12</v>
      </c>
      <c r="AE1926" s="23">
        <v>299.83999999999997</v>
      </c>
      <c r="AF1926" s="823">
        <v>200.71999999999997</v>
      </c>
      <c r="AG1926" s="23"/>
      <c r="AH1926" s="23"/>
      <c r="AI1926" s="23"/>
      <c r="AJ1926" s="917">
        <v>45057</v>
      </c>
      <c r="AK1926" s="122">
        <v>45058</v>
      </c>
      <c r="AL1926" s="34">
        <v>2</v>
      </c>
      <c r="AM1926" s="34">
        <v>10</v>
      </c>
      <c r="AN1926" s="790" t="s">
        <v>1223</v>
      </c>
    </row>
    <row r="1927" spans="1:40" ht="15" customHeight="1">
      <c r="A1927" s="789">
        <v>17578</v>
      </c>
      <c r="B1927" s="789" t="s">
        <v>7579</v>
      </c>
      <c r="C1927" s="789">
        <v>30710774796</v>
      </c>
      <c r="D1927" s="789" t="s">
        <v>1728</v>
      </c>
      <c r="E1927" s="789" t="s">
        <v>37</v>
      </c>
      <c r="F1927" s="789" t="s">
        <v>952</v>
      </c>
      <c r="G1927" s="789" t="s">
        <v>2047</v>
      </c>
      <c r="H1927" s="18" t="s">
        <v>7807</v>
      </c>
      <c r="I1927" s="18" t="s">
        <v>7808</v>
      </c>
      <c r="J1927" s="43" t="s">
        <v>20</v>
      </c>
      <c r="K1927" s="43" t="s">
        <v>21</v>
      </c>
      <c r="L1927" s="43" t="s">
        <v>22</v>
      </c>
      <c r="M1927" s="65">
        <v>0</v>
      </c>
      <c r="N1927" s="65">
        <v>0</v>
      </c>
      <c r="O1927" s="65">
        <v>0</v>
      </c>
      <c r="P1927" s="65">
        <v>0</v>
      </c>
      <c r="Q1927" s="39">
        <v>426.84</v>
      </c>
      <c r="R1927" s="39">
        <v>361.36999999999995</v>
      </c>
      <c r="S1927" s="65">
        <v>27.17</v>
      </c>
      <c r="T1927" s="65">
        <v>35.69</v>
      </c>
      <c r="U1927" s="65">
        <v>2.61</v>
      </c>
      <c r="V1927" s="39">
        <v>382.35999999999996</v>
      </c>
      <c r="W1927" s="65">
        <v>16.93</v>
      </c>
      <c r="X1927" s="65">
        <v>27.55</v>
      </c>
      <c r="Y1927" s="65">
        <v>0</v>
      </c>
      <c r="Z1927" s="53" t="s">
        <v>2008</v>
      </c>
      <c r="AA1927" s="40" t="s">
        <v>7801</v>
      </c>
      <c r="AB1927" s="40" t="s">
        <v>44</v>
      </c>
      <c r="AC1927" s="40" t="s">
        <v>7794</v>
      </c>
      <c r="AD1927" s="40">
        <v>177.53</v>
      </c>
      <c r="AE1927" s="40">
        <v>177.53</v>
      </c>
      <c r="AF1927" s="920">
        <v>0</v>
      </c>
      <c r="AG1927" s="40"/>
      <c r="AH1927" s="40"/>
      <c r="AI1927" s="40"/>
      <c r="AJ1927" s="960">
        <v>45057</v>
      </c>
      <c r="AK1927" s="124">
        <v>45058</v>
      </c>
      <c r="AL1927" s="9">
        <v>2</v>
      </c>
      <c r="AM1927" s="9">
        <v>10</v>
      </c>
      <c r="AN1927" s="789" t="s">
        <v>1223</v>
      </c>
    </row>
    <row r="1928" spans="1:40" ht="15" customHeight="1">
      <c r="A1928" s="790">
        <v>17579</v>
      </c>
      <c r="B1928" s="790" t="s">
        <v>7579</v>
      </c>
      <c r="C1928" s="790">
        <v>30710774796</v>
      </c>
      <c r="D1928" s="790" t="s">
        <v>7809</v>
      </c>
      <c r="E1928" s="790" t="s">
        <v>37</v>
      </c>
      <c r="F1928" s="790" t="s">
        <v>340</v>
      </c>
      <c r="G1928" s="790" t="s">
        <v>7810</v>
      </c>
      <c r="H1928" s="159" t="s">
        <v>7811</v>
      </c>
      <c r="I1928" s="159" t="s">
        <v>7812</v>
      </c>
      <c r="J1928" s="256" t="s">
        <v>612</v>
      </c>
      <c r="K1928" s="44" t="s">
        <v>8232</v>
      </c>
      <c r="L1928" s="256" t="s">
        <v>23</v>
      </c>
      <c r="M1928" s="257">
        <v>0</v>
      </c>
      <c r="N1928" s="159">
        <v>1793.91</v>
      </c>
      <c r="O1928" s="257">
        <v>0</v>
      </c>
      <c r="P1928" s="257">
        <v>0</v>
      </c>
      <c r="Q1928" s="70">
        <v>4017.62</v>
      </c>
      <c r="R1928" s="70">
        <v>2219.1999999999998</v>
      </c>
      <c r="S1928" s="257">
        <v>1798.42</v>
      </c>
      <c r="T1928" s="257">
        <v>0</v>
      </c>
      <c r="U1928" s="257">
        <v>0</v>
      </c>
      <c r="V1928" s="70">
        <v>519.2199999999998</v>
      </c>
      <c r="W1928" s="257">
        <v>3498.4</v>
      </c>
      <c r="X1928" s="257">
        <v>0</v>
      </c>
      <c r="Y1928" s="257">
        <v>0</v>
      </c>
      <c r="Z1928" s="258" t="s">
        <v>7631</v>
      </c>
      <c r="AA1928" s="23" t="s">
        <v>7813</v>
      </c>
      <c r="AB1928" s="23" t="s">
        <v>2052</v>
      </c>
      <c r="AC1928" s="26">
        <v>44928</v>
      </c>
      <c r="AD1928" s="23">
        <v>81.3</v>
      </c>
      <c r="AE1928" s="23">
        <v>712</v>
      </c>
      <c r="AF1928" s="823">
        <v>630.70000000000005</v>
      </c>
      <c r="AG1928" s="23"/>
      <c r="AH1928" s="23"/>
      <c r="AI1928" s="23"/>
      <c r="AJ1928" s="917">
        <v>45057</v>
      </c>
      <c r="AK1928" s="122">
        <v>45058</v>
      </c>
      <c r="AL1928" s="34">
        <v>2</v>
      </c>
      <c r="AM1928" s="34">
        <v>10</v>
      </c>
      <c r="AN1928" s="790" t="s">
        <v>1223</v>
      </c>
    </row>
    <row r="1929" spans="1:40" ht="15" customHeight="1">
      <c r="A1929" s="793">
        <v>17580</v>
      </c>
      <c r="B1929" s="793" t="s">
        <v>7579</v>
      </c>
      <c r="C1929" s="793">
        <v>30710774796</v>
      </c>
      <c r="D1929" s="793" t="s">
        <v>7814</v>
      </c>
      <c r="E1929" s="793" t="s">
        <v>37</v>
      </c>
      <c r="F1929" s="793" t="s">
        <v>3045</v>
      </c>
      <c r="G1929" s="793" t="s">
        <v>977</v>
      </c>
      <c r="H1929" s="799" t="s">
        <v>7815</v>
      </c>
      <c r="I1929" s="799" t="s">
        <v>7816</v>
      </c>
      <c r="J1929" s="161" t="s">
        <v>789</v>
      </c>
      <c r="K1929" s="161" t="s">
        <v>8232</v>
      </c>
      <c r="L1929" s="161" t="s">
        <v>23</v>
      </c>
      <c r="M1929" s="236">
        <v>0</v>
      </c>
      <c r="N1929" s="236">
        <v>290.11</v>
      </c>
      <c r="O1929" s="236">
        <v>0</v>
      </c>
      <c r="P1929" s="236">
        <v>0</v>
      </c>
      <c r="Q1929" s="237">
        <v>575.5</v>
      </c>
      <c r="R1929" s="237">
        <v>399.35</v>
      </c>
      <c r="S1929" s="236">
        <v>176.15</v>
      </c>
      <c r="T1929" s="236">
        <v>0</v>
      </c>
      <c r="U1929" s="236">
        <v>0</v>
      </c>
      <c r="V1929" s="237">
        <v>131.27999999999997</v>
      </c>
      <c r="W1929" s="236">
        <v>444.22</v>
      </c>
      <c r="X1929" s="236">
        <v>0</v>
      </c>
      <c r="Y1929" s="236">
        <v>0</v>
      </c>
      <c r="Z1929" s="162" t="s">
        <v>7631</v>
      </c>
      <c r="AA1929" s="163" t="s">
        <v>2435</v>
      </c>
      <c r="AB1929" s="163" t="s">
        <v>2052</v>
      </c>
      <c r="AC1929" s="121">
        <v>44993</v>
      </c>
      <c r="AD1929" s="163">
        <v>0</v>
      </c>
      <c r="AE1929" s="163">
        <v>143.59</v>
      </c>
      <c r="AF1929" s="927">
        <v>143.59</v>
      </c>
      <c r="AG1929" s="163"/>
      <c r="AH1929" s="163"/>
      <c r="AI1929" s="163"/>
      <c r="AJ1929" s="961">
        <v>45057</v>
      </c>
      <c r="AK1929" s="165">
        <v>45058</v>
      </c>
      <c r="AL1929" s="164">
        <v>2</v>
      </c>
      <c r="AM1929" s="164">
        <v>10</v>
      </c>
      <c r="AN1929" s="793" t="s">
        <v>1223</v>
      </c>
    </row>
    <row r="1930" spans="1:40" ht="15" customHeight="1">
      <c r="A1930" s="790">
        <v>17581</v>
      </c>
      <c r="B1930" s="790" t="s">
        <v>7579</v>
      </c>
      <c r="C1930" s="790">
        <v>30710774796</v>
      </c>
      <c r="D1930" s="790" t="s">
        <v>7817</v>
      </c>
      <c r="E1930" s="790" t="s">
        <v>37</v>
      </c>
      <c r="F1930" s="790" t="s">
        <v>340</v>
      </c>
      <c r="G1930" s="790" t="s">
        <v>7810</v>
      </c>
      <c r="H1930" s="159" t="s">
        <v>7818</v>
      </c>
      <c r="I1930" s="159" t="s">
        <v>7819</v>
      </c>
      <c r="J1930" s="44" t="s">
        <v>612</v>
      </c>
      <c r="K1930" s="44" t="s">
        <v>8232</v>
      </c>
      <c r="L1930" s="44" t="s">
        <v>23</v>
      </c>
      <c r="M1930" s="69">
        <v>0</v>
      </c>
      <c r="N1930" s="69">
        <v>352.95</v>
      </c>
      <c r="O1930" s="69">
        <v>0</v>
      </c>
      <c r="P1930" s="69">
        <v>0</v>
      </c>
      <c r="Q1930" s="70">
        <v>3489.38</v>
      </c>
      <c r="R1930" s="70">
        <v>2874.14</v>
      </c>
      <c r="S1930" s="69">
        <v>606.88</v>
      </c>
      <c r="T1930" s="69">
        <v>0</v>
      </c>
      <c r="U1930" s="69">
        <v>8.36</v>
      </c>
      <c r="V1930" s="70">
        <v>2905.9800000000005</v>
      </c>
      <c r="W1930" s="69">
        <v>572.03</v>
      </c>
      <c r="X1930" s="69">
        <v>0</v>
      </c>
      <c r="Y1930" s="69">
        <v>11.37</v>
      </c>
      <c r="Z1930" s="45" t="s">
        <v>2942</v>
      </c>
      <c r="AA1930" s="23" t="s">
        <v>7813</v>
      </c>
      <c r="AB1930" s="23" t="s">
        <v>2943</v>
      </c>
      <c r="AC1930" s="26">
        <v>44928</v>
      </c>
      <c r="AD1930" s="23">
        <v>747.39</v>
      </c>
      <c r="AE1930" s="23">
        <v>747.39</v>
      </c>
      <c r="AF1930" s="823">
        <v>0</v>
      </c>
      <c r="AG1930" s="23"/>
      <c r="AH1930" s="23"/>
      <c r="AI1930" s="23"/>
      <c r="AJ1930" s="917">
        <v>45057</v>
      </c>
      <c r="AK1930" s="122">
        <v>45058</v>
      </c>
      <c r="AL1930" s="34">
        <v>2</v>
      </c>
      <c r="AM1930" s="34">
        <v>10</v>
      </c>
      <c r="AN1930" s="790" t="s">
        <v>1223</v>
      </c>
    </row>
    <row r="1931" spans="1:40" ht="15" customHeight="1">
      <c r="A1931" s="790">
        <v>17583</v>
      </c>
      <c r="B1931" s="790" t="s">
        <v>7570</v>
      </c>
      <c r="C1931" s="790">
        <v>20118373732</v>
      </c>
      <c r="D1931" s="790" t="s">
        <v>7820</v>
      </c>
      <c r="E1931" s="790" t="s">
        <v>37</v>
      </c>
      <c r="F1931" s="790" t="s">
        <v>952</v>
      </c>
      <c r="G1931" s="790" t="s">
        <v>934</v>
      </c>
      <c r="H1931" s="23" t="s">
        <v>7821</v>
      </c>
      <c r="I1931" s="23" t="s">
        <v>7822</v>
      </c>
      <c r="J1931" s="44" t="s">
        <v>20</v>
      </c>
      <c r="K1931" s="77" t="s">
        <v>8233</v>
      </c>
      <c r="L1931" s="44" t="s">
        <v>23</v>
      </c>
      <c r="M1931" s="69">
        <v>0</v>
      </c>
      <c r="N1931" s="69">
        <v>0</v>
      </c>
      <c r="O1931" s="69">
        <v>2.81</v>
      </c>
      <c r="P1931" s="69">
        <v>2.81</v>
      </c>
      <c r="Q1931" s="70">
        <v>970.34</v>
      </c>
      <c r="R1931" s="70">
        <v>910.50000000000011</v>
      </c>
      <c r="S1931" s="69">
        <v>48.92</v>
      </c>
      <c r="T1931" s="69">
        <v>3.57</v>
      </c>
      <c r="U1931" s="69">
        <v>4.54</v>
      </c>
      <c r="V1931" s="70">
        <v>921.93000000000006</v>
      </c>
      <c r="W1931" s="69">
        <v>38.119999999999997</v>
      </c>
      <c r="X1931" s="69">
        <v>3.57</v>
      </c>
      <c r="Y1931" s="69">
        <v>3.91</v>
      </c>
      <c r="Z1931" s="45" t="s">
        <v>7050</v>
      </c>
      <c r="AA1931" s="23" t="s">
        <v>7823</v>
      </c>
      <c r="AB1931" s="23" t="s">
        <v>3417</v>
      </c>
      <c r="AC1931" s="23" t="s">
        <v>7501</v>
      </c>
      <c r="AD1931" s="23">
        <v>75.25</v>
      </c>
      <c r="AE1931" s="23">
        <v>75.25</v>
      </c>
      <c r="AF1931" s="823">
        <v>0</v>
      </c>
      <c r="AG1931" s="23"/>
      <c r="AH1931" s="23"/>
      <c r="AI1931" s="23"/>
      <c r="AJ1931" s="917">
        <v>45057</v>
      </c>
      <c r="AK1931" s="122">
        <v>45058</v>
      </c>
      <c r="AL1931" s="34">
        <v>2</v>
      </c>
      <c r="AM1931" s="34">
        <v>10</v>
      </c>
      <c r="AN1931" s="790" t="s">
        <v>1223</v>
      </c>
    </row>
    <row r="1932" spans="1:40" ht="15" customHeight="1">
      <c r="A1932" s="793">
        <v>17584</v>
      </c>
      <c r="B1932" s="793" t="s">
        <v>7570</v>
      </c>
      <c r="C1932" s="793">
        <v>20118373732</v>
      </c>
      <c r="D1932" s="793" t="s">
        <v>7824</v>
      </c>
      <c r="E1932" s="793" t="s">
        <v>37</v>
      </c>
      <c r="F1932" s="793" t="s">
        <v>952</v>
      </c>
      <c r="G1932" s="793" t="s">
        <v>7609</v>
      </c>
      <c r="H1932" s="163"/>
      <c r="I1932" s="806"/>
      <c r="J1932" s="161" t="s">
        <v>789</v>
      </c>
      <c r="K1932" s="834" t="s">
        <v>8233</v>
      </c>
      <c r="L1932" s="161" t="s">
        <v>23</v>
      </c>
      <c r="M1932" s="236"/>
      <c r="N1932" s="236"/>
      <c r="O1932" s="236"/>
      <c r="P1932" s="236"/>
      <c r="Q1932" s="237"/>
      <c r="R1932" s="237"/>
      <c r="S1932" s="236"/>
      <c r="T1932" s="236"/>
      <c r="U1932" s="236"/>
      <c r="V1932" s="237"/>
      <c r="W1932" s="236"/>
      <c r="X1932" s="236"/>
      <c r="Y1932" s="236"/>
      <c r="Z1932" s="162"/>
      <c r="AA1932" s="163" t="s">
        <v>2825</v>
      </c>
      <c r="AB1932" s="163"/>
      <c r="AC1932" s="164"/>
      <c r="AD1932" s="163"/>
      <c r="AE1932" s="163"/>
      <c r="AF1932" s="927"/>
      <c r="AG1932" s="163"/>
      <c r="AH1932" s="163"/>
      <c r="AI1932" s="163"/>
      <c r="AJ1932" s="961">
        <v>45057</v>
      </c>
      <c r="AK1932" s="165">
        <v>45058</v>
      </c>
      <c r="AL1932" s="164">
        <v>2</v>
      </c>
      <c r="AM1932" s="164">
        <v>10</v>
      </c>
      <c r="AN1932" s="793" t="s">
        <v>1223</v>
      </c>
    </row>
    <row r="1933" spans="1:40" ht="15" customHeight="1">
      <c r="A1933" s="790">
        <v>17585</v>
      </c>
      <c r="B1933" s="790" t="s">
        <v>7570</v>
      </c>
      <c r="C1933" s="790">
        <v>20118373732</v>
      </c>
      <c r="D1933" s="790" t="s">
        <v>239</v>
      </c>
      <c r="E1933" s="790" t="s">
        <v>37</v>
      </c>
      <c r="F1933" s="790" t="s">
        <v>952</v>
      </c>
      <c r="G1933" s="790" t="s">
        <v>4133</v>
      </c>
      <c r="H1933" s="23" t="s">
        <v>8050</v>
      </c>
      <c r="I1933" s="23" t="s">
        <v>8051</v>
      </c>
      <c r="J1933" s="256" t="s">
        <v>20</v>
      </c>
      <c r="K1933" s="256" t="s">
        <v>21</v>
      </c>
      <c r="L1933" s="256" t="s">
        <v>23</v>
      </c>
      <c r="M1933" s="257">
        <v>0</v>
      </c>
      <c r="N1933" s="257">
        <v>5.63</v>
      </c>
      <c r="O1933" s="257">
        <v>0</v>
      </c>
      <c r="P1933" s="257">
        <v>0</v>
      </c>
      <c r="Q1933" s="70">
        <v>260.68</v>
      </c>
      <c r="R1933" s="247">
        <f>Q1933-O1933-S1933-T1933-U1933</f>
        <v>192.16</v>
      </c>
      <c r="S1933" s="257">
        <v>38.93</v>
      </c>
      <c r="T1933" s="257">
        <v>29.59</v>
      </c>
      <c r="U1933" s="257">
        <v>0</v>
      </c>
      <c r="V1933" s="247">
        <f>Q1933-P1933-W1933-X1933-Y1933</f>
        <v>202.56000000000003</v>
      </c>
      <c r="W1933" s="257">
        <v>54.95</v>
      </c>
      <c r="X1933" s="257">
        <v>3.17</v>
      </c>
      <c r="Y1933" s="257">
        <v>0</v>
      </c>
      <c r="Z1933" s="258" t="s">
        <v>282</v>
      </c>
      <c r="AA1933" s="23" t="s">
        <v>7305</v>
      </c>
      <c r="AB1933" s="34" t="str">
        <f>+_xlfn.CONCAT(MID(Z1933,24,2),"/",MID(Z1933,22,2),"/",MID(Z1933,18,4))</f>
        <v>21/07/2007</v>
      </c>
      <c r="AC1933" s="34" t="str">
        <f>+_xlfn.CONCAT(MID(AA1933,16,2),"/",MID(AA1933,14,2),"/",MID(AA1933,10,4))</f>
        <v>26/02/2023</v>
      </c>
      <c r="AD1933" s="23">
        <v>158.82</v>
      </c>
      <c r="AE1933" s="23">
        <v>158.82</v>
      </c>
      <c r="AF1933" s="823">
        <v>0</v>
      </c>
      <c r="AG1933" s="23"/>
      <c r="AH1933" s="23"/>
      <c r="AI1933" s="23"/>
      <c r="AJ1933" s="917">
        <v>45057</v>
      </c>
      <c r="AK1933" s="122">
        <v>45061</v>
      </c>
      <c r="AL1933" s="34">
        <f>NETWORKDAYS(AJ1933,AK1933)</f>
        <v>3</v>
      </c>
      <c r="AM1933" s="34">
        <v>10</v>
      </c>
      <c r="AN1933" s="790" t="s">
        <v>1223</v>
      </c>
    </row>
    <row r="1934" spans="1:40" ht="15" customHeight="1">
      <c r="A1934" s="790">
        <v>17586</v>
      </c>
      <c r="B1934" s="790" t="s">
        <v>7570</v>
      </c>
      <c r="C1934" s="790">
        <v>20118373732</v>
      </c>
      <c r="D1934" s="790" t="s">
        <v>7825</v>
      </c>
      <c r="E1934" s="790" t="s">
        <v>37</v>
      </c>
      <c r="F1934" s="790" t="s">
        <v>952</v>
      </c>
      <c r="G1934" s="790" t="s">
        <v>3515</v>
      </c>
      <c r="H1934" s="23" t="s">
        <v>7826</v>
      </c>
      <c r="I1934" s="23" t="s">
        <v>7827</v>
      </c>
      <c r="J1934" s="44" t="s">
        <v>20</v>
      </c>
      <c r="K1934" s="44" t="s">
        <v>21</v>
      </c>
      <c r="L1934" s="44" t="s">
        <v>23</v>
      </c>
      <c r="M1934" s="69">
        <v>2.5</v>
      </c>
      <c r="N1934" s="69">
        <v>2.14</v>
      </c>
      <c r="O1934" s="69">
        <v>0</v>
      </c>
      <c r="P1934" s="69">
        <v>0</v>
      </c>
      <c r="Q1934" s="70">
        <v>210.9</v>
      </c>
      <c r="R1934" s="70">
        <v>160.47</v>
      </c>
      <c r="S1934" s="69">
        <v>30.59</v>
      </c>
      <c r="T1934" s="69">
        <v>19.84</v>
      </c>
      <c r="U1934" s="69">
        <v>0</v>
      </c>
      <c r="V1934" s="70">
        <v>158.88</v>
      </c>
      <c r="W1934" s="69">
        <v>29.68</v>
      </c>
      <c r="X1934" s="69">
        <v>22.34</v>
      </c>
      <c r="Y1934" s="69">
        <v>0</v>
      </c>
      <c r="Z1934" s="45" t="s">
        <v>282</v>
      </c>
      <c r="AA1934" s="23" t="s">
        <v>5802</v>
      </c>
      <c r="AB1934" s="23" t="s">
        <v>90</v>
      </c>
      <c r="AC1934" s="23" t="s">
        <v>7578</v>
      </c>
      <c r="AD1934" s="23">
        <v>123.89</v>
      </c>
      <c r="AE1934" s="23">
        <v>150.4</v>
      </c>
      <c r="AF1934" s="823">
        <v>26.51</v>
      </c>
      <c r="AG1934" s="23"/>
      <c r="AH1934" s="23"/>
      <c r="AI1934" s="23"/>
      <c r="AJ1934" s="917">
        <v>45057</v>
      </c>
      <c r="AK1934" s="122">
        <v>45058</v>
      </c>
      <c r="AL1934" s="34">
        <v>2</v>
      </c>
      <c r="AM1934" s="34">
        <v>10</v>
      </c>
      <c r="AN1934" s="790" t="s">
        <v>1223</v>
      </c>
    </row>
    <row r="1935" spans="1:40" ht="15" customHeight="1">
      <c r="A1935" s="789">
        <v>16794</v>
      </c>
      <c r="B1935" s="789" t="s">
        <v>7570</v>
      </c>
      <c r="C1935" s="789">
        <v>20118373732</v>
      </c>
      <c r="D1935" s="789" t="s">
        <v>5277</v>
      </c>
      <c r="E1935" s="789" t="s">
        <v>37</v>
      </c>
      <c r="F1935" s="789" t="s">
        <v>952</v>
      </c>
      <c r="G1935" s="789" t="s">
        <v>7828</v>
      </c>
      <c r="H1935" s="18" t="s">
        <v>7829</v>
      </c>
      <c r="I1935" s="18" t="s">
        <v>7830</v>
      </c>
      <c r="J1935" s="43" t="s">
        <v>20</v>
      </c>
      <c r="K1935" s="43" t="s">
        <v>21</v>
      </c>
      <c r="L1935" s="43" t="s">
        <v>22</v>
      </c>
      <c r="M1935" s="65">
        <v>0</v>
      </c>
      <c r="N1935" s="65">
        <v>0</v>
      </c>
      <c r="O1935" s="65">
        <v>0</v>
      </c>
      <c r="P1935" s="65">
        <v>0</v>
      </c>
      <c r="Q1935" s="39">
        <v>704.75</v>
      </c>
      <c r="R1935" s="39">
        <v>634.07999999999993</v>
      </c>
      <c r="S1935" s="65">
        <v>65.260000000000005</v>
      </c>
      <c r="T1935" s="65">
        <v>1.7</v>
      </c>
      <c r="U1935" s="65">
        <v>3.71</v>
      </c>
      <c r="V1935" s="39">
        <v>697.99</v>
      </c>
      <c r="W1935" s="65">
        <v>3.05</v>
      </c>
      <c r="X1935" s="65">
        <v>0</v>
      </c>
      <c r="Y1935" s="65">
        <v>3.71</v>
      </c>
      <c r="Z1935" s="67" t="s">
        <v>7831</v>
      </c>
      <c r="AA1935" s="18" t="s">
        <v>7832</v>
      </c>
      <c r="AB1935" s="18" t="s">
        <v>2024</v>
      </c>
      <c r="AC1935" s="18" t="s">
        <v>7833</v>
      </c>
      <c r="AD1935" s="18">
        <v>241.87</v>
      </c>
      <c r="AE1935" s="40">
        <v>241.87</v>
      </c>
      <c r="AF1935" s="68">
        <v>0</v>
      </c>
      <c r="AG1935" s="18"/>
      <c r="AH1935" s="18"/>
      <c r="AI1935" s="18"/>
      <c r="AJ1935" s="960">
        <v>45057</v>
      </c>
      <c r="AK1935" s="124">
        <v>45058</v>
      </c>
      <c r="AL1935" s="9">
        <v>2</v>
      </c>
      <c r="AM1935" s="9">
        <v>10</v>
      </c>
      <c r="AN1935" s="789" t="s">
        <v>1223</v>
      </c>
    </row>
    <row r="1936" spans="1:40" ht="15" customHeight="1">
      <c r="A1936" s="790">
        <v>17588</v>
      </c>
      <c r="B1936" s="790" t="s">
        <v>7570</v>
      </c>
      <c r="C1936" s="790">
        <v>20118373732</v>
      </c>
      <c r="D1936" s="790" t="s">
        <v>7834</v>
      </c>
      <c r="E1936" s="790" t="s">
        <v>37</v>
      </c>
      <c r="F1936" s="790" t="s">
        <v>7572</v>
      </c>
      <c r="G1936" s="790" t="s">
        <v>7573</v>
      </c>
      <c r="H1936" s="23" t="s">
        <v>7835</v>
      </c>
      <c r="I1936" s="23" t="s">
        <v>7836</v>
      </c>
      <c r="J1936" s="44" t="s">
        <v>20</v>
      </c>
      <c r="K1936" s="44" t="s">
        <v>8232</v>
      </c>
      <c r="L1936" s="44" t="s">
        <v>23</v>
      </c>
      <c r="M1936" s="69">
        <v>0.72</v>
      </c>
      <c r="N1936" s="69">
        <v>0</v>
      </c>
      <c r="O1936" s="69">
        <v>0</v>
      </c>
      <c r="P1936" s="69">
        <v>0</v>
      </c>
      <c r="Q1936" s="70">
        <v>2041.18</v>
      </c>
      <c r="R1936" s="70">
        <v>1796.0600000000002</v>
      </c>
      <c r="S1936" s="69">
        <v>117.61</v>
      </c>
      <c r="T1936" s="69">
        <v>127.51</v>
      </c>
      <c r="U1936" s="69">
        <v>0</v>
      </c>
      <c r="V1936" s="70">
        <v>1836.4400000000003</v>
      </c>
      <c r="W1936" s="69">
        <v>78.88</v>
      </c>
      <c r="X1936" s="69">
        <v>125.86</v>
      </c>
      <c r="Y1936" s="69">
        <v>0</v>
      </c>
      <c r="Z1936" s="45" t="s">
        <v>7837</v>
      </c>
      <c r="AA1936" s="23" t="s">
        <v>7838</v>
      </c>
      <c r="AB1936" s="23" t="s">
        <v>2024</v>
      </c>
      <c r="AC1936" s="23" t="s">
        <v>7833</v>
      </c>
      <c r="AD1936" s="23">
        <v>1412.85</v>
      </c>
      <c r="AE1936" s="23">
        <v>1412.85</v>
      </c>
      <c r="AF1936" s="823">
        <v>0</v>
      </c>
      <c r="AG1936" s="23"/>
      <c r="AH1936" s="23"/>
      <c r="AI1936" s="23"/>
      <c r="AJ1936" s="917">
        <v>45057</v>
      </c>
      <c r="AK1936" s="122">
        <v>45058</v>
      </c>
      <c r="AL1936" s="34">
        <v>2</v>
      </c>
      <c r="AM1936" s="34">
        <v>10</v>
      </c>
      <c r="AN1936" s="790" t="s">
        <v>1223</v>
      </c>
    </row>
    <row r="1937" spans="1:40" ht="15" customHeight="1">
      <c r="A1937" s="789">
        <v>17589</v>
      </c>
      <c r="B1937" s="789" t="s">
        <v>7570</v>
      </c>
      <c r="C1937" s="789">
        <v>20118373732</v>
      </c>
      <c r="D1937" s="789" t="s">
        <v>7839</v>
      </c>
      <c r="E1937" s="789" t="s">
        <v>37</v>
      </c>
      <c r="F1937" s="789" t="s">
        <v>952</v>
      </c>
      <c r="G1937" s="789" t="s">
        <v>934</v>
      </c>
      <c r="H1937" s="18" t="s">
        <v>7840</v>
      </c>
      <c r="I1937" s="18" t="s">
        <v>7841</v>
      </c>
      <c r="J1937" s="43" t="s">
        <v>20</v>
      </c>
      <c r="K1937" s="43" t="s">
        <v>21</v>
      </c>
      <c r="L1937" s="43" t="s">
        <v>22</v>
      </c>
      <c r="M1937" s="65">
        <v>0</v>
      </c>
      <c r="N1937" s="65">
        <v>0.51</v>
      </c>
      <c r="O1937" s="65">
        <v>0</v>
      </c>
      <c r="P1937" s="65">
        <v>0</v>
      </c>
      <c r="Q1937" s="66">
        <v>140.43</v>
      </c>
      <c r="R1937" s="39">
        <v>135.30000000000001</v>
      </c>
      <c r="S1937" s="65">
        <v>4.1500000000000004</v>
      </c>
      <c r="T1937" s="65">
        <v>0</v>
      </c>
      <c r="U1937" s="65">
        <v>0.98</v>
      </c>
      <c r="V1937" s="39">
        <v>139.02000000000001</v>
      </c>
      <c r="W1937" s="65">
        <v>1.18</v>
      </c>
      <c r="X1937" s="65">
        <v>0</v>
      </c>
      <c r="Y1937" s="65">
        <v>0.23</v>
      </c>
      <c r="Z1937" s="53" t="s">
        <v>282</v>
      </c>
      <c r="AA1937" s="40" t="s">
        <v>7832</v>
      </c>
      <c r="AB1937" s="40" t="s">
        <v>90</v>
      </c>
      <c r="AC1937" s="40" t="s">
        <v>7833</v>
      </c>
      <c r="AD1937" s="40">
        <v>102.38</v>
      </c>
      <c r="AE1937" s="40">
        <v>102.38</v>
      </c>
      <c r="AF1937" s="920">
        <v>0</v>
      </c>
      <c r="AG1937" s="40"/>
      <c r="AH1937" s="40"/>
      <c r="AI1937" s="40"/>
      <c r="AJ1937" s="960">
        <v>45057</v>
      </c>
      <c r="AK1937" s="124">
        <v>45058</v>
      </c>
      <c r="AL1937" s="9">
        <v>2</v>
      </c>
      <c r="AM1937" s="9">
        <v>10</v>
      </c>
      <c r="AN1937" s="789" t="s">
        <v>1223</v>
      </c>
    </row>
    <row r="1938" spans="1:40" ht="15" customHeight="1">
      <c r="A1938" s="789">
        <v>16792</v>
      </c>
      <c r="B1938" s="789" t="s">
        <v>7570</v>
      </c>
      <c r="C1938" s="789">
        <v>20118373732</v>
      </c>
      <c r="D1938" s="789" t="s">
        <v>1872</v>
      </c>
      <c r="E1938" s="789" t="s">
        <v>37</v>
      </c>
      <c r="F1938" s="789" t="s">
        <v>952</v>
      </c>
      <c r="G1938" s="789" t="s">
        <v>934</v>
      </c>
      <c r="H1938" s="18" t="s">
        <v>7842</v>
      </c>
      <c r="I1938" s="18" t="s">
        <v>7843</v>
      </c>
      <c r="J1938" s="43" t="s">
        <v>20</v>
      </c>
      <c r="K1938" s="43" t="s">
        <v>21</v>
      </c>
      <c r="L1938" s="43" t="s">
        <v>22</v>
      </c>
      <c r="M1938" s="65">
        <v>0</v>
      </c>
      <c r="N1938" s="65">
        <v>0</v>
      </c>
      <c r="O1938" s="65">
        <v>0</v>
      </c>
      <c r="P1938" s="65">
        <v>0</v>
      </c>
      <c r="Q1938" s="66">
        <v>219.56</v>
      </c>
      <c r="R1938" s="39">
        <v>210.77</v>
      </c>
      <c r="S1938" s="65">
        <v>3.95</v>
      </c>
      <c r="T1938" s="65">
        <v>2.66</v>
      </c>
      <c r="U1938" s="65">
        <v>2.1800000000000002</v>
      </c>
      <c r="V1938" s="39">
        <v>213.65</v>
      </c>
      <c r="W1938" s="65">
        <v>1.34</v>
      </c>
      <c r="X1938" s="65">
        <v>2.39</v>
      </c>
      <c r="Y1938" s="65">
        <v>2.1800000000000002</v>
      </c>
      <c r="Z1938" s="53" t="s">
        <v>7844</v>
      </c>
      <c r="AA1938" s="40" t="s">
        <v>7845</v>
      </c>
      <c r="AB1938" s="40" t="s">
        <v>3417</v>
      </c>
      <c r="AC1938" s="40" t="s">
        <v>7846</v>
      </c>
      <c r="AD1938" s="40">
        <v>208.43</v>
      </c>
      <c r="AE1938" s="40">
        <v>208.43</v>
      </c>
      <c r="AF1938" s="920">
        <v>0</v>
      </c>
      <c r="AG1938" s="40"/>
      <c r="AH1938" s="40"/>
      <c r="AI1938" s="40"/>
      <c r="AJ1938" s="960">
        <v>45057</v>
      </c>
      <c r="AK1938" s="124">
        <v>45058</v>
      </c>
      <c r="AL1938" s="9">
        <v>2</v>
      </c>
      <c r="AM1938" s="9">
        <v>10</v>
      </c>
      <c r="AN1938" s="789" t="s">
        <v>1223</v>
      </c>
    </row>
    <row r="1939" spans="1:40" ht="15" customHeight="1">
      <c r="A1939" s="789">
        <v>17591</v>
      </c>
      <c r="B1939" s="789" t="s">
        <v>7570</v>
      </c>
      <c r="C1939" s="789">
        <v>20118373732</v>
      </c>
      <c r="D1939" s="789" t="s">
        <v>7847</v>
      </c>
      <c r="E1939" s="789" t="s">
        <v>37</v>
      </c>
      <c r="F1939" s="789" t="s">
        <v>952</v>
      </c>
      <c r="G1939" s="789" t="s">
        <v>7848</v>
      </c>
      <c r="H1939" s="239" t="s">
        <v>7849</v>
      </c>
      <c r="I1939" s="239" t="s">
        <v>7850</v>
      </c>
      <c r="J1939" s="339" t="s">
        <v>20</v>
      </c>
      <c r="K1939" s="339" t="s">
        <v>21</v>
      </c>
      <c r="L1939" s="339" t="s">
        <v>22</v>
      </c>
      <c r="M1939" s="340">
        <v>0</v>
      </c>
      <c r="N1939" s="340">
        <v>0</v>
      </c>
      <c r="O1939" s="340">
        <v>0</v>
      </c>
      <c r="P1939" s="340">
        <v>0</v>
      </c>
      <c r="Q1939" s="341">
        <v>635.16</v>
      </c>
      <c r="R1939" s="341">
        <v>485.60999999999996</v>
      </c>
      <c r="S1939" s="340">
        <v>144.44</v>
      </c>
      <c r="T1939" s="340">
        <v>5.1100000000000003</v>
      </c>
      <c r="U1939" s="340">
        <v>0</v>
      </c>
      <c r="V1939" s="341">
        <v>485.60999999999996</v>
      </c>
      <c r="W1939" s="340">
        <v>144.44</v>
      </c>
      <c r="X1939" s="340">
        <v>5.1100000000000003</v>
      </c>
      <c r="Y1939" s="340">
        <v>0</v>
      </c>
      <c r="Z1939" s="83" t="s">
        <v>7631</v>
      </c>
      <c r="AA1939" s="239" t="s">
        <v>5802</v>
      </c>
      <c r="AB1939" s="40" t="s">
        <v>2052</v>
      </c>
      <c r="AC1939" s="40" t="s">
        <v>7578</v>
      </c>
      <c r="AD1939" s="40">
        <v>485.61</v>
      </c>
      <c r="AE1939" s="40">
        <v>485.61</v>
      </c>
      <c r="AF1939" s="920">
        <v>0</v>
      </c>
      <c r="AG1939" s="40"/>
      <c r="AH1939" s="40"/>
      <c r="AI1939" s="40"/>
      <c r="AJ1939" s="960">
        <v>45057</v>
      </c>
      <c r="AK1939" s="124">
        <v>45058</v>
      </c>
      <c r="AL1939" s="9">
        <v>2</v>
      </c>
      <c r="AM1939" s="9">
        <v>10</v>
      </c>
      <c r="AN1939" s="789" t="s">
        <v>1223</v>
      </c>
    </row>
    <row r="1940" spans="1:40" ht="15" customHeight="1">
      <c r="A1940" s="790">
        <v>16793</v>
      </c>
      <c r="B1940" s="790" t="s">
        <v>7570</v>
      </c>
      <c r="C1940" s="790">
        <v>20118373732</v>
      </c>
      <c r="D1940" s="790" t="s">
        <v>6854</v>
      </c>
      <c r="E1940" s="790" t="s">
        <v>37</v>
      </c>
      <c r="F1940" s="790" t="s">
        <v>3045</v>
      </c>
      <c r="G1940" s="790" t="s">
        <v>977</v>
      </c>
      <c r="H1940" s="76" t="s">
        <v>7851</v>
      </c>
      <c r="I1940" s="76" t="s">
        <v>7852</v>
      </c>
      <c r="J1940" s="77" t="s">
        <v>20</v>
      </c>
      <c r="K1940" s="77" t="s">
        <v>8232</v>
      </c>
      <c r="L1940" s="77" t="s">
        <v>23</v>
      </c>
      <c r="M1940" s="78">
        <v>0</v>
      </c>
      <c r="N1940" s="78">
        <v>0</v>
      </c>
      <c r="O1940" s="78">
        <v>0</v>
      </c>
      <c r="P1940" s="78">
        <v>0</v>
      </c>
      <c r="Q1940" s="79">
        <v>1283.55</v>
      </c>
      <c r="R1940" s="79">
        <v>1016.9199999999998</v>
      </c>
      <c r="S1940" s="78">
        <v>248.45</v>
      </c>
      <c r="T1940" s="78">
        <v>10.45</v>
      </c>
      <c r="U1940" s="78">
        <v>7.73</v>
      </c>
      <c r="V1940" s="79">
        <v>1016.9199999999998</v>
      </c>
      <c r="W1940" s="78">
        <v>248.45</v>
      </c>
      <c r="X1940" s="78">
        <v>10.45</v>
      </c>
      <c r="Y1940" s="78">
        <v>7.73</v>
      </c>
      <c r="Z1940" s="80" t="s">
        <v>7831</v>
      </c>
      <c r="AA1940" s="76" t="s">
        <v>5802</v>
      </c>
      <c r="AB1940" s="23" t="s">
        <v>2024</v>
      </c>
      <c r="AC1940" s="23" t="s">
        <v>7578</v>
      </c>
      <c r="AD1940" s="23">
        <v>412.05</v>
      </c>
      <c r="AE1940" s="23">
        <v>412.05</v>
      </c>
      <c r="AF1940" s="823">
        <v>0</v>
      </c>
      <c r="AG1940" s="23"/>
      <c r="AH1940" s="23"/>
      <c r="AI1940" s="23"/>
      <c r="AJ1940" s="917">
        <v>45057</v>
      </c>
      <c r="AK1940" s="122">
        <v>45058</v>
      </c>
      <c r="AL1940" s="34">
        <v>2</v>
      </c>
      <c r="AM1940" s="34">
        <v>10</v>
      </c>
      <c r="AN1940" s="790" t="s">
        <v>1223</v>
      </c>
    </row>
    <row r="1941" spans="1:40" ht="15" customHeight="1">
      <c r="A1941" s="790">
        <v>17593</v>
      </c>
      <c r="B1941" s="790" t="s">
        <v>7570</v>
      </c>
      <c r="C1941" s="790">
        <v>20118373732</v>
      </c>
      <c r="D1941" s="790" t="s">
        <v>4141</v>
      </c>
      <c r="E1941" s="790" t="s">
        <v>37</v>
      </c>
      <c r="F1941" s="790" t="s">
        <v>340</v>
      </c>
      <c r="G1941" s="790" t="s">
        <v>7628</v>
      </c>
      <c r="H1941" s="76" t="s">
        <v>7853</v>
      </c>
      <c r="I1941" s="76" t="s">
        <v>7854</v>
      </c>
      <c r="J1941" s="77" t="s">
        <v>20</v>
      </c>
      <c r="K1941" s="829" t="s">
        <v>8562</v>
      </c>
      <c r="L1941" s="77" t="s">
        <v>23</v>
      </c>
      <c r="M1941" s="78">
        <v>3.74</v>
      </c>
      <c r="N1941" s="78">
        <v>0</v>
      </c>
      <c r="O1941" s="78">
        <v>0</v>
      </c>
      <c r="P1941" s="78">
        <v>0</v>
      </c>
      <c r="Q1941" s="79">
        <v>747.01</v>
      </c>
      <c r="R1941" s="79">
        <v>729.92</v>
      </c>
      <c r="S1941" s="78">
        <v>0</v>
      </c>
      <c r="T1941" s="78">
        <v>14.26</v>
      </c>
      <c r="U1941" s="78">
        <v>2.83</v>
      </c>
      <c r="V1941" s="79">
        <v>726.18</v>
      </c>
      <c r="W1941" s="78">
        <v>0</v>
      </c>
      <c r="X1941" s="78">
        <v>18</v>
      </c>
      <c r="Y1941" s="78">
        <v>2.83</v>
      </c>
      <c r="Z1941" s="80" t="s">
        <v>7831</v>
      </c>
      <c r="AA1941" s="76" t="s">
        <v>7855</v>
      </c>
      <c r="AB1941" s="23" t="s">
        <v>2024</v>
      </c>
      <c r="AC1941" s="23" t="s">
        <v>7614</v>
      </c>
      <c r="AD1941" s="23">
        <v>429.48</v>
      </c>
      <c r="AE1941" s="23">
        <v>439.24</v>
      </c>
      <c r="AF1941" s="823">
        <v>9.76</v>
      </c>
      <c r="AG1941" s="23"/>
      <c r="AH1941" s="23"/>
      <c r="AI1941" s="23"/>
      <c r="AJ1941" s="917">
        <v>45057</v>
      </c>
      <c r="AK1941" s="122">
        <v>45058</v>
      </c>
      <c r="AL1941" s="34">
        <v>2</v>
      </c>
      <c r="AM1941" s="34">
        <v>10</v>
      </c>
      <c r="AN1941" s="790" t="s">
        <v>1223</v>
      </c>
    </row>
    <row r="1942" spans="1:40" ht="15" customHeight="1">
      <c r="A1942" s="793">
        <v>17596</v>
      </c>
      <c r="B1942" s="793" t="s">
        <v>7570</v>
      </c>
      <c r="C1942" s="793">
        <v>20118373732</v>
      </c>
      <c r="D1942" s="793" t="s">
        <v>7856</v>
      </c>
      <c r="E1942" s="793" t="s">
        <v>37</v>
      </c>
      <c r="F1942" s="793" t="s">
        <v>952</v>
      </c>
      <c r="G1942" s="793" t="s">
        <v>7857</v>
      </c>
      <c r="H1942" s="163"/>
      <c r="I1942" s="806"/>
      <c r="J1942" s="161" t="s">
        <v>789</v>
      </c>
      <c r="K1942" s="834" t="s">
        <v>8233</v>
      </c>
      <c r="L1942" s="161" t="s">
        <v>23</v>
      </c>
      <c r="M1942" s="236"/>
      <c r="N1942" s="236"/>
      <c r="O1942" s="236"/>
      <c r="P1942" s="236"/>
      <c r="Q1942" s="237"/>
      <c r="R1942" s="237"/>
      <c r="S1942" s="236"/>
      <c r="T1942" s="236"/>
      <c r="U1942" s="236"/>
      <c r="V1942" s="237"/>
      <c r="W1942" s="236"/>
      <c r="X1942" s="236"/>
      <c r="Y1942" s="236"/>
      <c r="Z1942" s="162"/>
      <c r="AA1942" s="163" t="s">
        <v>2825</v>
      </c>
      <c r="AB1942" s="163"/>
      <c r="AC1942" s="163"/>
      <c r="AD1942" s="163"/>
      <c r="AE1942" s="163"/>
      <c r="AF1942" s="927"/>
      <c r="AG1942" s="163"/>
      <c r="AH1942" s="163"/>
      <c r="AI1942" s="163"/>
      <c r="AJ1942" s="961">
        <v>45057</v>
      </c>
      <c r="AK1942" s="165">
        <v>45058</v>
      </c>
      <c r="AL1942" s="164">
        <v>2</v>
      </c>
      <c r="AM1942" s="164">
        <v>10</v>
      </c>
      <c r="AN1942" s="793" t="s">
        <v>1223</v>
      </c>
    </row>
    <row r="1943" spans="1:40" ht="15" customHeight="1">
      <c r="A1943" s="793">
        <v>17598</v>
      </c>
      <c r="B1943" s="793" t="s">
        <v>7570</v>
      </c>
      <c r="C1943" s="793">
        <v>20118373732</v>
      </c>
      <c r="D1943" s="793" t="s">
        <v>850</v>
      </c>
      <c r="E1943" s="793" t="s">
        <v>37</v>
      </c>
      <c r="F1943" s="793" t="s">
        <v>952</v>
      </c>
      <c r="G1943" s="793" t="s">
        <v>7857</v>
      </c>
      <c r="H1943" s="163" t="s">
        <v>7858</v>
      </c>
      <c r="I1943" s="163" t="s">
        <v>7859</v>
      </c>
      <c r="J1943" s="161" t="s">
        <v>789</v>
      </c>
      <c r="K1943" s="834" t="s">
        <v>8233</v>
      </c>
      <c r="L1943" s="161" t="s">
        <v>23</v>
      </c>
      <c r="M1943" s="236"/>
      <c r="N1943" s="236"/>
      <c r="O1943" s="236"/>
      <c r="P1943" s="236"/>
      <c r="Q1943" s="237">
        <v>281.27</v>
      </c>
      <c r="R1943" s="237"/>
      <c r="S1943" s="236"/>
      <c r="T1943" s="236"/>
      <c r="U1943" s="236"/>
      <c r="V1943" s="237"/>
      <c r="W1943" s="236"/>
      <c r="X1943" s="236"/>
      <c r="Y1943" s="236"/>
      <c r="Z1943" s="162"/>
      <c r="AA1943" s="163" t="s">
        <v>7860</v>
      </c>
      <c r="AB1943" s="163"/>
      <c r="AC1943" s="163"/>
      <c r="AD1943" s="163"/>
      <c r="AE1943" s="163"/>
      <c r="AF1943" s="927"/>
      <c r="AG1943" s="163"/>
      <c r="AH1943" s="163"/>
      <c r="AI1943" s="163"/>
      <c r="AJ1943" s="961">
        <v>45057</v>
      </c>
      <c r="AK1943" s="165">
        <v>45058</v>
      </c>
      <c r="AL1943" s="164">
        <v>2</v>
      </c>
      <c r="AM1943" s="164">
        <v>10</v>
      </c>
      <c r="AN1943" s="793" t="s">
        <v>1223</v>
      </c>
    </row>
    <row r="1944" spans="1:40" ht="15" customHeight="1">
      <c r="A1944" s="790">
        <v>17599</v>
      </c>
      <c r="B1944" s="790" t="s">
        <v>7570</v>
      </c>
      <c r="C1944" s="790">
        <v>20118373732</v>
      </c>
      <c r="D1944" s="790" t="s">
        <v>1346</v>
      </c>
      <c r="E1944" s="790" t="s">
        <v>37</v>
      </c>
      <c r="F1944" s="790" t="s">
        <v>952</v>
      </c>
      <c r="G1944" s="790" t="s">
        <v>7857</v>
      </c>
      <c r="H1944" s="23" t="s">
        <v>7861</v>
      </c>
      <c r="I1944" s="23" t="s">
        <v>7862</v>
      </c>
      <c r="J1944" s="44" t="s">
        <v>20</v>
      </c>
      <c r="K1944" s="832" t="s">
        <v>8563</v>
      </c>
      <c r="L1944" s="44" t="s">
        <v>23</v>
      </c>
      <c r="M1944" s="69">
        <v>0</v>
      </c>
      <c r="N1944" s="69">
        <v>0</v>
      </c>
      <c r="O1944" s="69">
        <v>0</v>
      </c>
      <c r="P1944" s="69">
        <v>0</v>
      </c>
      <c r="Q1944" s="70">
        <v>162.71</v>
      </c>
      <c r="R1944" s="70">
        <v>128.06</v>
      </c>
      <c r="S1944" s="69">
        <v>32.880000000000003</v>
      </c>
      <c r="T1944" s="69">
        <v>0</v>
      </c>
      <c r="U1944" s="69">
        <v>1.77</v>
      </c>
      <c r="V1944" s="70">
        <v>159.78</v>
      </c>
      <c r="W1944" s="69">
        <v>1.1599999999999999</v>
      </c>
      <c r="X1944" s="69">
        <v>0</v>
      </c>
      <c r="Y1944" s="69">
        <v>1.77</v>
      </c>
      <c r="Z1944" s="45" t="s">
        <v>163</v>
      </c>
      <c r="AA1944" s="23" t="s">
        <v>2426</v>
      </c>
      <c r="AB1944" s="26">
        <v>39284</v>
      </c>
      <c r="AC1944" s="26">
        <v>45003</v>
      </c>
      <c r="AD1944" s="23">
        <v>128</v>
      </c>
      <c r="AE1944" s="23">
        <v>128</v>
      </c>
      <c r="AF1944" s="823">
        <v>0</v>
      </c>
      <c r="AG1944" s="23"/>
      <c r="AH1944" s="23"/>
      <c r="AI1944" s="23"/>
      <c r="AJ1944" s="917">
        <v>45057</v>
      </c>
      <c r="AK1944" s="122">
        <v>45058</v>
      </c>
      <c r="AL1944" s="34">
        <v>2</v>
      </c>
      <c r="AM1944" s="34">
        <v>10</v>
      </c>
      <c r="AN1944" s="790" t="s">
        <v>1223</v>
      </c>
    </row>
    <row r="1945" spans="1:40" ht="15" customHeight="1">
      <c r="A1945" s="789">
        <v>17615</v>
      </c>
      <c r="B1945" s="789" t="s">
        <v>7863</v>
      </c>
      <c r="C1945" s="789">
        <v>30716129183</v>
      </c>
      <c r="D1945" s="789" t="s">
        <v>7864</v>
      </c>
      <c r="E1945" s="789" t="s">
        <v>42</v>
      </c>
      <c r="F1945" s="789" t="s">
        <v>7865</v>
      </c>
      <c r="G1945" s="789" t="s">
        <v>7864</v>
      </c>
      <c r="H1945" s="84" t="s">
        <v>8035</v>
      </c>
      <c r="I1945" s="71" t="s">
        <v>8036</v>
      </c>
      <c r="J1945" s="72" t="s">
        <v>20</v>
      </c>
      <c r="K1945" s="72" t="s">
        <v>21</v>
      </c>
      <c r="L1945" s="72" t="s">
        <v>22</v>
      </c>
      <c r="M1945" s="73">
        <v>0</v>
      </c>
      <c r="N1945" s="73">
        <v>0</v>
      </c>
      <c r="O1945" s="73">
        <v>0</v>
      </c>
      <c r="P1945" s="73">
        <v>0</v>
      </c>
      <c r="Q1945" s="82">
        <v>130.26</v>
      </c>
      <c r="R1945" s="74">
        <f>Q1945-O1945-S1945-T1945-U1945</f>
        <v>129.54</v>
      </c>
      <c r="S1945" s="73">
        <v>0.14000000000000001</v>
      </c>
      <c r="T1945" s="73">
        <v>0.57999999999999996</v>
      </c>
      <c r="U1945" s="73">
        <v>0</v>
      </c>
      <c r="V1945" s="74">
        <f>Q1945-P1945-W1945-X1945-Y1945</f>
        <v>129.52999999999997</v>
      </c>
      <c r="W1945" s="73">
        <v>0.15</v>
      </c>
      <c r="X1945" s="73">
        <v>0.57999999999999996</v>
      </c>
      <c r="Y1945" s="73">
        <v>0</v>
      </c>
      <c r="Z1945" s="83" t="s">
        <v>6529</v>
      </c>
      <c r="AA1945" s="84" t="s">
        <v>335</v>
      </c>
      <c r="AB1945" s="124">
        <v>39286</v>
      </c>
      <c r="AC1945" s="124">
        <v>45000</v>
      </c>
      <c r="AD1945" s="40">
        <v>125.15</v>
      </c>
      <c r="AE1945" s="40">
        <v>125.15</v>
      </c>
      <c r="AF1945" s="920">
        <v>0</v>
      </c>
      <c r="AG1945" s="40"/>
      <c r="AH1945" s="40"/>
      <c r="AI1945" s="40"/>
      <c r="AJ1945" s="960">
        <v>45057</v>
      </c>
      <c r="AK1945" s="124">
        <v>45058</v>
      </c>
      <c r="AL1945" s="9">
        <v>2</v>
      </c>
      <c r="AM1945" s="9">
        <v>10</v>
      </c>
      <c r="AN1945" s="789" t="s">
        <v>1223</v>
      </c>
    </row>
    <row r="1946" spans="1:40" ht="15" customHeight="1">
      <c r="A1946" s="789">
        <v>17616</v>
      </c>
      <c r="B1946" s="789" t="s">
        <v>7863</v>
      </c>
      <c r="C1946" s="789">
        <v>30716129183</v>
      </c>
      <c r="D1946" s="789" t="s">
        <v>7866</v>
      </c>
      <c r="E1946" s="789" t="s">
        <v>42</v>
      </c>
      <c r="F1946" s="789" t="s">
        <v>7865</v>
      </c>
      <c r="G1946" s="789" t="s">
        <v>7864</v>
      </c>
      <c r="H1946" s="18" t="s">
        <v>8037</v>
      </c>
      <c r="I1946" s="18" t="s">
        <v>8038</v>
      </c>
      <c r="J1946" s="43" t="s">
        <v>20</v>
      </c>
      <c r="K1946" s="43" t="s">
        <v>21</v>
      </c>
      <c r="L1946" s="43" t="s">
        <v>22</v>
      </c>
      <c r="M1946" s="65">
        <v>0</v>
      </c>
      <c r="N1946" s="18">
        <v>0</v>
      </c>
      <c r="O1946" s="65">
        <v>0</v>
      </c>
      <c r="P1946" s="65">
        <v>0</v>
      </c>
      <c r="Q1946" s="39">
        <v>32.29</v>
      </c>
      <c r="R1946" s="39">
        <f>Q1946-O1946-S1946-T1946-U1946</f>
        <v>30.25</v>
      </c>
      <c r="S1946" s="65">
        <v>2.04</v>
      </c>
      <c r="T1946" s="65">
        <v>0</v>
      </c>
      <c r="U1946" s="65">
        <v>0</v>
      </c>
      <c r="V1946" s="18">
        <f>Q1946-P1946-W1946-X1946-Y1946</f>
        <v>31.66</v>
      </c>
      <c r="W1946" s="18">
        <v>0.63</v>
      </c>
      <c r="X1946" s="18">
        <v>0</v>
      </c>
      <c r="Y1946" s="18">
        <v>0</v>
      </c>
      <c r="Z1946" s="83" t="s">
        <v>6529</v>
      </c>
      <c r="AA1946" s="84" t="s">
        <v>335</v>
      </c>
      <c r="AB1946" s="124">
        <v>39286</v>
      </c>
      <c r="AC1946" s="124">
        <v>45000</v>
      </c>
      <c r="AD1946" s="18">
        <v>28.57</v>
      </c>
      <c r="AE1946" s="18">
        <v>28.57</v>
      </c>
      <c r="AF1946" s="68">
        <v>0</v>
      </c>
      <c r="AG1946" s="18"/>
      <c r="AH1946" s="18"/>
      <c r="AI1946" s="18"/>
      <c r="AJ1946" s="960">
        <v>45057</v>
      </c>
      <c r="AK1946" s="124">
        <v>45058</v>
      </c>
      <c r="AL1946" s="9">
        <v>2</v>
      </c>
      <c r="AM1946" s="9">
        <v>10</v>
      </c>
      <c r="AN1946" s="789" t="s">
        <v>1223</v>
      </c>
    </row>
    <row r="1947" spans="1:40" ht="15" customHeight="1">
      <c r="A1947" s="839">
        <v>17708</v>
      </c>
      <c r="B1947" s="839" t="s">
        <v>7717</v>
      </c>
      <c r="C1947" s="839">
        <v>33717724599</v>
      </c>
      <c r="D1947" s="839" t="s">
        <v>7867</v>
      </c>
      <c r="E1947" s="839" t="s">
        <v>38</v>
      </c>
      <c r="F1947" s="839" t="s">
        <v>70</v>
      </c>
      <c r="G1947" s="839" t="s">
        <v>7518</v>
      </c>
      <c r="H1947" s="840" t="s">
        <v>8355</v>
      </c>
      <c r="I1947" s="543" t="s">
        <v>8356</v>
      </c>
      <c r="J1947" s="426" t="s">
        <v>20</v>
      </c>
      <c r="K1947" s="174" t="s">
        <v>21</v>
      </c>
      <c r="L1947" s="174" t="s">
        <v>22</v>
      </c>
      <c r="M1947" s="893">
        <v>0</v>
      </c>
      <c r="N1947" s="893">
        <v>0</v>
      </c>
      <c r="O1947" s="893">
        <v>0</v>
      </c>
      <c r="P1947" s="893">
        <v>1.45</v>
      </c>
      <c r="Q1947" s="841">
        <v>73.900000000000006</v>
      </c>
      <c r="R1947" s="92">
        <v>64.739999999999995</v>
      </c>
      <c r="S1947" s="893">
        <v>5.67</v>
      </c>
      <c r="T1947" s="893">
        <v>0.67</v>
      </c>
      <c r="U1947" s="893">
        <v>1.37</v>
      </c>
      <c r="V1947" s="92">
        <v>69.87</v>
      </c>
      <c r="W1947" s="893">
        <v>4.03</v>
      </c>
      <c r="X1947" s="893">
        <v>0</v>
      </c>
      <c r="Y1947" s="893">
        <v>0</v>
      </c>
      <c r="Z1947" s="842" t="s">
        <v>2042</v>
      </c>
      <c r="AA1947" s="843" t="s">
        <v>7352</v>
      </c>
      <c r="AB1947" s="9" t="s">
        <v>1743</v>
      </c>
      <c r="AC1947" s="9" t="s">
        <v>9058</v>
      </c>
      <c r="AD1947" s="18">
        <v>62.83</v>
      </c>
      <c r="AE1947" s="18">
        <v>62.83</v>
      </c>
      <c r="AF1947" s="68">
        <v>0</v>
      </c>
      <c r="AG1947" s="18"/>
      <c r="AH1947" s="18"/>
      <c r="AI1947" s="18"/>
      <c r="AJ1947" s="960" t="s">
        <v>2443</v>
      </c>
      <c r="AK1947" s="124"/>
      <c r="AL1947" s="9"/>
      <c r="AM1947" s="9">
        <v>10</v>
      </c>
      <c r="AN1947" s="839" t="s">
        <v>1223</v>
      </c>
    </row>
    <row r="1948" spans="1:40" ht="15" customHeight="1">
      <c r="A1948" s="40">
        <v>237</v>
      </c>
      <c r="B1948" s="40" t="s">
        <v>7461</v>
      </c>
      <c r="C1948" s="40">
        <v>30508630510</v>
      </c>
      <c r="D1948" s="40" t="s">
        <v>7868</v>
      </c>
      <c r="E1948" s="40" t="s">
        <v>42</v>
      </c>
      <c r="F1948" s="40" t="s">
        <v>1966</v>
      </c>
      <c r="G1948" s="40" t="s">
        <v>7869</v>
      </c>
      <c r="H1948" s="126" t="s">
        <v>7870</v>
      </c>
      <c r="I1948" s="126" t="s">
        <v>7871</v>
      </c>
      <c r="J1948" s="43" t="s">
        <v>20</v>
      </c>
      <c r="K1948" s="43" t="s">
        <v>21</v>
      </c>
      <c r="L1948" s="43" t="s">
        <v>22</v>
      </c>
      <c r="M1948" s="65">
        <v>0.46</v>
      </c>
      <c r="N1948" s="65">
        <v>0</v>
      </c>
      <c r="O1948" s="65">
        <v>0</v>
      </c>
      <c r="P1948" s="65">
        <v>0</v>
      </c>
      <c r="Q1948" s="123">
        <v>4302.59</v>
      </c>
      <c r="R1948" s="123">
        <v>4005.9300000000003</v>
      </c>
      <c r="S1948" s="65">
        <v>269.60000000000002</v>
      </c>
      <c r="T1948" s="65">
        <v>14.06</v>
      </c>
      <c r="U1948" s="65">
        <v>13</v>
      </c>
      <c r="V1948" s="123">
        <v>4273.88</v>
      </c>
      <c r="W1948" s="65">
        <v>0</v>
      </c>
      <c r="X1948" s="65">
        <v>5.19</v>
      </c>
      <c r="Y1948" s="65">
        <v>23.52</v>
      </c>
      <c r="Z1948" s="53" t="s">
        <v>46</v>
      </c>
      <c r="AA1948" s="40" t="s">
        <v>7872</v>
      </c>
      <c r="AB1948" s="127">
        <v>39277</v>
      </c>
      <c r="AC1948" s="42">
        <v>44930</v>
      </c>
      <c r="AD1948" s="40">
        <v>2278.39</v>
      </c>
      <c r="AE1948" s="40">
        <v>2278.39</v>
      </c>
      <c r="AF1948" s="920">
        <v>0</v>
      </c>
      <c r="AG1948" s="40"/>
      <c r="AH1948" s="40"/>
      <c r="AI1948" s="40"/>
      <c r="AJ1948" s="960">
        <v>45057</v>
      </c>
      <c r="AK1948" s="124">
        <v>45058</v>
      </c>
      <c r="AL1948" s="9">
        <v>2</v>
      </c>
      <c r="AM1948" s="9">
        <v>10</v>
      </c>
      <c r="AN1948" s="789" t="s">
        <v>1223</v>
      </c>
    </row>
    <row r="1949" spans="1:40" ht="15" customHeight="1">
      <c r="A1949" s="40">
        <v>238</v>
      </c>
      <c r="B1949" s="40" t="s">
        <v>7461</v>
      </c>
      <c r="C1949" s="40">
        <v>30508630510</v>
      </c>
      <c r="D1949" s="40" t="s">
        <v>2018</v>
      </c>
      <c r="E1949" s="40" t="s">
        <v>38</v>
      </c>
      <c r="F1949" s="40" t="s">
        <v>70</v>
      </c>
      <c r="G1949" s="40" t="s">
        <v>1835</v>
      </c>
      <c r="H1949" s="126" t="s">
        <v>7873</v>
      </c>
      <c r="I1949" s="126" t="s">
        <v>7874</v>
      </c>
      <c r="J1949" s="43" t="s">
        <v>20</v>
      </c>
      <c r="K1949" s="43" t="s">
        <v>21</v>
      </c>
      <c r="L1949" s="43" t="s">
        <v>22</v>
      </c>
      <c r="M1949" s="65">
        <v>0</v>
      </c>
      <c r="N1949" s="65">
        <v>0</v>
      </c>
      <c r="O1949" s="65">
        <v>0</v>
      </c>
      <c r="P1949" s="65">
        <v>22.89</v>
      </c>
      <c r="Q1949" s="66">
        <v>4096.8500000000004</v>
      </c>
      <c r="R1949" s="123">
        <v>3569.26</v>
      </c>
      <c r="S1949" s="65">
        <v>431.05</v>
      </c>
      <c r="T1949" s="65">
        <v>45.44</v>
      </c>
      <c r="U1949" s="65">
        <v>51.1</v>
      </c>
      <c r="V1949" s="123">
        <v>4009.5000000000005</v>
      </c>
      <c r="W1949" s="65">
        <v>0</v>
      </c>
      <c r="X1949" s="65">
        <v>12.51</v>
      </c>
      <c r="Y1949" s="65">
        <v>51.949999999999996</v>
      </c>
      <c r="Z1949" s="53" t="s">
        <v>1960</v>
      </c>
      <c r="AA1949" s="40" t="s">
        <v>7875</v>
      </c>
      <c r="AB1949" s="730">
        <v>39302</v>
      </c>
      <c r="AC1949" s="42">
        <v>44932</v>
      </c>
      <c r="AD1949" s="40">
        <v>2428.66</v>
      </c>
      <c r="AE1949" s="40">
        <v>2428.66</v>
      </c>
      <c r="AF1949" s="920">
        <v>0</v>
      </c>
      <c r="AG1949" s="40"/>
      <c r="AH1949" s="40"/>
      <c r="AI1949" s="40"/>
      <c r="AJ1949" s="960">
        <v>45057</v>
      </c>
      <c r="AK1949" s="124">
        <v>45058</v>
      </c>
      <c r="AL1949" s="9">
        <v>2</v>
      </c>
      <c r="AM1949" s="9">
        <v>10</v>
      </c>
      <c r="AN1949" s="789" t="s">
        <v>1223</v>
      </c>
    </row>
    <row r="1950" spans="1:40" ht="15" customHeight="1">
      <c r="A1950" s="23">
        <v>278</v>
      </c>
      <c r="B1950" s="23" t="s">
        <v>7876</v>
      </c>
      <c r="C1950" s="23">
        <v>30617016342</v>
      </c>
      <c r="D1950" s="23" t="s">
        <v>7877</v>
      </c>
      <c r="E1950" s="23" t="s">
        <v>47</v>
      </c>
      <c r="F1950" s="23" t="s">
        <v>3097</v>
      </c>
      <c r="G1950" s="23" t="s">
        <v>3097</v>
      </c>
      <c r="H1950" s="76" t="s">
        <v>7878</v>
      </c>
      <c r="I1950" s="76" t="s">
        <v>7879</v>
      </c>
      <c r="J1950" s="77" t="s">
        <v>20</v>
      </c>
      <c r="K1950" s="77" t="s">
        <v>21</v>
      </c>
      <c r="L1950" s="77" t="s">
        <v>23</v>
      </c>
      <c r="M1950" s="78">
        <v>1.82</v>
      </c>
      <c r="N1950" s="78">
        <v>481.44</v>
      </c>
      <c r="O1950" s="78">
        <v>0</v>
      </c>
      <c r="P1950" s="78">
        <v>0</v>
      </c>
      <c r="Q1950" s="79">
        <v>4456.6400000000003</v>
      </c>
      <c r="R1950" s="79">
        <f>Q1950-O1950-S1950-T1950-U1950</f>
        <v>3070.1200000000008</v>
      </c>
      <c r="S1950" s="78">
        <v>1350.07</v>
      </c>
      <c r="T1950" s="78">
        <v>36.450000000000003</v>
      </c>
      <c r="U1950" s="78">
        <v>0</v>
      </c>
      <c r="V1950" s="79">
        <f>Q1950-P1950-W1950-X1950-Y1950</f>
        <v>2304.2400000000007</v>
      </c>
      <c r="W1950" s="78">
        <v>2115.9499999999998</v>
      </c>
      <c r="X1950" s="78">
        <v>36.450000000000003</v>
      </c>
      <c r="Y1950" s="78">
        <v>0</v>
      </c>
      <c r="Z1950" s="80" t="s">
        <v>882</v>
      </c>
      <c r="AA1950" s="76" t="s">
        <v>7880</v>
      </c>
      <c r="AB1950" s="23" t="str">
        <f>+_xlfn.CONCAT(MID(Z1950,24,2),"/",MID(Z1950,22,2),"/",MID(Z1950,18,4))</f>
        <v>20/05/2007</v>
      </c>
      <c r="AC1950" s="26">
        <v>45030</v>
      </c>
      <c r="AD1950" s="413">
        <v>986.15</v>
      </c>
      <c r="AE1950" s="23">
        <f>AD1950+AF1950</f>
        <v>986.15</v>
      </c>
      <c r="AF1950" s="946">
        <v>0</v>
      </c>
      <c r="AG1950" s="413"/>
      <c r="AH1950" s="413"/>
      <c r="AI1950" s="413"/>
      <c r="AJ1950" s="917">
        <v>45057</v>
      </c>
      <c r="AK1950" s="122">
        <v>45058</v>
      </c>
      <c r="AL1950" s="34">
        <v>2</v>
      </c>
      <c r="AM1950" s="34">
        <v>10</v>
      </c>
      <c r="AN1950" s="790" t="s">
        <v>1223</v>
      </c>
    </row>
    <row r="1951" spans="1:40" ht="15" customHeight="1">
      <c r="A1951" s="40">
        <v>446</v>
      </c>
      <c r="B1951" s="40" t="s">
        <v>6008</v>
      </c>
      <c r="C1951" s="40">
        <v>30509285302</v>
      </c>
      <c r="D1951" s="40" t="s">
        <v>7881</v>
      </c>
      <c r="E1951" s="40" t="s">
        <v>47</v>
      </c>
      <c r="F1951" s="40" t="s">
        <v>7882</v>
      </c>
      <c r="G1951" s="9" t="s">
        <v>6040</v>
      </c>
      <c r="H1951" s="9" t="s">
        <v>7883</v>
      </c>
      <c r="I1951" s="9" t="s">
        <v>7884</v>
      </c>
      <c r="J1951" s="10" t="s">
        <v>20</v>
      </c>
      <c r="K1951" s="10" t="s">
        <v>21</v>
      </c>
      <c r="L1951" s="10" t="s">
        <v>22</v>
      </c>
      <c r="M1951" s="62">
        <v>0</v>
      </c>
      <c r="N1951" s="62">
        <v>0</v>
      </c>
      <c r="O1951" s="62">
        <v>0</v>
      </c>
      <c r="P1951" s="62">
        <v>0</v>
      </c>
      <c r="Q1951" s="63">
        <v>1714.11</v>
      </c>
      <c r="R1951" s="64">
        <f>Q1951-O1951-S1951-T1951-U1951</f>
        <v>858.31</v>
      </c>
      <c r="S1951" s="62">
        <v>826.98</v>
      </c>
      <c r="T1951" s="62">
        <v>3.52</v>
      </c>
      <c r="U1951" s="62">
        <v>25.3</v>
      </c>
      <c r="V1951" s="64">
        <f>Q1951-P1951-W1951-X1951-Y1951</f>
        <v>1385.75</v>
      </c>
      <c r="W1951" s="62">
        <v>305.24</v>
      </c>
      <c r="X1951" s="62">
        <v>0</v>
      </c>
      <c r="Y1951" s="62">
        <v>23.12</v>
      </c>
      <c r="Z1951" s="16" t="s">
        <v>97</v>
      </c>
      <c r="AA1951" s="11" t="s">
        <v>5443</v>
      </c>
      <c r="AB1951" s="24">
        <v>39254</v>
      </c>
      <c r="AC1951" s="11" t="str">
        <f>+_xlfn.CONCAT(MID(AA1951,16,2),"/",MID(AA1951,14,2),"/",MID(AA1951,10,4))</f>
        <v>27/12/2022</v>
      </c>
      <c r="AD1951" s="40">
        <v>119.09</v>
      </c>
      <c r="AE1951" s="40">
        <v>119.09</v>
      </c>
      <c r="AF1951" s="920">
        <v>0</v>
      </c>
      <c r="AG1951" s="40"/>
      <c r="AH1951" s="40"/>
      <c r="AI1951" s="40"/>
      <c r="AJ1951" s="960">
        <v>45057</v>
      </c>
      <c r="AK1951" s="124">
        <v>45058</v>
      </c>
      <c r="AL1951" s="9">
        <v>2</v>
      </c>
      <c r="AM1951" s="9">
        <v>10</v>
      </c>
      <c r="AN1951" s="789" t="s">
        <v>1223</v>
      </c>
    </row>
    <row r="1952" spans="1:40" ht="15" customHeight="1">
      <c r="A1952" s="40">
        <v>448</v>
      </c>
      <c r="B1952" s="40" t="s">
        <v>6008</v>
      </c>
      <c r="C1952" s="40">
        <v>30509285302</v>
      </c>
      <c r="D1952" s="40" t="s">
        <v>7885</v>
      </c>
      <c r="E1952" s="40" t="s">
        <v>47</v>
      </c>
      <c r="F1952" s="40" t="s">
        <v>7882</v>
      </c>
      <c r="G1952" s="40" t="s">
        <v>6007</v>
      </c>
      <c r="H1952" s="9" t="s">
        <v>7886</v>
      </c>
      <c r="I1952" s="9" t="s">
        <v>7887</v>
      </c>
      <c r="J1952" s="10" t="s">
        <v>20</v>
      </c>
      <c r="K1952" s="10" t="s">
        <v>21</v>
      </c>
      <c r="L1952" s="10" t="s">
        <v>22</v>
      </c>
      <c r="M1952" s="62">
        <v>0</v>
      </c>
      <c r="N1952" s="62">
        <v>0</v>
      </c>
      <c r="O1952" s="62">
        <v>0</v>
      </c>
      <c r="P1952" s="62">
        <v>0</v>
      </c>
      <c r="Q1952" s="64">
        <v>1925.83</v>
      </c>
      <c r="R1952" s="64">
        <f>Q1952-O1952-S1952-T1952-U1952</f>
        <v>842.64</v>
      </c>
      <c r="S1952" s="62">
        <v>1058.8</v>
      </c>
      <c r="T1952" s="62">
        <v>2.23</v>
      </c>
      <c r="U1952" s="62">
        <v>22.16</v>
      </c>
      <c r="V1952" s="64">
        <f>Q1952-P1952-W1952-X1952-Y1952</f>
        <v>1775.3899999999999</v>
      </c>
      <c r="W1952" s="62">
        <v>129.61000000000001</v>
      </c>
      <c r="X1952" s="62">
        <v>0</v>
      </c>
      <c r="Y1952" s="62">
        <v>20.83</v>
      </c>
      <c r="Z1952" s="16" t="s">
        <v>4404</v>
      </c>
      <c r="AA1952" s="11" t="s">
        <v>5443</v>
      </c>
      <c r="AB1952" s="24">
        <v>39115</v>
      </c>
      <c r="AC1952" s="11" t="str">
        <f>+_xlfn.CONCAT(MID(AA1952,16,2),"/",MID(AA1952,14,2),"/",MID(AA1952,10,4))</f>
        <v>27/12/2022</v>
      </c>
      <c r="AD1952" s="40">
        <v>424.79</v>
      </c>
      <c r="AE1952" s="40">
        <v>424.79</v>
      </c>
      <c r="AF1952" s="920">
        <v>0</v>
      </c>
      <c r="AG1952" s="40"/>
      <c r="AH1952" s="40"/>
      <c r="AI1952" s="40"/>
      <c r="AJ1952" s="960">
        <v>45057</v>
      </c>
      <c r="AK1952" s="124">
        <v>45058</v>
      </c>
      <c r="AL1952" s="9">
        <v>2</v>
      </c>
      <c r="AM1952" s="9">
        <v>10</v>
      </c>
      <c r="AN1952" s="789" t="s">
        <v>1223</v>
      </c>
    </row>
    <row r="1953" spans="1:40" ht="15" customHeight="1">
      <c r="A1953" s="23">
        <v>508</v>
      </c>
      <c r="B1953" s="23" t="s">
        <v>7888</v>
      </c>
      <c r="C1953" s="23">
        <v>30696909322</v>
      </c>
      <c r="D1953" s="23" t="s">
        <v>7889</v>
      </c>
      <c r="E1953" s="23" t="s">
        <v>47</v>
      </c>
      <c r="F1953" s="23" t="s">
        <v>1603</v>
      </c>
      <c r="G1953" s="23" t="s">
        <v>1603</v>
      </c>
      <c r="H1953" s="23" t="s">
        <v>7890</v>
      </c>
      <c r="I1953" s="23" t="s">
        <v>7891</v>
      </c>
      <c r="J1953" s="44" t="s">
        <v>20</v>
      </c>
      <c r="K1953" s="44" t="s">
        <v>21</v>
      </c>
      <c r="L1953" s="44" t="s">
        <v>23</v>
      </c>
      <c r="M1953" s="69">
        <v>0</v>
      </c>
      <c r="N1953" s="69">
        <v>2.13</v>
      </c>
      <c r="O1953" s="69">
        <v>183.96</v>
      </c>
      <c r="P1953" s="69">
        <v>183.82</v>
      </c>
      <c r="Q1953" s="70">
        <v>3562.06</v>
      </c>
      <c r="R1953" s="70">
        <v>1776.05</v>
      </c>
      <c r="S1953" s="69">
        <v>1577.09</v>
      </c>
      <c r="T1953" s="69">
        <v>11.07</v>
      </c>
      <c r="U1953" s="69">
        <v>13.89</v>
      </c>
      <c r="V1953" s="70">
        <v>1834.7999999999997</v>
      </c>
      <c r="W1953" s="69">
        <v>1525.5</v>
      </c>
      <c r="X1953" s="69">
        <v>11.06</v>
      </c>
      <c r="Y1953" s="69">
        <v>6.88</v>
      </c>
      <c r="Z1953" s="45" t="s">
        <v>2153</v>
      </c>
      <c r="AA1953" s="23" t="s">
        <v>5028</v>
      </c>
      <c r="AB1953" s="26">
        <v>39222</v>
      </c>
      <c r="AC1953" s="23" t="s">
        <v>4270</v>
      </c>
      <c r="AD1953" s="23">
        <v>677.39</v>
      </c>
      <c r="AE1953" s="23">
        <f>AD1953+AF1953</f>
        <v>677.39</v>
      </c>
      <c r="AF1953" s="823">
        <v>0</v>
      </c>
      <c r="AG1953" s="23"/>
      <c r="AH1953" s="23"/>
      <c r="AI1953" s="23"/>
      <c r="AJ1953" s="917">
        <v>45057</v>
      </c>
      <c r="AK1953" s="122">
        <v>45058</v>
      </c>
      <c r="AL1953" s="34">
        <v>2</v>
      </c>
      <c r="AM1953" s="34">
        <v>10</v>
      </c>
      <c r="AN1953" s="790" t="s">
        <v>1223</v>
      </c>
    </row>
    <row r="1954" spans="1:40" ht="15" customHeight="1">
      <c r="A1954" s="23">
        <v>724</v>
      </c>
      <c r="B1954" s="23" t="s">
        <v>7892</v>
      </c>
      <c r="C1954" s="23">
        <v>20050615287</v>
      </c>
      <c r="D1954" s="23" t="s">
        <v>7893</v>
      </c>
      <c r="E1954" s="23" t="s">
        <v>38</v>
      </c>
      <c r="F1954" s="23" t="s">
        <v>66</v>
      </c>
      <c r="G1954" s="23" t="s">
        <v>7894</v>
      </c>
      <c r="H1954" s="34" t="s">
        <v>7895</v>
      </c>
      <c r="I1954" s="34" t="s">
        <v>7896</v>
      </c>
      <c r="J1954" s="800" t="s">
        <v>20</v>
      </c>
      <c r="K1954" s="35" t="s">
        <v>21</v>
      </c>
      <c r="L1954" s="35" t="s">
        <v>23</v>
      </c>
      <c r="M1954" s="801">
        <v>0</v>
      </c>
      <c r="N1954" s="179">
        <v>7.19</v>
      </c>
      <c r="O1954" s="801">
        <v>0</v>
      </c>
      <c r="P1954" s="179">
        <v>0</v>
      </c>
      <c r="Q1954" s="178">
        <v>2450.3200000000002</v>
      </c>
      <c r="R1954" s="178">
        <f>Q1954-O1954-S1954-T1954-U1954</f>
        <v>2233.4900000000002</v>
      </c>
      <c r="S1954" s="179">
        <v>88.7</v>
      </c>
      <c r="T1954" s="179">
        <v>95.4</v>
      </c>
      <c r="U1954" s="179">
        <v>32.729999999999997</v>
      </c>
      <c r="V1954" s="178">
        <f>Q1954-P1954-W1954-X1954-Y1954</f>
        <v>2349.3000000000002</v>
      </c>
      <c r="W1954" s="179">
        <v>35.71</v>
      </c>
      <c r="X1954" s="179">
        <v>63.69</v>
      </c>
      <c r="Y1954" s="179">
        <v>1.62</v>
      </c>
      <c r="Z1954" s="36" t="s">
        <v>7897</v>
      </c>
      <c r="AA1954" s="34" t="s">
        <v>2597</v>
      </c>
      <c r="AB1954" s="34" t="str">
        <f>+_xlfn.CONCAT(MID(Z1954,24,2),"/",MID(Z1954,22,2),"/",MID(Z1954,18,4))</f>
        <v>21/07/2007</v>
      </c>
      <c r="AC1954" s="34" t="str">
        <f>+_xlfn.CONCAT(MID(AA1954,16,2),"/",MID(AA1954,14,2),"/",MID(AA1954,10,4))</f>
        <v>28/02/2023</v>
      </c>
      <c r="AD1954" s="23">
        <v>1159.6300000000001</v>
      </c>
      <c r="AE1954" s="23">
        <v>1481.0600000000002</v>
      </c>
      <c r="AF1954" s="823">
        <v>321.43</v>
      </c>
      <c r="AG1954" s="23"/>
      <c r="AH1954" s="23"/>
      <c r="AI1954" s="23"/>
      <c r="AJ1954" s="917">
        <v>45057</v>
      </c>
      <c r="AK1954" s="122">
        <v>45058</v>
      </c>
      <c r="AL1954" s="34">
        <v>2</v>
      </c>
      <c r="AM1954" s="34">
        <v>10</v>
      </c>
      <c r="AN1954" s="790" t="s">
        <v>1223</v>
      </c>
    </row>
    <row r="1955" spans="1:40" ht="15" customHeight="1">
      <c r="A1955" s="40">
        <v>725</v>
      </c>
      <c r="B1955" s="40" t="s">
        <v>7892</v>
      </c>
      <c r="C1955" s="40">
        <v>20050615287</v>
      </c>
      <c r="D1955" s="40" t="s">
        <v>7898</v>
      </c>
      <c r="E1955" s="40" t="s">
        <v>38</v>
      </c>
      <c r="F1955" s="40" t="s">
        <v>66</v>
      </c>
      <c r="G1955" s="40" t="s">
        <v>7894</v>
      </c>
      <c r="H1955" s="11" t="s">
        <v>7899</v>
      </c>
      <c r="I1955" s="11" t="s">
        <v>7900</v>
      </c>
      <c r="J1955" s="102" t="s">
        <v>20</v>
      </c>
      <c r="K1955" s="102" t="s">
        <v>21</v>
      </c>
      <c r="L1955" s="102" t="s">
        <v>22</v>
      </c>
      <c r="M1955" s="515">
        <v>0</v>
      </c>
      <c r="N1955" s="515">
        <v>0</v>
      </c>
      <c r="O1955" s="515">
        <v>0</v>
      </c>
      <c r="P1955" s="515">
        <v>0</v>
      </c>
      <c r="Q1955" s="63">
        <v>1580.87</v>
      </c>
      <c r="R1955" s="63">
        <f>Q1955-O1955-S1955-T1955-U1955</f>
        <v>1434.27</v>
      </c>
      <c r="S1955" s="515">
        <v>99.83</v>
      </c>
      <c r="T1955" s="515">
        <v>11.77</v>
      </c>
      <c r="U1955" s="515">
        <v>35</v>
      </c>
      <c r="V1955" s="63">
        <f>Q1955-P1955-W1955-X1955-Y1955</f>
        <v>1484.1399999999999</v>
      </c>
      <c r="W1955" s="515">
        <v>57.47</v>
      </c>
      <c r="X1955" s="515">
        <v>11.72</v>
      </c>
      <c r="Y1955" s="515">
        <v>27.54</v>
      </c>
      <c r="Z1955" s="697" t="s">
        <v>6043</v>
      </c>
      <c r="AA1955" s="11" t="s">
        <v>2597</v>
      </c>
      <c r="AB1955" s="11" t="str">
        <f>+_xlfn.CONCAT(MID(Z1955,24,2),"/",MID(Z1955,22,2),"/",MID(Z1955,18,4))</f>
        <v>18/05/2007</v>
      </c>
      <c r="AC1955" s="9" t="str">
        <f>+_xlfn.CONCAT(MID(AA1955,16,2),"/",MID(AA1955,14,2),"/",MID(AA1955,10,4))</f>
        <v>28/02/2023</v>
      </c>
      <c r="AD1955" s="40">
        <v>470</v>
      </c>
      <c r="AE1955" s="40">
        <v>470</v>
      </c>
      <c r="AF1955" s="920">
        <v>0</v>
      </c>
      <c r="AG1955" s="40"/>
      <c r="AH1955" s="40"/>
      <c r="AI1955" s="40"/>
      <c r="AJ1955" s="960">
        <v>45057</v>
      </c>
      <c r="AK1955" s="124">
        <v>45058</v>
      </c>
      <c r="AL1955" s="9">
        <v>2</v>
      </c>
      <c r="AM1955" s="9">
        <v>10</v>
      </c>
      <c r="AN1955" s="789" t="s">
        <v>1223</v>
      </c>
    </row>
    <row r="1956" spans="1:40" ht="15" customHeight="1">
      <c r="A1956" s="789">
        <v>1082</v>
      </c>
      <c r="B1956" s="789" t="s">
        <v>7901</v>
      </c>
      <c r="C1956" s="789">
        <v>30710274270</v>
      </c>
      <c r="D1956" s="789" t="s">
        <v>3027</v>
      </c>
      <c r="E1956" s="789" t="s">
        <v>47</v>
      </c>
      <c r="F1956" s="789" t="s">
        <v>71</v>
      </c>
      <c r="G1956" s="789" t="s">
        <v>3511</v>
      </c>
      <c r="H1956" s="18" t="s">
        <v>7902</v>
      </c>
      <c r="I1956" s="18" t="s">
        <v>7903</v>
      </c>
      <c r="J1956" s="18" t="s">
        <v>20</v>
      </c>
      <c r="K1956" s="10" t="s">
        <v>21</v>
      </c>
      <c r="L1956" s="10" t="s">
        <v>22</v>
      </c>
      <c r="M1956" s="62">
        <v>0</v>
      </c>
      <c r="N1956" s="62">
        <v>0</v>
      </c>
      <c r="O1956" s="62">
        <v>0</v>
      </c>
      <c r="P1956" s="62">
        <v>1.6</v>
      </c>
      <c r="Q1956" s="63">
        <v>2485.36</v>
      </c>
      <c r="R1956" s="64">
        <f>Q1956-O1956-S1956-T1956-U1956</f>
        <v>2188.2799999999997</v>
      </c>
      <c r="S1956" s="62">
        <v>177.48</v>
      </c>
      <c r="T1956" s="62">
        <v>7.76</v>
      </c>
      <c r="U1956" s="62">
        <v>111.84</v>
      </c>
      <c r="V1956" s="64">
        <f>Q1956-P1956-W1956-X1956-Y1956</f>
        <v>2188.8600000000006</v>
      </c>
      <c r="W1956" s="62">
        <v>244.54</v>
      </c>
      <c r="X1956" s="62">
        <v>7.43</v>
      </c>
      <c r="Y1956" s="62">
        <v>42.93</v>
      </c>
      <c r="Z1956" s="16" t="s">
        <v>2820</v>
      </c>
      <c r="AA1956" s="11" t="s">
        <v>2856</v>
      </c>
      <c r="AB1956" s="24">
        <v>39309</v>
      </c>
      <c r="AC1956" s="11" t="str">
        <f>+_xlfn.CONCAT(MID(AA1956,16,2),"/",MID(AA1956,14,2),"/",MID(AA1956,10,4))</f>
        <v>09/01/2023</v>
      </c>
      <c r="AD1956" s="40">
        <v>767.75</v>
      </c>
      <c r="AE1956" s="40">
        <v>767.75</v>
      </c>
      <c r="AF1956" s="920">
        <v>0</v>
      </c>
      <c r="AG1956" s="40"/>
      <c r="AH1956" s="40"/>
      <c r="AI1956" s="40"/>
      <c r="AJ1956" s="960">
        <v>45057</v>
      </c>
      <c r="AK1956" s="124">
        <v>45058</v>
      </c>
      <c r="AL1956" s="9">
        <v>2</v>
      </c>
      <c r="AM1956" s="9">
        <v>10</v>
      </c>
      <c r="AN1956" s="789" t="s">
        <v>503</v>
      </c>
    </row>
    <row r="1957" spans="1:40" ht="15" customHeight="1">
      <c r="A1957" s="839">
        <v>1268</v>
      </c>
      <c r="B1957" s="839" t="s">
        <v>7421</v>
      </c>
      <c r="C1957" s="839">
        <v>30711869154</v>
      </c>
      <c r="D1957" s="839" t="s">
        <v>7904</v>
      </c>
      <c r="E1957" s="839" t="s">
        <v>38</v>
      </c>
      <c r="F1957" s="839" t="s">
        <v>390</v>
      </c>
      <c r="G1957" s="839" t="s">
        <v>3235</v>
      </c>
      <c r="H1957" s="153" t="s">
        <v>7905</v>
      </c>
      <c r="I1957" s="153" t="s">
        <v>7906</v>
      </c>
      <c r="J1957" s="482" t="s">
        <v>20</v>
      </c>
      <c r="K1957" s="18" t="s">
        <v>21</v>
      </c>
      <c r="L1957" s="482" t="s">
        <v>22</v>
      </c>
      <c r="M1957" s="65">
        <v>0</v>
      </c>
      <c r="N1957" s="65">
        <v>0</v>
      </c>
      <c r="O1957" s="65">
        <v>0</v>
      </c>
      <c r="P1957" s="65">
        <v>0</v>
      </c>
      <c r="Q1957" s="39">
        <v>260.13</v>
      </c>
      <c r="R1957" s="979">
        <f>Q1957-S1957-T1957-U1957-O1957</f>
        <v>252.73000000000002</v>
      </c>
      <c r="S1957" s="65">
        <v>0</v>
      </c>
      <c r="T1957" s="65">
        <v>3.26</v>
      </c>
      <c r="U1957" s="65">
        <v>4.1399999999999997</v>
      </c>
      <c r="V1957" s="979">
        <f>Q1957-W1957-X1957-Y1957-P1957</f>
        <v>256.17</v>
      </c>
      <c r="W1957" s="65">
        <v>0</v>
      </c>
      <c r="X1957" s="65">
        <v>3.26</v>
      </c>
      <c r="Y1957" s="65">
        <v>0.7</v>
      </c>
      <c r="Z1957" s="67" t="s">
        <v>7085</v>
      </c>
      <c r="AA1957" s="18" t="s">
        <v>3376</v>
      </c>
      <c r="AB1957" s="18" t="s">
        <v>82</v>
      </c>
      <c r="AC1957" s="18" t="s">
        <v>521</v>
      </c>
      <c r="AD1957" s="40">
        <v>242.23</v>
      </c>
      <c r="AE1957" s="40">
        <v>242.23</v>
      </c>
      <c r="AF1957" s="920">
        <v>0</v>
      </c>
      <c r="AG1957" s="40"/>
      <c r="AH1957" s="40"/>
      <c r="AI1957" s="40"/>
      <c r="AJ1957" s="960">
        <v>45057</v>
      </c>
      <c r="AK1957" s="124">
        <v>45058</v>
      </c>
      <c r="AL1957" s="9">
        <v>2</v>
      </c>
      <c r="AM1957" s="9">
        <v>10</v>
      </c>
      <c r="AN1957" s="789" t="s">
        <v>503</v>
      </c>
    </row>
    <row r="1958" spans="1:40" ht="15" customHeight="1">
      <c r="A1958" s="789">
        <v>1297</v>
      </c>
      <c r="B1958" s="789" t="s">
        <v>7907</v>
      </c>
      <c r="C1958" s="789">
        <v>30629437297</v>
      </c>
      <c r="D1958" s="789" t="s">
        <v>7908</v>
      </c>
      <c r="E1958" s="789" t="s">
        <v>47</v>
      </c>
      <c r="F1958" s="789" t="s">
        <v>3015</v>
      </c>
      <c r="G1958" s="789" t="s">
        <v>3015</v>
      </c>
      <c r="H1958" s="18" t="s">
        <v>8039</v>
      </c>
      <c r="I1958" s="18" t="s">
        <v>8040</v>
      </c>
      <c r="J1958" s="43" t="s">
        <v>20</v>
      </c>
      <c r="K1958" s="43" t="s">
        <v>21</v>
      </c>
      <c r="L1958" s="43" t="s">
        <v>22</v>
      </c>
      <c r="M1958" s="65">
        <v>0</v>
      </c>
      <c r="N1958" s="18">
        <v>0</v>
      </c>
      <c r="O1958" s="65">
        <v>0</v>
      </c>
      <c r="P1958" s="65">
        <v>0</v>
      </c>
      <c r="Q1958" s="39">
        <v>40.299999999999997</v>
      </c>
      <c r="R1958" s="123">
        <f>Q1958-O1958-S1958-T1958-U1958</f>
        <v>39.69</v>
      </c>
      <c r="S1958" s="65">
        <v>0.61</v>
      </c>
      <c r="T1958" s="65">
        <v>0</v>
      </c>
      <c r="U1958" s="65">
        <v>0</v>
      </c>
      <c r="V1958" s="123">
        <f>Q1958-P1958-W1958-X1958-Y1958</f>
        <v>40.299999999999997</v>
      </c>
      <c r="W1958" s="18">
        <v>0</v>
      </c>
      <c r="X1958" s="18">
        <v>0</v>
      </c>
      <c r="Y1958" s="18">
        <v>0</v>
      </c>
      <c r="Z1958" s="18" t="s">
        <v>193</v>
      </c>
      <c r="AA1958" s="802" t="s">
        <v>2197</v>
      </c>
      <c r="AB1958" s="105">
        <v>39277</v>
      </c>
      <c r="AC1958" s="124">
        <v>45000</v>
      </c>
      <c r="AD1958" s="18">
        <v>37.92</v>
      </c>
      <c r="AE1958" s="18">
        <v>37.92</v>
      </c>
      <c r="AF1958" s="68">
        <v>0</v>
      </c>
      <c r="AG1958" s="18"/>
      <c r="AH1958" s="18"/>
      <c r="AI1958" s="18"/>
      <c r="AJ1958" s="960">
        <v>45057</v>
      </c>
      <c r="AK1958" s="124">
        <v>45061</v>
      </c>
      <c r="AL1958" s="9">
        <f>NETWORKDAYS(AJ1958,AK1958)</f>
        <v>3</v>
      </c>
      <c r="AM1958" s="9">
        <v>10</v>
      </c>
      <c r="AN1958" s="789" t="s">
        <v>1223</v>
      </c>
    </row>
    <row r="1959" spans="1:40" ht="15" customHeight="1">
      <c r="A1959" s="789">
        <v>1298</v>
      </c>
      <c r="B1959" s="789" t="s">
        <v>7907</v>
      </c>
      <c r="C1959" s="789">
        <v>30629437297</v>
      </c>
      <c r="D1959" s="789" t="s">
        <v>3502</v>
      </c>
      <c r="E1959" s="789" t="s">
        <v>47</v>
      </c>
      <c r="F1959" s="789" t="s">
        <v>7909</v>
      </c>
      <c r="G1959" s="789" t="s">
        <v>7909</v>
      </c>
      <c r="H1959" s="40" t="s">
        <v>8041</v>
      </c>
      <c r="I1959" s="126" t="s">
        <v>8042</v>
      </c>
      <c r="J1959" s="43" t="s">
        <v>20</v>
      </c>
      <c r="K1959" s="43" t="s">
        <v>21</v>
      </c>
      <c r="L1959" s="43" t="s">
        <v>22</v>
      </c>
      <c r="M1959" s="65">
        <v>0</v>
      </c>
      <c r="N1959" s="65">
        <v>0</v>
      </c>
      <c r="O1959" s="65">
        <v>0</v>
      </c>
      <c r="P1959" s="65">
        <v>0</v>
      </c>
      <c r="Q1959" s="66">
        <v>585.76</v>
      </c>
      <c r="R1959" s="123">
        <f>Q1959-O1959-S1959-T1959-U1959</f>
        <v>460.62</v>
      </c>
      <c r="S1959" s="65">
        <v>95.15</v>
      </c>
      <c r="T1959" s="65">
        <v>1.91</v>
      </c>
      <c r="U1959" s="65">
        <v>28.08</v>
      </c>
      <c r="V1959" s="123">
        <f>Q1959-P1959-W1959-X1959-Y1959</f>
        <v>531.67999999999995</v>
      </c>
      <c r="W1959" s="65">
        <v>28.45</v>
      </c>
      <c r="X1959" s="65">
        <v>0.66</v>
      </c>
      <c r="Y1959" s="65">
        <v>24.97</v>
      </c>
      <c r="Z1959" s="53" t="s">
        <v>2120</v>
      </c>
      <c r="AA1959" s="40" t="s">
        <v>325</v>
      </c>
      <c r="AB1959" s="105">
        <v>39279</v>
      </c>
      <c r="AC1959" s="124">
        <v>44967</v>
      </c>
      <c r="AD1959" s="40">
        <v>120.9</v>
      </c>
      <c r="AE1959" s="40">
        <v>120.9</v>
      </c>
      <c r="AF1959" s="920">
        <v>0</v>
      </c>
      <c r="AG1959" s="40"/>
      <c r="AH1959" s="40"/>
      <c r="AI1959" s="40"/>
      <c r="AJ1959" s="960">
        <v>45057</v>
      </c>
      <c r="AK1959" s="124">
        <v>45061</v>
      </c>
      <c r="AL1959" s="9">
        <f>NETWORKDAYS(AJ1959,AK1959)</f>
        <v>3</v>
      </c>
      <c r="AM1959" s="9">
        <v>10</v>
      </c>
      <c r="AN1959" s="789" t="s">
        <v>1223</v>
      </c>
    </row>
    <row r="1960" spans="1:40" ht="15" customHeight="1">
      <c r="A1960" s="790">
        <v>1321</v>
      </c>
      <c r="B1960" s="790" t="s">
        <v>3057</v>
      </c>
      <c r="C1960" s="790">
        <v>30663299723</v>
      </c>
      <c r="D1960" s="790" t="s">
        <v>3963</v>
      </c>
      <c r="E1960" s="790" t="s">
        <v>47</v>
      </c>
      <c r="F1960" s="790" t="s">
        <v>1254</v>
      </c>
      <c r="G1960" s="790" t="s">
        <v>1254</v>
      </c>
      <c r="H1960" s="23" t="s">
        <v>8043</v>
      </c>
      <c r="I1960" s="431" t="s">
        <v>8044</v>
      </c>
      <c r="J1960" s="44" t="s">
        <v>20</v>
      </c>
      <c r="K1960" s="44" t="s">
        <v>21</v>
      </c>
      <c r="L1960" s="44" t="s">
        <v>23</v>
      </c>
      <c r="M1960" s="69">
        <v>5.71</v>
      </c>
      <c r="N1960" s="69">
        <v>34.79</v>
      </c>
      <c r="O1960" s="69">
        <v>0</v>
      </c>
      <c r="P1960" s="69">
        <v>0</v>
      </c>
      <c r="Q1960" s="70">
        <v>6183.7</v>
      </c>
      <c r="R1960" s="152">
        <f>Q1960-O1960-S1960-T1960-U1960</f>
        <v>5212.28</v>
      </c>
      <c r="S1960" s="69">
        <v>840.17</v>
      </c>
      <c r="T1960" s="69">
        <v>100.14</v>
      </c>
      <c r="U1960" s="69">
        <v>31.11</v>
      </c>
      <c r="V1960" s="152">
        <f>Q1960-P1960-W1960-X1960-Y1960</f>
        <v>5168.67</v>
      </c>
      <c r="W1960" s="69">
        <v>878.8</v>
      </c>
      <c r="X1960" s="69">
        <v>105.12</v>
      </c>
      <c r="Y1960" s="69">
        <v>31.11</v>
      </c>
      <c r="Z1960" s="45" t="s">
        <v>2125</v>
      </c>
      <c r="AA1960" s="23" t="s">
        <v>5845</v>
      </c>
      <c r="AB1960" s="122">
        <v>39256</v>
      </c>
      <c r="AC1960" s="122">
        <v>44991</v>
      </c>
      <c r="AD1960" s="23">
        <v>2008.17</v>
      </c>
      <c r="AE1960" s="23">
        <v>2287.3000000000002</v>
      </c>
      <c r="AF1960" s="823">
        <v>279.13</v>
      </c>
      <c r="AG1960" s="23"/>
      <c r="AH1960" s="23"/>
      <c r="AI1960" s="23"/>
      <c r="AJ1960" s="917">
        <v>45057</v>
      </c>
      <c r="AK1960" s="122">
        <v>45061</v>
      </c>
      <c r="AL1960" s="34">
        <f>NETWORKDAYS(AJ1960,AK1960)</f>
        <v>3</v>
      </c>
      <c r="AM1960" s="34">
        <v>10</v>
      </c>
      <c r="AN1960" s="790" t="s">
        <v>1223</v>
      </c>
    </row>
    <row r="1961" spans="1:40" ht="15" customHeight="1">
      <c r="A1961" s="789">
        <v>1338</v>
      </c>
      <c r="B1961" s="789" t="s">
        <v>7411</v>
      </c>
      <c r="C1961" s="789">
        <v>23239289649</v>
      </c>
      <c r="D1961" s="789" t="s">
        <v>7910</v>
      </c>
      <c r="E1961" s="789" t="s">
        <v>38</v>
      </c>
      <c r="F1961" s="789" t="s">
        <v>45</v>
      </c>
      <c r="G1961" s="789" t="s">
        <v>434</v>
      </c>
      <c r="H1961" s="18" t="s">
        <v>8045</v>
      </c>
      <c r="I1961" s="18" t="s">
        <v>8046</v>
      </c>
      <c r="J1961" s="43" t="s">
        <v>20</v>
      </c>
      <c r="K1961" s="43" t="s">
        <v>21</v>
      </c>
      <c r="L1961" s="43" t="s">
        <v>22</v>
      </c>
      <c r="M1961" s="65">
        <v>0</v>
      </c>
      <c r="N1961" s="18">
        <v>0</v>
      </c>
      <c r="O1961" s="65">
        <v>0</v>
      </c>
      <c r="P1961" s="65">
        <v>0</v>
      </c>
      <c r="Q1961" s="39">
        <v>118.9</v>
      </c>
      <c r="R1961" s="123">
        <f>Q1961-O1961-S1961-T1961-U1961</f>
        <v>114.44000000000001</v>
      </c>
      <c r="S1961" s="65">
        <v>3.63</v>
      </c>
      <c r="T1961" s="65">
        <v>0.83</v>
      </c>
      <c r="U1961" s="65">
        <v>0</v>
      </c>
      <c r="V1961" s="123">
        <f>Q1961-P1961-W1961-X1961-Y1961</f>
        <v>117.46000000000001</v>
      </c>
      <c r="W1961" s="18">
        <v>0.61</v>
      </c>
      <c r="X1961" s="18">
        <v>0.83</v>
      </c>
      <c r="Y1961" s="18">
        <v>0</v>
      </c>
      <c r="Z1961" s="18" t="s">
        <v>193</v>
      </c>
      <c r="AA1961" s="802" t="s">
        <v>2197</v>
      </c>
      <c r="AB1961" s="105">
        <v>39277</v>
      </c>
      <c r="AC1961" s="124">
        <v>45000</v>
      </c>
      <c r="AD1961" s="18">
        <v>109.89</v>
      </c>
      <c r="AE1961" s="18">
        <v>109.89</v>
      </c>
      <c r="AF1961" s="68">
        <v>0</v>
      </c>
      <c r="AG1961" s="18"/>
      <c r="AH1961" s="18"/>
      <c r="AI1961" s="18"/>
      <c r="AJ1961" s="960">
        <v>45057</v>
      </c>
      <c r="AK1961" s="124">
        <v>45061</v>
      </c>
      <c r="AL1961" s="9">
        <f>NETWORKDAYS(AJ1961,AK1961)</f>
        <v>3</v>
      </c>
      <c r="AM1961" s="9">
        <v>10</v>
      </c>
      <c r="AN1961" s="789" t="s">
        <v>1223</v>
      </c>
    </row>
    <row r="1962" spans="1:40" ht="15" customHeight="1">
      <c r="A1962" s="2" t="s">
        <v>0</v>
      </c>
      <c r="B1962" s="2" t="s">
        <v>1</v>
      </c>
      <c r="C1962" s="2" t="s">
        <v>2</v>
      </c>
      <c r="D1962" s="2" t="s">
        <v>3</v>
      </c>
      <c r="E1962" s="2" t="s">
        <v>4</v>
      </c>
      <c r="F1962" s="2" t="s">
        <v>5</v>
      </c>
      <c r="G1962" s="2" t="s">
        <v>6</v>
      </c>
      <c r="H1962" s="2" t="s">
        <v>7</v>
      </c>
      <c r="I1962" s="2" t="s">
        <v>8</v>
      </c>
      <c r="J1962" s="3" t="s">
        <v>9</v>
      </c>
      <c r="K1962" s="4" t="s">
        <v>8230</v>
      </c>
      <c r="L1962" s="2" t="s">
        <v>10</v>
      </c>
      <c r="M1962" s="2" t="s">
        <v>11</v>
      </c>
      <c r="N1962" s="2" t="s">
        <v>12</v>
      </c>
      <c r="O1962" s="2" t="s">
        <v>28</v>
      </c>
      <c r="P1962" s="2" t="s">
        <v>13</v>
      </c>
      <c r="Q1962" s="2" t="s">
        <v>14</v>
      </c>
      <c r="R1962" s="2" t="s">
        <v>27</v>
      </c>
      <c r="S1962" s="2" t="s">
        <v>29</v>
      </c>
      <c r="T1962" s="2" t="s">
        <v>30</v>
      </c>
      <c r="U1962" s="2" t="s">
        <v>31</v>
      </c>
      <c r="V1962" s="2" t="s">
        <v>15</v>
      </c>
      <c r="W1962" s="2" t="s">
        <v>16</v>
      </c>
      <c r="X1962" s="2" t="s">
        <v>17</v>
      </c>
      <c r="Y1962" s="2" t="s">
        <v>18</v>
      </c>
      <c r="Z1962" s="4" t="s">
        <v>324</v>
      </c>
      <c r="AA1962" s="4" t="s">
        <v>32</v>
      </c>
      <c r="AB1962" s="21" t="s">
        <v>19</v>
      </c>
      <c r="AC1962" s="5" t="s">
        <v>33</v>
      </c>
      <c r="AD1962" s="2" t="s">
        <v>34</v>
      </c>
      <c r="AE1962" s="2" t="s">
        <v>35</v>
      </c>
      <c r="AF1962" s="919" t="s">
        <v>36</v>
      </c>
      <c r="AG1962" s="970"/>
      <c r="AH1962" s="970"/>
      <c r="AI1962" s="970"/>
      <c r="AJ1962" s="956" t="s">
        <v>24</v>
      </c>
      <c r="AK1962" s="3" t="s">
        <v>25</v>
      </c>
      <c r="AL1962" s="3" t="s">
        <v>8056</v>
      </c>
      <c r="AM1962" s="3" t="s">
        <v>26</v>
      </c>
      <c r="AN1962" s="3" t="s">
        <v>502</v>
      </c>
    </row>
    <row r="1963" spans="1:40" ht="15" customHeight="1">
      <c r="A1963" s="38">
        <v>399</v>
      </c>
      <c r="B1963" s="34" t="s">
        <v>6457</v>
      </c>
      <c r="C1963" s="34">
        <v>30708324546</v>
      </c>
      <c r="D1963" s="34" t="s">
        <v>8061</v>
      </c>
      <c r="E1963" s="34" t="s">
        <v>341</v>
      </c>
      <c r="F1963" s="34" t="s">
        <v>3545</v>
      </c>
      <c r="G1963" s="34" t="s">
        <v>3546</v>
      </c>
      <c r="H1963" s="23" t="s">
        <v>8062</v>
      </c>
      <c r="I1963" s="23" t="s">
        <v>8063</v>
      </c>
      <c r="J1963" s="44" t="s">
        <v>20</v>
      </c>
      <c r="K1963" s="44" t="s">
        <v>21</v>
      </c>
      <c r="L1963" s="44" t="s">
        <v>23</v>
      </c>
      <c r="M1963" s="69">
        <v>63.64</v>
      </c>
      <c r="N1963" s="69">
        <v>3.85</v>
      </c>
      <c r="O1963" s="69">
        <v>0</v>
      </c>
      <c r="P1963" s="69">
        <v>0</v>
      </c>
      <c r="Q1963" s="70">
        <v>1534.91</v>
      </c>
      <c r="R1963" s="70">
        <v>1506.07</v>
      </c>
      <c r="S1963" s="69">
        <v>3.43</v>
      </c>
      <c r="T1963" s="69">
        <v>14.48</v>
      </c>
      <c r="U1963" s="69">
        <v>10.93</v>
      </c>
      <c r="V1963" s="70">
        <v>1437</v>
      </c>
      <c r="W1963" s="69">
        <v>6.13</v>
      </c>
      <c r="X1963" s="69">
        <v>84.2</v>
      </c>
      <c r="Y1963" s="69">
        <v>7.58</v>
      </c>
      <c r="Z1963" s="45" t="s">
        <v>4275</v>
      </c>
      <c r="AA1963" s="23" t="s">
        <v>8064</v>
      </c>
      <c r="AB1963" s="23" t="s">
        <v>4276</v>
      </c>
      <c r="AC1963" s="23" t="s">
        <v>520</v>
      </c>
      <c r="AD1963" s="23">
        <v>600.14</v>
      </c>
      <c r="AE1963" s="23">
        <v>687.6</v>
      </c>
      <c r="AF1963" s="823">
        <v>87.46</v>
      </c>
      <c r="AG1963" s="23"/>
      <c r="AH1963" s="23"/>
      <c r="AI1963" s="23"/>
      <c r="AJ1963" s="917">
        <v>45062</v>
      </c>
      <c r="AK1963" s="122">
        <v>45063</v>
      </c>
      <c r="AL1963" s="34">
        <v>2</v>
      </c>
      <c r="AM1963" s="34">
        <v>11</v>
      </c>
      <c r="AN1963" s="261" t="s">
        <v>1223</v>
      </c>
    </row>
    <row r="1964" spans="1:40" ht="15" customHeight="1">
      <c r="A1964" s="38">
        <v>695</v>
      </c>
      <c r="B1964" s="34" t="s">
        <v>8065</v>
      </c>
      <c r="C1964" s="34">
        <v>30553563182</v>
      </c>
      <c r="D1964" s="34" t="s">
        <v>3577</v>
      </c>
      <c r="E1964" s="34" t="s">
        <v>9369</v>
      </c>
      <c r="F1964" s="34" t="s">
        <v>1040</v>
      </c>
      <c r="G1964" s="34" t="s">
        <v>3924</v>
      </c>
      <c r="H1964" s="823" t="s">
        <v>8066</v>
      </c>
      <c r="I1964" s="23" t="s">
        <v>8067</v>
      </c>
      <c r="J1964" s="34" t="s">
        <v>20</v>
      </c>
      <c r="K1964" s="866" t="s">
        <v>21</v>
      </c>
      <c r="L1964" s="866" t="s">
        <v>23</v>
      </c>
      <c r="M1964" s="1005">
        <v>1.1299999999999999</v>
      </c>
      <c r="N1964" s="1005">
        <v>0.93</v>
      </c>
      <c r="O1964" s="1005">
        <v>0</v>
      </c>
      <c r="P1964" s="1005">
        <v>0</v>
      </c>
      <c r="Q1964" s="70">
        <v>3105.02</v>
      </c>
      <c r="R1964" s="70">
        <v>2617.4700000000003</v>
      </c>
      <c r="S1964" s="1005">
        <v>205.26</v>
      </c>
      <c r="T1964" s="1005">
        <v>281.2</v>
      </c>
      <c r="U1964" s="1005">
        <v>1.0900000000000001</v>
      </c>
      <c r="V1964" s="70">
        <v>2712.18</v>
      </c>
      <c r="W1964" s="1005">
        <v>167.67</v>
      </c>
      <c r="X1964" s="1005">
        <v>225.17</v>
      </c>
      <c r="Y1964" s="1005">
        <v>0</v>
      </c>
      <c r="Z1964" s="45" t="s">
        <v>2135</v>
      </c>
      <c r="AA1964" s="23" t="s">
        <v>723</v>
      </c>
      <c r="AB1964" s="23" t="s">
        <v>44</v>
      </c>
      <c r="AC1964" s="122">
        <v>44985</v>
      </c>
      <c r="AD1964" s="23">
        <v>651.37</v>
      </c>
      <c r="AE1964" s="23">
        <v>651.37</v>
      </c>
      <c r="AF1964" s="823">
        <v>0</v>
      </c>
      <c r="AG1964" s="23"/>
      <c r="AH1964" s="23"/>
      <c r="AI1964" s="23"/>
      <c r="AJ1964" s="917">
        <v>45062</v>
      </c>
      <c r="AK1964" s="122">
        <v>45064</v>
      </c>
      <c r="AL1964" s="34">
        <v>2</v>
      </c>
      <c r="AM1964" s="34">
        <v>11</v>
      </c>
      <c r="AN1964" s="261" t="s">
        <v>503</v>
      </c>
    </row>
    <row r="1965" spans="1:40" ht="15" customHeight="1">
      <c r="A1965" s="37">
        <v>696</v>
      </c>
      <c r="B1965" s="9" t="s">
        <v>8065</v>
      </c>
      <c r="C1965" s="9">
        <v>30553563182</v>
      </c>
      <c r="D1965" s="9" t="s">
        <v>8068</v>
      </c>
      <c r="E1965" s="9" t="s">
        <v>9369</v>
      </c>
      <c r="F1965" s="9" t="s">
        <v>1040</v>
      </c>
      <c r="G1965" s="9" t="s">
        <v>8069</v>
      </c>
      <c r="H1965" s="68" t="s">
        <v>8070</v>
      </c>
      <c r="I1965" s="18" t="s">
        <v>8071</v>
      </c>
      <c r="J1965" s="426" t="s">
        <v>20</v>
      </c>
      <c r="K1965" s="426" t="s">
        <v>21</v>
      </c>
      <c r="L1965" s="426" t="s">
        <v>22</v>
      </c>
      <c r="M1965" s="1004">
        <v>0</v>
      </c>
      <c r="N1965" s="1004">
        <v>0</v>
      </c>
      <c r="O1965" s="1004">
        <v>0</v>
      </c>
      <c r="P1965" s="1004">
        <v>0</v>
      </c>
      <c r="Q1965" s="66">
        <v>2060.04</v>
      </c>
      <c r="R1965" s="39">
        <v>2004.6000000000001</v>
      </c>
      <c r="S1965" s="1004">
        <v>34.020000000000003</v>
      </c>
      <c r="T1965" s="1004">
        <v>14.34</v>
      </c>
      <c r="U1965" s="1004">
        <v>7.08</v>
      </c>
      <c r="V1965" s="39">
        <v>2031.8199999999997</v>
      </c>
      <c r="W1965" s="1004">
        <v>9.59</v>
      </c>
      <c r="X1965" s="1004">
        <v>12.5</v>
      </c>
      <c r="Y1965" s="1004">
        <v>6.13</v>
      </c>
      <c r="Z1965" s="53" t="s">
        <v>820</v>
      </c>
      <c r="AA1965" s="40" t="s">
        <v>726</v>
      </c>
      <c r="AB1965" s="24">
        <v>39325</v>
      </c>
      <c r="AC1965" s="105">
        <v>44985</v>
      </c>
      <c r="AD1965" s="40">
        <v>1001.41</v>
      </c>
      <c r="AE1965" s="40">
        <v>1001.41</v>
      </c>
      <c r="AF1965" s="920">
        <v>0</v>
      </c>
      <c r="AG1965" s="40"/>
      <c r="AH1965" s="40"/>
      <c r="AI1965" s="40"/>
      <c r="AJ1965" s="960">
        <v>45062</v>
      </c>
      <c r="AK1965" s="124">
        <v>45064</v>
      </c>
      <c r="AL1965" s="9">
        <v>2</v>
      </c>
      <c r="AM1965" s="9">
        <v>11</v>
      </c>
      <c r="AN1965" s="521" t="s">
        <v>503</v>
      </c>
    </row>
    <row r="1966" spans="1:40" ht="15" customHeight="1">
      <c r="A1966" s="37">
        <v>697</v>
      </c>
      <c r="B1966" s="9" t="s">
        <v>8065</v>
      </c>
      <c r="C1966" s="9">
        <v>30553563182</v>
      </c>
      <c r="D1966" s="9" t="s">
        <v>8072</v>
      </c>
      <c r="E1966" s="9" t="s">
        <v>9369</v>
      </c>
      <c r="F1966" s="9" t="s">
        <v>1040</v>
      </c>
      <c r="G1966" s="9" t="s">
        <v>3924</v>
      </c>
      <c r="H1966" s="68" t="s">
        <v>8073</v>
      </c>
      <c r="I1966" s="18" t="s">
        <v>8074</v>
      </c>
      <c r="J1966" s="426" t="s">
        <v>20</v>
      </c>
      <c r="K1966" s="426" t="s">
        <v>21</v>
      </c>
      <c r="L1966" s="426" t="s">
        <v>22</v>
      </c>
      <c r="M1966" s="1004">
        <v>0</v>
      </c>
      <c r="N1966" s="1004">
        <v>0</v>
      </c>
      <c r="O1966" s="1004">
        <v>0</v>
      </c>
      <c r="P1966" s="1004">
        <v>0</v>
      </c>
      <c r="Q1966" s="66">
        <v>4636.0600000000004</v>
      </c>
      <c r="R1966" s="39">
        <v>3362.63</v>
      </c>
      <c r="S1966" s="1004">
        <v>231.68</v>
      </c>
      <c r="T1966" s="1004">
        <v>1035.29</v>
      </c>
      <c r="U1966" s="1004">
        <v>6.46</v>
      </c>
      <c r="V1966" s="39">
        <v>3391.0400000000004</v>
      </c>
      <c r="W1966" s="1004">
        <v>251.04</v>
      </c>
      <c r="X1966" s="1004">
        <v>993.98</v>
      </c>
      <c r="Y1966" s="1004">
        <v>0</v>
      </c>
      <c r="Z1966" s="53" t="s">
        <v>2135</v>
      </c>
      <c r="AA1966" s="40" t="s">
        <v>723</v>
      </c>
      <c r="AB1966" s="18" t="s">
        <v>44</v>
      </c>
      <c r="AC1966" s="105">
        <v>44985</v>
      </c>
      <c r="AD1966" s="40">
        <v>1202.01</v>
      </c>
      <c r="AE1966" s="40">
        <v>1202.01</v>
      </c>
      <c r="AF1966" s="920">
        <v>0</v>
      </c>
      <c r="AG1966" s="40"/>
      <c r="AH1966" s="40"/>
      <c r="AI1966" s="40"/>
      <c r="AJ1966" s="960">
        <v>45062</v>
      </c>
      <c r="AK1966" s="124">
        <v>45064</v>
      </c>
      <c r="AL1966" s="9">
        <v>3</v>
      </c>
      <c r="AM1966" s="9">
        <v>11</v>
      </c>
      <c r="AN1966" s="521" t="s">
        <v>503</v>
      </c>
    </row>
    <row r="1967" spans="1:40" ht="15" customHeight="1">
      <c r="A1967" s="37">
        <v>6691</v>
      </c>
      <c r="B1967" s="9" t="s">
        <v>6052</v>
      </c>
      <c r="C1967" s="9">
        <v>30715303708</v>
      </c>
      <c r="D1967" s="9" t="s">
        <v>8075</v>
      </c>
      <c r="E1967" s="9" t="s">
        <v>47</v>
      </c>
      <c r="F1967" s="9" t="s">
        <v>71</v>
      </c>
      <c r="G1967" s="9" t="s">
        <v>8076</v>
      </c>
      <c r="H1967" s="68" t="s">
        <v>8077</v>
      </c>
      <c r="I1967" s="18" t="s">
        <v>8078</v>
      </c>
      <c r="J1967" s="11" t="s">
        <v>20</v>
      </c>
      <c r="K1967" s="43" t="s">
        <v>21</v>
      </c>
      <c r="L1967" s="43" t="s">
        <v>22</v>
      </c>
      <c r="M1967" s="65">
        <v>0</v>
      </c>
      <c r="N1967" s="65">
        <v>0</v>
      </c>
      <c r="O1967" s="65">
        <v>0</v>
      </c>
      <c r="P1967" s="65">
        <v>0</v>
      </c>
      <c r="Q1967" s="66">
        <v>317.2</v>
      </c>
      <c r="R1967" s="39">
        <f>Q1967-O1967-S1967-T1967-U1967</f>
        <v>305.37</v>
      </c>
      <c r="S1967" s="65">
        <v>7.83</v>
      </c>
      <c r="T1967" s="65">
        <v>0</v>
      </c>
      <c r="U1967" s="65">
        <v>4</v>
      </c>
      <c r="V1967" s="39">
        <f>Q1967-P1967-W1967-X1967-Y1967</f>
        <v>308.70999999999998</v>
      </c>
      <c r="W1967" s="65">
        <v>4.49</v>
      </c>
      <c r="X1967" s="65">
        <v>0</v>
      </c>
      <c r="Y1967" s="65">
        <v>4</v>
      </c>
      <c r="Z1967" s="65" t="s">
        <v>829</v>
      </c>
      <c r="AA1967" s="65" t="s">
        <v>2228</v>
      </c>
      <c r="AB1967" s="11" t="str">
        <f>+_xlfn.CONCAT(MID(Z1967,24,2),"/",MID(Z1967,22,2),"/",MID(Z1967,18,4))</f>
        <v>14/07/2007</v>
      </c>
      <c r="AC1967" s="11" t="str">
        <f>+_xlfn.CONCAT(MID(AA1967,16,2),"/",MID(AA1967,14,2),"/",MID(AA1967,10,4))</f>
        <v>18/02/2023</v>
      </c>
      <c r="AD1967" s="40">
        <v>138.75</v>
      </c>
      <c r="AE1967" s="40">
        <v>138.75</v>
      </c>
      <c r="AF1967" s="920">
        <v>0</v>
      </c>
      <c r="AG1967" s="40"/>
      <c r="AH1967" s="40"/>
      <c r="AI1967" s="40"/>
      <c r="AJ1967" s="960">
        <v>45062</v>
      </c>
      <c r="AK1967" s="124">
        <v>45063</v>
      </c>
      <c r="AL1967" s="9">
        <v>2</v>
      </c>
      <c r="AM1967" s="9">
        <v>11</v>
      </c>
      <c r="AN1967" s="521" t="s">
        <v>1223</v>
      </c>
    </row>
    <row r="1968" spans="1:40" ht="15" customHeight="1">
      <c r="A1968" s="38">
        <v>6697</v>
      </c>
      <c r="B1968" s="34" t="s">
        <v>6052</v>
      </c>
      <c r="C1968" s="34">
        <v>30715303708</v>
      </c>
      <c r="D1968" s="34" t="s">
        <v>8079</v>
      </c>
      <c r="E1968" s="34" t="s">
        <v>38</v>
      </c>
      <c r="F1968" s="34" t="s">
        <v>1040</v>
      </c>
      <c r="G1968" s="34" t="s">
        <v>8080</v>
      </c>
      <c r="H1968" s="23" t="s">
        <v>8081</v>
      </c>
      <c r="I1968" s="811" t="s">
        <v>8082</v>
      </c>
      <c r="J1968" s="812" t="s">
        <v>20</v>
      </c>
      <c r="K1968" s="812" t="s">
        <v>21</v>
      </c>
      <c r="L1968" s="812" t="s">
        <v>23</v>
      </c>
      <c r="M1968" s="813">
        <v>0</v>
      </c>
      <c r="N1968" s="813">
        <v>4.1500000000000004</v>
      </c>
      <c r="O1968" s="813">
        <v>0</v>
      </c>
      <c r="P1968" s="813">
        <v>0</v>
      </c>
      <c r="Q1968" s="814">
        <v>490.7</v>
      </c>
      <c r="R1968" s="814">
        <f>Q1968-O1968-S1968-T1968-U1968</f>
        <v>468.20000000000005</v>
      </c>
      <c r="S1968" s="813">
        <v>18.47</v>
      </c>
      <c r="T1968" s="813">
        <v>0</v>
      </c>
      <c r="U1968" s="813">
        <v>4.03</v>
      </c>
      <c r="V1968" s="814">
        <f>Q1968-P1968-W1968-X1968-Y1968</f>
        <v>466.79999999999995</v>
      </c>
      <c r="W1968" s="813">
        <v>22.8</v>
      </c>
      <c r="X1968" s="813">
        <v>0</v>
      </c>
      <c r="Y1968" s="813">
        <v>1.1000000000000001</v>
      </c>
      <c r="Z1968" s="69" t="s">
        <v>4381</v>
      </c>
      <c r="AA1968" s="69" t="s">
        <v>8083</v>
      </c>
      <c r="AB1968" s="396" t="str">
        <f>+_xlfn.CONCAT(MID(Z1968,24,2),"/",MID(Z1968,22,2),"/",MID(Z1968,18,4))</f>
        <v>18/05/2007</v>
      </c>
      <c r="AC1968" s="815">
        <v>44964</v>
      </c>
      <c r="AD1968" s="811">
        <v>263.25</v>
      </c>
      <c r="AE1968" s="811">
        <f>AD1968+AF1968</f>
        <v>294.38</v>
      </c>
      <c r="AF1968" s="947">
        <v>31.13</v>
      </c>
      <c r="AG1968" s="23"/>
      <c r="AH1968" s="23"/>
      <c r="AI1968" s="23"/>
      <c r="AJ1968" s="969">
        <v>45062</v>
      </c>
      <c r="AK1968" s="122">
        <v>45063</v>
      </c>
      <c r="AL1968" s="34">
        <v>2</v>
      </c>
      <c r="AM1968" s="396">
        <v>11</v>
      </c>
      <c r="AN1968" s="816" t="s">
        <v>1223</v>
      </c>
    </row>
    <row r="1969" spans="1:40" ht="15" customHeight="1">
      <c r="A1969" s="37">
        <v>7565</v>
      </c>
      <c r="B1969" s="9" t="s">
        <v>8084</v>
      </c>
      <c r="C1969" s="9">
        <v>30677807632</v>
      </c>
      <c r="D1969" s="9" t="s">
        <v>8085</v>
      </c>
      <c r="E1969" s="9" t="s">
        <v>338</v>
      </c>
      <c r="F1969" s="9" t="s">
        <v>974</v>
      </c>
      <c r="G1969" s="9" t="s">
        <v>8085</v>
      </c>
      <c r="H1969" s="18" t="s">
        <v>8086</v>
      </c>
      <c r="I1969" s="18" t="s">
        <v>8087</v>
      </c>
      <c r="J1969" s="426" t="s">
        <v>20</v>
      </c>
      <c r="K1969" s="426" t="s">
        <v>21</v>
      </c>
      <c r="L1969" s="426" t="s">
        <v>22</v>
      </c>
      <c r="M1969" s="1004">
        <v>0</v>
      </c>
      <c r="N1969" s="1004">
        <v>0</v>
      </c>
      <c r="O1969" s="1004">
        <v>0</v>
      </c>
      <c r="P1969" s="1004">
        <v>0</v>
      </c>
      <c r="Q1969" s="39">
        <v>1044.68</v>
      </c>
      <c r="R1969" s="39">
        <v>870.0200000000001</v>
      </c>
      <c r="S1969" s="1004">
        <v>96.3</v>
      </c>
      <c r="T1969" s="1004">
        <v>67.239999999999995</v>
      </c>
      <c r="U1969" s="1004">
        <v>11.12</v>
      </c>
      <c r="V1969" s="39">
        <v>976.66000000000008</v>
      </c>
      <c r="W1969" s="1004">
        <v>51.52</v>
      </c>
      <c r="X1969" s="1004">
        <v>16.5</v>
      </c>
      <c r="Y1969" s="1004">
        <v>0</v>
      </c>
      <c r="Z1969" s="67" t="s">
        <v>8088</v>
      </c>
      <c r="AA1969" s="18" t="s">
        <v>4760</v>
      </c>
      <c r="AB1969" s="18" t="s">
        <v>8089</v>
      </c>
      <c r="AC1969" s="18" t="s">
        <v>681</v>
      </c>
      <c r="AD1969" s="11">
        <v>333.08</v>
      </c>
      <c r="AE1969" s="11">
        <v>333.08</v>
      </c>
      <c r="AF1969" s="920">
        <v>0</v>
      </c>
      <c r="AG1969" s="40"/>
      <c r="AH1969" s="40"/>
      <c r="AI1969" s="40"/>
      <c r="AJ1969" s="960">
        <v>45062</v>
      </c>
      <c r="AK1969" s="124">
        <v>45063</v>
      </c>
      <c r="AL1969" s="9">
        <v>2</v>
      </c>
      <c r="AM1969" s="9">
        <v>11</v>
      </c>
      <c r="AN1969" s="521" t="s">
        <v>1223</v>
      </c>
    </row>
    <row r="1970" spans="1:40" ht="15" customHeight="1">
      <c r="A1970" s="38">
        <v>8897</v>
      </c>
      <c r="B1970" s="34" t="s">
        <v>8090</v>
      </c>
      <c r="C1970" s="34">
        <v>30619995259</v>
      </c>
      <c r="D1970" s="34" t="s">
        <v>8091</v>
      </c>
      <c r="E1970" s="34" t="s">
        <v>3183</v>
      </c>
      <c r="F1970" s="34" t="s">
        <v>4199</v>
      </c>
      <c r="G1970" s="34" t="s">
        <v>8092</v>
      </c>
      <c r="H1970" s="23" t="s">
        <v>8093</v>
      </c>
      <c r="I1970" s="23" t="s">
        <v>8094</v>
      </c>
      <c r="J1970" s="44" t="s">
        <v>20</v>
      </c>
      <c r="K1970" s="44" t="s">
        <v>21</v>
      </c>
      <c r="L1970" s="44" t="s">
        <v>23</v>
      </c>
      <c r="M1970" s="69">
        <v>3.6240000000000001</v>
      </c>
      <c r="N1970" s="69">
        <v>0</v>
      </c>
      <c r="O1970" s="69">
        <v>0</v>
      </c>
      <c r="P1970" s="69">
        <v>0</v>
      </c>
      <c r="Q1970" s="70">
        <v>867.28</v>
      </c>
      <c r="R1970" s="360">
        <v>805.33</v>
      </c>
      <c r="S1970" s="289">
        <v>1.88</v>
      </c>
      <c r="T1970" s="289">
        <v>44.91</v>
      </c>
      <c r="U1970" s="289">
        <v>15.16</v>
      </c>
      <c r="V1970" s="360">
        <v>815.17000000000007</v>
      </c>
      <c r="W1970" s="69">
        <v>1.41</v>
      </c>
      <c r="X1970" s="69">
        <v>41.16</v>
      </c>
      <c r="Y1970" s="69">
        <v>9.5399999999999991</v>
      </c>
      <c r="Z1970" s="45" t="s">
        <v>508</v>
      </c>
      <c r="AA1970" s="23" t="s">
        <v>3150</v>
      </c>
      <c r="AB1970" s="439" t="s">
        <v>4494</v>
      </c>
      <c r="AC1970" s="23" t="s">
        <v>5351</v>
      </c>
      <c r="AD1970" s="23">
        <v>549.78</v>
      </c>
      <c r="AE1970" s="23">
        <v>589.78</v>
      </c>
      <c r="AF1970" s="823">
        <v>40</v>
      </c>
      <c r="AG1970" s="23"/>
      <c r="AH1970" s="23"/>
      <c r="AI1970" s="23"/>
      <c r="AJ1970" s="917">
        <v>45062</v>
      </c>
      <c r="AK1970" s="122">
        <v>45063</v>
      </c>
      <c r="AL1970" s="34">
        <v>2</v>
      </c>
      <c r="AM1970" s="34">
        <v>11</v>
      </c>
      <c r="AN1970" s="261" t="s">
        <v>503</v>
      </c>
    </row>
    <row r="1971" spans="1:40" ht="15" customHeight="1">
      <c r="A1971" s="37">
        <v>8898</v>
      </c>
      <c r="B1971" s="9" t="s">
        <v>8090</v>
      </c>
      <c r="C1971" s="9">
        <v>30619995259</v>
      </c>
      <c r="D1971" s="9" t="s">
        <v>8095</v>
      </c>
      <c r="E1971" s="9" t="s">
        <v>3183</v>
      </c>
      <c r="F1971" s="9" t="s">
        <v>7468</v>
      </c>
      <c r="G1971" s="9" t="s">
        <v>8096</v>
      </c>
      <c r="H1971" s="18" t="s">
        <v>8097</v>
      </c>
      <c r="I1971" s="18" t="s">
        <v>8098</v>
      </c>
      <c r="J1971" s="43" t="s">
        <v>20</v>
      </c>
      <c r="K1971" s="43" t="s">
        <v>21</v>
      </c>
      <c r="L1971" s="43" t="s">
        <v>22</v>
      </c>
      <c r="M1971" s="65">
        <v>0</v>
      </c>
      <c r="N1971" s="65">
        <v>0</v>
      </c>
      <c r="O1971" s="65">
        <v>0</v>
      </c>
      <c r="P1971" s="65">
        <v>0</v>
      </c>
      <c r="Q1971" s="39">
        <v>549.25</v>
      </c>
      <c r="R1971" s="51">
        <v>543.57000000000005</v>
      </c>
      <c r="S1971" s="49">
        <v>0</v>
      </c>
      <c r="T1971" s="49">
        <v>0</v>
      </c>
      <c r="U1971" s="49">
        <v>5.68</v>
      </c>
      <c r="V1971" s="51">
        <v>547.59</v>
      </c>
      <c r="W1971" s="65">
        <v>0</v>
      </c>
      <c r="X1971" s="65">
        <v>0</v>
      </c>
      <c r="Y1971" s="65">
        <v>1.66</v>
      </c>
      <c r="Z1971" s="67" t="s">
        <v>6878</v>
      </c>
      <c r="AA1971" s="18" t="s">
        <v>3150</v>
      </c>
      <c r="AB1971" s="18" t="s">
        <v>2052</v>
      </c>
      <c r="AC1971" s="18" t="s">
        <v>5351</v>
      </c>
      <c r="AD1971" s="40">
        <v>241.28</v>
      </c>
      <c r="AE1971" s="40">
        <v>241.28</v>
      </c>
      <c r="AF1971" s="920">
        <v>0</v>
      </c>
      <c r="AG1971" s="40"/>
      <c r="AH1971" s="40"/>
      <c r="AI1971" s="40"/>
      <c r="AJ1971" s="960">
        <v>45062</v>
      </c>
      <c r="AK1971" s="124">
        <v>45063</v>
      </c>
      <c r="AL1971" s="9">
        <v>2</v>
      </c>
      <c r="AM1971" s="9">
        <v>11</v>
      </c>
      <c r="AN1971" s="521" t="s">
        <v>503</v>
      </c>
    </row>
    <row r="1972" spans="1:40" ht="15" customHeight="1">
      <c r="A1972" s="37">
        <v>9159</v>
      </c>
      <c r="B1972" s="9" t="s">
        <v>6768</v>
      </c>
      <c r="C1972" s="9">
        <v>30709229776</v>
      </c>
      <c r="D1972" s="9" t="s">
        <v>8099</v>
      </c>
      <c r="E1972" s="9" t="s">
        <v>42</v>
      </c>
      <c r="F1972" s="9" t="s">
        <v>375</v>
      </c>
      <c r="G1972" s="9" t="s">
        <v>1441</v>
      </c>
      <c r="H1972" s="47" t="s">
        <v>8100</v>
      </c>
      <c r="I1972" s="60" t="s">
        <v>8101</v>
      </c>
      <c r="J1972" s="43" t="s">
        <v>20</v>
      </c>
      <c r="K1972" s="169" t="s">
        <v>21</v>
      </c>
      <c r="L1972" s="48" t="s">
        <v>22</v>
      </c>
      <c r="M1972" s="49">
        <v>0</v>
      </c>
      <c r="N1972" s="49">
        <v>0</v>
      </c>
      <c r="O1972" s="49">
        <v>0</v>
      </c>
      <c r="P1972" s="49">
        <v>0</v>
      </c>
      <c r="Q1972" s="50">
        <v>290.89999999999998</v>
      </c>
      <c r="R1972" s="51">
        <v>209.3</v>
      </c>
      <c r="S1972" s="49">
        <v>76.209999999999994</v>
      </c>
      <c r="T1972" s="49">
        <v>5.39</v>
      </c>
      <c r="U1972" s="49">
        <v>0</v>
      </c>
      <c r="V1972" s="51">
        <v>230.58999999999997</v>
      </c>
      <c r="W1972" s="49">
        <v>54.92</v>
      </c>
      <c r="X1972" s="49">
        <v>5.39</v>
      </c>
      <c r="Y1972" s="52">
        <v>0</v>
      </c>
      <c r="Z1972" s="53" t="s">
        <v>160</v>
      </c>
      <c r="AA1972" s="40" t="s">
        <v>6772</v>
      </c>
      <c r="AB1972" s="22">
        <v>39222</v>
      </c>
      <c r="AC1972" s="40" t="s">
        <v>517</v>
      </c>
      <c r="AD1972" s="40">
        <v>75.39</v>
      </c>
      <c r="AE1972" s="40">
        <v>75.39</v>
      </c>
      <c r="AF1972" s="920">
        <v>0</v>
      </c>
      <c r="AG1972" s="40"/>
      <c r="AH1972" s="40"/>
      <c r="AI1972" s="40"/>
      <c r="AJ1972" s="960">
        <v>45062</v>
      </c>
      <c r="AK1972" s="124">
        <v>45063</v>
      </c>
      <c r="AL1972" s="9">
        <v>2</v>
      </c>
      <c r="AM1972" s="9">
        <v>11</v>
      </c>
      <c r="AN1972" s="521" t="s">
        <v>503</v>
      </c>
    </row>
    <row r="1973" spans="1:40" ht="15" customHeight="1">
      <c r="A1973" s="37">
        <v>9164</v>
      </c>
      <c r="B1973" s="9" t="s">
        <v>6768</v>
      </c>
      <c r="C1973" s="9">
        <v>30709229776</v>
      </c>
      <c r="D1973" s="9" t="s">
        <v>8102</v>
      </c>
      <c r="E1973" s="9" t="s">
        <v>42</v>
      </c>
      <c r="F1973" s="9" t="s">
        <v>375</v>
      </c>
      <c r="G1973" s="9" t="s">
        <v>1441</v>
      </c>
      <c r="H1973" s="47" t="s">
        <v>8103</v>
      </c>
      <c r="I1973" s="60" t="s">
        <v>8104</v>
      </c>
      <c r="J1973" s="43" t="s">
        <v>20</v>
      </c>
      <c r="K1973" s="169" t="s">
        <v>21</v>
      </c>
      <c r="L1973" s="48" t="s">
        <v>22</v>
      </c>
      <c r="M1973" s="49">
        <v>0</v>
      </c>
      <c r="N1973" s="49">
        <v>0</v>
      </c>
      <c r="O1973" s="49">
        <v>0</v>
      </c>
      <c r="P1973" s="49">
        <v>0</v>
      </c>
      <c r="Q1973" s="50">
        <v>103.2</v>
      </c>
      <c r="R1973" s="51">
        <v>95.44</v>
      </c>
      <c r="S1973" s="49">
        <v>7.76</v>
      </c>
      <c r="T1973" s="49">
        <v>0</v>
      </c>
      <c r="U1973" s="49">
        <v>0</v>
      </c>
      <c r="V1973" s="51">
        <v>101.22</v>
      </c>
      <c r="W1973" s="49">
        <v>1.98</v>
      </c>
      <c r="X1973" s="49">
        <v>0</v>
      </c>
      <c r="Y1973" s="52">
        <v>0</v>
      </c>
      <c r="Z1973" s="53" t="s">
        <v>160</v>
      </c>
      <c r="AA1973" s="40" t="s">
        <v>6772</v>
      </c>
      <c r="AB1973" s="22">
        <v>39222</v>
      </c>
      <c r="AC1973" s="40" t="s">
        <v>517</v>
      </c>
      <c r="AD1973" s="40">
        <v>90.93</v>
      </c>
      <c r="AE1973" s="40">
        <v>90.93</v>
      </c>
      <c r="AF1973" s="920">
        <v>0</v>
      </c>
      <c r="AG1973" s="40"/>
      <c r="AH1973" s="40"/>
      <c r="AI1973" s="40"/>
      <c r="AJ1973" s="960">
        <v>45062</v>
      </c>
      <c r="AK1973" s="124">
        <v>45063</v>
      </c>
      <c r="AL1973" s="9">
        <v>2</v>
      </c>
      <c r="AM1973" s="9">
        <v>11</v>
      </c>
      <c r="AN1973" s="521" t="s">
        <v>503</v>
      </c>
    </row>
    <row r="1974" spans="1:40" ht="15" customHeight="1">
      <c r="A1974" s="37">
        <v>10341</v>
      </c>
      <c r="B1974" s="9" t="s">
        <v>8105</v>
      </c>
      <c r="C1974" s="9">
        <v>20116681316</v>
      </c>
      <c r="D1974" s="9" t="s">
        <v>8106</v>
      </c>
      <c r="E1974" s="9" t="s">
        <v>42</v>
      </c>
      <c r="F1974" s="9" t="s">
        <v>5058</v>
      </c>
      <c r="G1974" s="9" t="s">
        <v>8107</v>
      </c>
      <c r="H1974" s="47" t="s">
        <v>8108</v>
      </c>
      <c r="I1974" s="60" t="s">
        <v>8109</v>
      </c>
      <c r="J1974" s="43" t="s">
        <v>20</v>
      </c>
      <c r="K1974" s="43" t="s">
        <v>21</v>
      </c>
      <c r="L1974" s="48" t="s">
        <v>22</v>
      </c>
      <c r="M1974" s="49">
        <v>0</v>
      </c>
      <c r="N1974" s="49">
        <v>0</v>
      </c>
      <c r="O1974" s="49">
        <v>0</v>
      </c>
      <c r="P1974" s="49">
        <v>0</v>
      </c>
      <c r="Q1974" s="50">
        <v>110.45</v>
      </c>
      <c r="R1974" s="51">
        <v>110.45</v>
      </c>
      <c r="S1974" s="49">
        <v>0</v>
      </c>
      <c r="T1974" s="49">
        <v>0</v>
      </c>
      <c r="U1974" s="49">
        <v>0</v>
      </c>
      <c r="V1974" s="51">
        <v>110.45</v>
      </c>
      <c r="W1974" s="49">
        <v>0</v>
      </c>
      <c r="X1974" s="49">
        <v>0</v>
      </c>
      <c r="Y1974" s="52">
        <v>0</v>
      </c>
      <c r="Z1974" s="53" t="s">
        <v>1960</v>
      </c>
      <c r="AA1974" s="40" t="s">
        <v>4769</v>
      </c>
      <c r="AB1974" s="24">
        <v>39302</v>
      </c>
      <c r="AC1974" s="40" t="s">
        <v>519</v>
      </c>
      <c r="AD1974" s="40">
        <v>37.68</v>
      </c>
      <c r="AE1974" s="40">
        <v>37.68</v>
      </c>
      <c r="AF1974" s="920">
        <v>0</v>
      </c>
      <c r="AG1974" s="40"/>
      <c r="AH1974" s="40"/>
      <c r="AI1974" s="40"/>
      <c r="AJ1974" s="960">
        <v>45062</v>
      </c>
      <c r="AK1974" s="124">
        <v>45063</v>
      </c>
      <c r="AL1974" s="9">
        <v>2</v>
      </c>
      <c r="AM1974" s="9">
        <v>11</v>
      </c>
      <c r="AN1974" s="521" t="s">
        <v>503</v>
      </c>
    </row>
    <row r="1975" spans="1:40" ht="15" customHeight="1">
      <c r="A1975" s="38">
        <v>11234</v>
      </c>
      <c r="B1975" s="34" t="s">
        <v>8110</v>
      </c>
      <c r="C1975" s="34">
        <v>30618933152</v>
      </c>
      <c r="D1975" s="34" t="s">
        <v>8111</v>
      </c>
      <c r="E1975" s="34" t="s">
        <v>38</v>
      </c>
      <c r="F1975" s="34" t="s">
        <v>393</v>
      </c>
      <c r="G1975" s="34" t="s">
        <v>447</v>
      </c>
      <c r="H1975" s="23" t="s">
        <v>8112</v>
      </c>
      <c r="I1975" s="23" t="s">
        <v>8113</v>
      </c>
      <c r="J1975" s="44" t="s">
        <v>20</v>
      </c>
      <c r="K1975" s="44" t="s">
        <v>21</v>
      </c>
      <c r="L1975" s="44" t="s">
        <v>23</v>
      </c>
      <c r="M1975" s="69">
        <v>0</v>
      </c>
      <c r="N1975" s="69">
        <v>621.17999999999995</v>
      </c>
      <c r="O1975" s="69">
        <v>0</v>
      </c>
      <c r="P1975" s="69">
        <v>0</v>
      </c>
      <c r="Q1975" s="70">
        <v>1509.16</v>
      </c>
      <c r="R1975" s="360">
        <v>1373.2500000000002</v>
      </c>
      <c r="S1975" s="289">
        <v>135.04</v>
      </c>
      <c r="T1975" s="289">
        <v>0.33</v>
      </c>
      <c r="U1975" s="289">
        <v>0.54</v>
      </c>
      <c r="V1975" s="360">
        <v>844.31000000000006</v>
      </c>
      <c r="W1975" s="69">
        <v>663.98</v>
      </c>
      <c r="X1975" s="69">
        <v>0.33</v>
      </c>
      <c r="Y1975" s="69">
        <v>0.54</v>
      </c>
      <c r="Z1975" s="45" t="s">
        <v>820</v>
      </c>
      <c r="AA1975" s="23" t="s">
        <v>1950</v>
      </c>
      <c r="AB1975" s="439" t="s">
        <v>56</v>
      </c>
      <c r="AC1975" s="23" t="s">
        <v>520</v>
      </c>
      <c r="AD1975" s="23">
        <v>352.86</v>
      </c>
      <c r="AE1975" s="23">
        <v>661.73</v>
      </c>
      <c r="AF1975" s="823">
        <v>308.87</v>
      </c>
      <c r="AG1975" s="23"/>
      <c r="AH1975" s="23"/>
      <c r="AI1975" s="23"/>
      <c r="AJ1975" s="917">
        <v>45062</v>
      </c>
      <c r="AK1975" s="122">
        <v>45063</v>
      </c>
      <c r="AL1975" s="34">
        <v>2</v>
      </c>
      <c r="AM1975" s="34">
        <v>11</v>
      </c>
      <c r="AN1975" s="261" t="s">
        <v>503</v>
      </c>
    </row>
    <row r="1976" spans="1:40" ht="15" customHeight="1">
      <c r="A1976" s="38">
        <v>11310</v>
      </c>
      <c r="B1976" s="34" t="s">
        <v>8114</v>
      </c>
      <c r="C1976" s="34">
        <v>20064402677</v>
      </c>
      <c r="D1976" s="34" t="s">
        <v>8115</v>
      </c>
      <c r="E1976" s="34" t="s">
        <v>42</v>
      </c>
      <c r="F1976" s="34" t="s">
        <v>62</v>
      </c>
      <c r="G1976" s="34" t="s">
        <v>8116</v>
      </c>
      <c r="H1976" s="23" t="s">
        <v>8117</v>
      </c>
      <c r="I1976" s="23" t="s">
        <v>8118</v>
      </c>
      <c r="J1976" s="34" t="s">
        <v>20</v>
      </c>
      <c r="K1976" s="44" t="s">
        <v>8232</v>
      </c>
      <c r="L1976" s="44" t="s">
        <v>23</v>
      </c>
      <c r="M1976" s="69">
        <v>0</v>
      </c>
      <c r="N1976" s="69">
        <v>0</v>
      </c>
      <c r="O1976" s="69">
        <v>0</v>
      </c>
      <c r="P1976" s="69">
        <v>0</v>
      </c>
      <c r="Q1976" s="70">
        <v>7271.26</v>
      </c>
      <c r="R1976" s="70">
        <f>Q1976-O1976-S1976-T1976-U1976</f>
        <v>6906.0900000000011</v>
      </c>
      <c r="S1976" s="69">
        <v>201.7</v>
      </c>
      <c r="T1976" s="69">
        <v>121.44</v>
      </c>
      <c r="U1976" s="69">
        <v>42.03</v>
      </c>
      <c r="V1976" s="70">
        <f>Q1976-P1976-W1976-X1976-Y1976</f>
        <v>6945.27</v>
      </c>
      <c r="W1976" s="69">
        <v>167.6</v>
      </c>
      <c r="X1976" s="69">
        <v>121.44</v>
      </c>
      <c r="Y1976" s="69">
        <v>36.950000000000003</v>
      </c>
      <c r="Z1976" s="69" t="s">
        <v>4309</v>
      </c>
      <c r="AA1976" s="69" t="s">
        <v>8119</v>
      </c>
      <c r="AB1976" s="27">
        <v>39277</v>
      </c>
      <c r="AC1976" s="122">
        <v>44957</v>
      </c>
      <c r="AD1976" s="23">
        <v>2305.13</v>
      </c>
      <c r="AE1976" s="23">
        <v>2305.13</v>
      </c>
      <c r="AF1976" s="823">
        <v>0</v>
      </c>
      <c r="AG1976" s="23"/>
      <c r="AH1976" s="23"/>
      <c r="AI1976" s="23"/>
      <c r="AJ1976" s="917">
        <v>45062</v>
      </c>
      <c r="AK1976" s="122">
        <v>45063</v>
      </c>
      <c r="AL1976" s="34">
        <v>2</v>
      </c>
      <c r="AM1976" s="34">
        <v>11</v>
      </c>
      <c r="AN1976" s="261" t="s">
        <v>503</v>
      </c>
    </row>
    <row r="1977" spans="1:40" ht="15" customHeight="1">
      <c r="A1977" s="38">
        <v>11310</v>
      </c>
      <c r="B1977" s="34" t="s">
        <v>8120</v>
      </c>
      <c r="C1977" s="34">
        <v>30708951141</v>
      </c>
      <c r="D1977" s="34" t="s">
        <v>8115</v>
      </c>
      <c r="E1977" s="34" t="s">
        <v>42</v>
      </c>
      <c r="F1977" s="34" t="s">
        <v>62</v>
      </c>
      <c r="G1977" s="34" t="s">
        <v>8116</v>
      </c>
      <c r="H1977" s="23" t="s">
        <v>8117</v>
      </c>
      <c r="I1977" s="23" t="s">
        <v>8118</v>
      </c>
      <c r="J1977" s="34" t="s">
        <v>20</v>
      </c>
      <c r="K1977" s="44" t="s">
        <v>8232</v>
      </c>
      <c r="L1977" s="44" t="s">
        <v>23</v>
      </c>
      <c r="M1977" s="69">
        <v>0</v>
      </c>
      <c r="N1977" s="69">
        <v>0</v>
      </c>
      <c r="O1977" s="69">
        <v>0</v>
      </c>
      <c r="P1977" s="69">
        <v>0</v>
      </c>
      <c r="Q1977" s="70">
        <v>7271.26</v>
      </c>
      <c r="R1977" s="70">
        <f>Q1977-O1977-S1977-T1977-U1977</f>
        <v>6906.0900000000011</v>
      </c>
      <c r="S1977" s="69">
        <v>201.7</v>
      </c>
      <c r="T1977" s="69">
        <v>121.44</v>
      </c>
      <c r="U1977" s="69">
        <v>42.03</v>
      </c>
      <c r="V1977" s="70">
        <f>Q1977-P1977-W1977-X1977-Y1977</f>
        <v>6945.27</v>
      </c>
      <c r="W1977" s="69">
        <v>167.6</v>
      </c>
      <c r="X1977" s="69">
        <v>121.44</v>
      </c>
      <c r="Y1977" s="69">
        <v>36.950000000000003</v>
      </c>
      <c r="Z1977" s="69" t="s">
        <v>4309</v>
      </c>
      <c r="AA1977" s="69" t="s">
        <v>8119</v>
      </c>
      <c r="AB1977" s="27">
        <v>39277</v>
      </c>
      <c r="AC1977" s="122">
        <v>44957</v>
      </c>
      <c r="AD1977" s="23">
        <v>2305.13</v>
      </c>
      <c r="AE1977" s="23">
        <v>2305.13</v>
      </c>
      <c r="AF1977" s="823">
        <v>0</v>
      </c>
      <c r="AG1977" s="23"/>
      <c r="AH1977" s="23"/>
      <c r="AI1977" s="23"/>
      <c r="AJ1977" s="917">
        <v>45062</v>
      </c>
      <c r="AK1977" s="122">
        <v>45063</v>
      </c>
      <c r="AL1977" s="34">
        <v>2</v>
      </c>
      <c r="AM1977" s="34">
        <v>11</v>
      </c>
      <c r="AN1977" s="261" t="s">
        <v>503</v>
      </c>
    </row>
    <row r="1978" spans="1:40" ht="15" customHeight="1">
      <c r="A1978" s="38">
        <v>11310</v>
      </c>
      <c r="B1978" s="34" t="s">
        <v>8121</v>
      </c>
      <c r="C1978" s="34">
        <v>30644961083</v>
      </c>
      <c r="D1978" s="34" t="s">
        <v>8115</v>
      </c>
      <c r="E1978" s="34" t="s">
        <v>42</v>
      </c>
      <c r="F1978" s="34" t="s">
        <v>62</v>
      </c>
      <c r="G1978" s="34" t="s">
        <v>8116</v>
      </c>
      <c r="H1978" s="23" t="s">
        <v>8117</v>
      </c>
      <c r="I1978" s="23" t="s">
        <v>8118</v>
      </c>
      <c r="J1978" s="34" t="s">
        <v>20</v>
      </c>
      <c r="K1978" s="44" t="s">
        <v>8232</v>
      </c>
      <c r="L1978" s="44" t="s">
        <v>23</v>
      </c>
      <c r="M1978" s="69">
        <v>0</v>
      </c>
      <c r="N1978" s="69">
        <v>0</v>
      </c>
      <c r="O1978" s="69">
        <v>0</v>
      </c>
      <c r="P1978" s="69">
        <v>0</v>
      </c>
      <c r="Q1978" s="70">
        <v>7271.26</v>
      </c>
      <c r="R1978" s="70">
        <f>Q1978-O1978-S1978-T1978-U1978</f>
        <v>6906.0900000000011</v>
      </c>
      <c r="S1978" s="69">
        <v>201.7</v>
      </c>
      <c r="T1978" s="69">
        <v>121.44</v>
      </c>
      <c r="U1978" s="69">
        <v>42.03</v>
      </c>
      <c r="V1978" s="70">
        <f>Q1978-P1978-W1978-X1978-Y1978</f>
        <v>6945.27</v>
      </c>
      <c r="W1978" s="69">
        <v>167.6</v>
      </c>
      <c r="X1978" s="69">
        <v>121.44</v>
      </c>
      <c r="Y1978" s="69">
        <v>36.950000000000003</v>
      </c>
      <c r="Z1978" s="69" t="s">
        <v>4309</v>
      </c>
      <c r="AA1978" s="69" t="s">
        <v>8119</v>
      </c>
      <c r="AB1978" s="27">
        <v>39277</v>
      </c>
      <c r="AC1978" s="122">
        <v>44957</v>
      </c>
      <c r="AD1978" s="23">
        <v>2305.13</v>
      </c>
      <c r="AE1978" s="23">
        <v>2305.13</v>
      </c>
      <c r="AF1978" s="823">
        <v>0</v>
      </c>
      <c r="AG1978" s="23"/>
      <c r="AH1978" s="23"/>
      <c r="AI1978" s="23"/>
      <c r="AJ1978" s="917">
        <v>45062</v>
      </c>
      <c r="AK1978" s="122">
        <v>45063</v>
      </c>
      <c r="AL1978" s="34">
        <v>2</v>
      </c>
      <c r="AM1978" s="34">
        <v>11</v>
      </c>
      <c r="AN1978" s="261" t="s">
        <v>503</v>
      </c>
    </row>
    <row r="1979" spans="1:40" ht="15" customHeight="1">
      <c r="A1979" s="37">
        <v>12327</v>
      </c>
      <c r="B1979" s="9" t="s">
        <v>6797</v>
      </c>
      <c r="C1979" s="9">
        <v>30715628402</v>
      </c>
      <c r="D1979" s="9" t="s">
        <v>8122</v>
      </c>
      <c r="E1979" s="9" t="s">
        <v>38</v>
      </c>
      <c r="F1979" s="9" t="s">
        <v>1754</v>
      </c>
      <c r="G1979" s="9" t="s">
        <v>8123</v>
      </c>
      <c r="H1979" s="231" t="s">
        <v>8124</v>
      </c>
      <c r="I1979" s="231" t="s">
        <v>8125</v>
      </c>
      <c r="J1979" s="43" t="s">
        <v>20</v>
      </c>
      <c r="K1979" s="232" t="s">
        <v>21</v>
      </c>
      <c r="L1979" s="232" t="s">
        <v>22</v>
      </c>
      <c r="M1979" s="233">
        <v>0</v>
      </c>
      <c r="N1979" s="233">
        <v>0</v>
      </c>
      <c r="O1979" s="233">
        <v>0</v>
      </c>
      <c r="P1979" s="233">
        <v>0</v>
      </c>
      <c r="Q1979" s="234">
        <v>123.02</v>
      </c>
      <c r="R1979" s="234">
        <v>118.86</v>
      </c>
      <c r="S1979" s="233">
        <v>0</v>
      </c>
      <c r="T1979" s="233">
        <v>0</v>
      </c>
      <c r="U1979" s="233">
        <v>4.16</v>
      </c>
      <c r="V1979" s="234">
        <v>121.35</v>
      </c>
      <c r="W1979" s="233">
        <v>0</v>
      </c>
      <c r="X1979" s="233">
        <v>0</v>
      </c>
      <c r="Y1979" s="233">
        <v>1.67</v>
      </c>
      <c r="Z1979" s="817" t="s">
        <v>94</v>
      </c>
      <c r="AA1979" s="818" t="s">
        <v>8126</v>
      </c>
      <c r="AB1979" s="819">
        <v>39316</v>
      </c>
      <c r="AC1979" s="231" t="s">
        <v>523</v>
      </c>
      <c r="AD1979" s="40">
        <v>118.14</v>
      </c>
      <c r="AE1979" s="40">
        <v>118.14</v>
      </c>
      <c r="AF1979" s="920">
        <v>0</v>
      </c>
      <c r="AG1979" s="40"/>
      <c r="AH1979" s="40"/>
      <c r="AI1979" s="40"/>
      <c r="AJ1979" s="960">
        <v>45062</v>
      </c>
      <c r="AK1979" s="124">
        <v>45063</v>
      </c>
      <c r="AL1979" s="9">
        <v>2</v>
      </c>
      <c r="AM1979" s="9">
        <v>11</v>
      </c>
      <c r="AN1979" s="521" t="s">
        <v>503</v>
      </c>
    </row>
    <row r="1980" spans="1:40" ht="15" customHeight="1">
      <c r="A1980" s="37">
        <v>12340</v>
      </c>
      <c r="B1980" s="9" t="s">
        <v>6797</v>
      </c>
      <c r="C1980" s="9">
        <v>30715628402</v>
      </c>
      <c r="D1980" s="9" t="s">
        <v>8127</v>
      </c>
      <c r="E1980" s="9" t="s">
        <v>38</v>
      </c>
      <c r="F1980" s="9" t="s">
        <v>84</v>
      </c>
      <c r="G1980" s="9" t="s">
        <v>7565</v>
      </c>
      <c r="H1980" s="18" t="s">
        <v>8128</v>
      </c>
      <c r="I1980" s="18" t="s">
        <v>8129</v>
      </c>
      <c r="J1980" s="820" t="s">
        <v>20</v>
      </c>
      <c r="K1980" s="171" t="s">
        <v>21</v>
      </c>
      <c r="L1980" s="171" t="s">
        <v>22</v>
      </c>
      <c r="M1980" s="171">
        <v>0</v>
      </c>
      <c r="N1980" s="171">
        <v>0</v>
      </c>
      <c r="O1980" s="171">
        <v>0</v>
      </c>
      <c r="P1980" s="171">
        <v>0</v>
      </c>
      <c r="Q1980" s="171">
        <v>781.97</v>
      </c>
      <c r="R1980" s="211">
        <v>752.30000000000007</v>
      </c>
      <c r="S1980" s="171">
        <v>10.65</v>
      </c>
      <c r="T1980" s="171">
        <v>19.02</v>
      </c>
      <c r="U1980" s="171">
        <v>0</v>
      </c>
      <c r="V1980" s="211">
        <v>756.96</v>
      </c>
      <c r="W1980" s="171">
        <v>5.99</v>
      </c>
      <c r="X1980" s="171">
        <v>19.02</v>
      </c>
      <c r="Y1980" s="171">
        <v>0</v>
      </c>
      <c r="Z1980" s="171" t="s">
        <v>7035</v>
      </c>
      <c r="AA1980" s="171" t="s">
        <v>333</v>
      </c>
      <c r="AB1980" s="24" t="s">
        <v>44</v>
      </c>
      <c r="AC1980" s="481" t="s">
        <v>524</v>
      </c>
      <c r="AD1980" s="40">
        <v>287.08</v>
      </c>
      <c r="AE1980" s="40">
        <v>287.08</v>
      </c>
      <c r="AF1980" s="920">
        <v>0</v>
      </c>
      <c r="AG1980" s="40"/>
      <c r="AH1980" s="40"/>
      <c r="AI1980" s="40"/>
      <c r="AJ1980" s="960">
        <v>45062</v>
      </c>
      <c r="AK1980" s="124">
        <v>45063</v>
      </c>
      <c r="AL1980" s="9">
        <v>2</v>
      </c>
      <c r="AM1980" s="9">
        <v>11</v>
      </c>
      <c r="AN1980" s="521" t="s">
        <v>503</v>
      </c>
    </row>
    <row r="1981" spans="1:40" ht="15" customHeight="1">
      <c r="A1981" s="37">
        <v>14512</v>
      </c>
      <c r="B1981" s="9" t="s">
        <v>5039</v>
      </c>
      <c r="C1981" s="9">
        <v>33708873379</v>
      </c>
      <c r="D1981" s="9" t="s">
        <v>4052</v>
      </c>
      <c r="E1981" s="9" t="s">
        <v>38</v>
      </c>
      <c r="F1981" s="9" t="s">
        <v>1040</v>
      </c>
      <c r="G1981" s="9" t="s">
        <v>8130</v>
      </c>
      <c r="H1981" s="18" t="s">
        <v>8131</v>
      </c>
      <c r="I1981" s="18" t="s">
        <v>8132</v>
      </c>
      <c r="J1981" s="43" t="s">
        <v>20</v>
      </c>
      <c r="K1981" s="43" t="s">
        <v>21</v>
      </c>
      <c r="L1981" s="43" t="s">
        <v>22</v>
      </c>
      <c r="M1981" s="65">
        <v>0</v>
      </c>
      <c r="N1981" s="65">
        <v>0</v>
      </c>
      <c r="O1981" s="65">
        <v>0</v>
      </c>
      <c r="P1981" s="65">
        <v>0</v>
      </c>
      <c r="Q1981" s="39">
        <v>386.66</v>
      </c>
      <c r="R1981" s="39">
        <v>338.57000000000005</v>
      </c>
      <c r="S1981" s="65">
        <v>43.16</v>
      </c>
      <c r="T1981" s="65">
        <v>0.65</v>
      </c>
      <c r="U1981" s="65">
        <v>4.28</v>
      </c>
      <c r="V1981" s="39">
        <v>384.21000000000004</v>
      </c>
      <c r="W1981" s="65">
        <v>2.4500000000000002</v>
      </c>
      <c r="X1981" s="65">
        <v>0</v>
      </c>
      <c r="Y1981" s="65">
        <v>0</v>
      </c>
      <c r="Z1981" s="53" t="s">
        <v>5713</v>
      </c>
      <c r="AA1981" s="40" t="s">
        <v>2033</v>
      </c>
      <c r="AB1981" s="94">
        <v>39268</v>
      </c>
      <c r="AC1981" s="18" t="s">
        <v>530</v>
      </c>
      <c r="AD1981" s="40">
        <v>161.19999999999999</v>
      </c>
      <c r="AE1981" s="40">
        <v>161.19999999999999</v>
      </c>
      <c r="AF1981" s="920">
        <v>0</v>
      </c>
      <c r="AG1981" s="40"/>
      <c r="AH1981" s="40"/>
      <c r="AI1981" s="40"/>
      <c r="AJ1981" s="960">
        <v>45062</v>
      </c>
      <c r="AK1981" s="124">
        <v>45063</v>
      </c>
      <c r="AL1981" s="9">
        <v>2</v>
      </c>
      <c r="AM1981" s="9">
        <v>11</v>
      </c>
      <c r="AN1981" s="521" t="s">
        <v>1223</v>
      </c>
    </row>
    <row r="1982" spans="1:40" ht="15" customHeight="1">
      <c r="A1982" s="37">
        <v>14634</v>
      </c>
      <c r="B1982" s="9" t="s">
        <v>8133</v>
      </c>
      <c r="C1982" s="9">
        <v>20231070223</v>
      </c>
      <c r="D1982" s="9" t="s">
        <v>8134</v>
      </c>
      <c r="E1982" s="9" t="s">
        <v>42</v>
      </c>
      <c r="F1982" s="9" t="s">
        <v>7865</v>
      </c>
      <c r="G1982" s="9" t="s">
        <v>5234</v>
      </c>
      <c r="H1982" s="821" t="s">
        <v>8135</v>
      </c>
      <c r="I1982" s="142" t="s">
        <v>8136</v>
      </c>
      <c r="J1982" s="11" t="s">
        <v>20</v>
      </c>
      <c r="K1982" s="43" t="s">
        <v>21</v>
      </c>
      <c r="L1982" s="43" t="s">
        <v>22</v>
      </c>
      <c r="M1982" s="65">
        <v>0</v>
      </c>
      <c r="N1982" s="65">
        <v>0</v>
      </c>
      <c r="O1982" s="65">
        <v>0</v>
      </c>
      <c r="P1982" s="65">
        <v>0</v>
      </c>
      <c r="Q1982" s="66">
        <v>110.39</v>
      </c>
      <c r="R1982" s="39">
        <f t="shared" ref="R1982:R1989" si="293">Q1982-O1982-S1982-T1982-U1982</f>
        <v>108.99</v>
      </c>
      <c r="S1982" s="65">
        <v>0</v>
      </c>
      <c r="T1982" s="65">
        <v>1.4</v>
      </c>
      <c r="U1982" s="65">
        <v>0</v>
      </c>
      <c r="V1982" s="39">
        <f t="shared" ref="V1982:V1989" si="294">Q1982-P1982-W1982-X1982-Y1982</f>
        <v>108.99</v>
      </c>
      <c r="W1982" s="65">
        <v>0</v>
      </c>
      <c r="X1982" s="65">
        <v>1.4</v>
      </c>
      <c r="Y1982" s="65">
        <v>0</v>
      </c>
      <c r="Z1982" s="65" t="s">
        <v>8137</v>
      </c>
      <c r="AA1982" s="65" t="s">
        <v>3389</v>
      </c>
      <c r="AB1982" s="18" t="s">
        <v>98</v>
      </c>
      <c r="AC1982" s="11" t="str">
        <f t="shared" ref="AC1982:AC1989" si="295">+_xlfn.CONCAT(MID(AA1982,16,2),"/",MID(AA1982,14,2),"/",MID(AA1982,10,4))</f>
        <v>20/02/2023</v>
      </c>
      <c r="AD1982" s="40">
        <v>105.57</v>
      </c>
      <c r="AE1982" s="40">
        <v>105.57</v>
      </c>
      <c r="AF1982" s="920">
        <v>0</v>
      </c>
      <c r="AG1982" s="40"/>
      <c r="AH1982" s="40"/>
      <c r="AI1982" s="40"/>
      <c r="AJ1982" s="960">
        <v>45062</v>
      </c>
      <c r="AK1982" s="124">
        <v>45063</v>
      </c>
      <c r="AL1982" s="9">
        <v>2</v>
      </c>
      <c r="AM1982" s="9">
        <v>11</v>
      </c>
      <c r="AN1982" s="521" t="s">
        <v>503</v>
      </c>
    </row>
    <row r="1983" spans="1:40" ht="15" customHeight="1">
      <c r="A1983" s="37">
        <v>14635</v>
      </c>
      <c r="B1983" s="9" t="s">
        <v>8133</v>
      </c>
      <c r="C1983" s="9">
        <v>20231070223</v>
      </c>
      <c r="D1983" s="9" t="s">
        <v>8138</v>
      </c>
      <c r="E1983" s="9" t="s">
        <v>42</v>
      </c>
      <c r="F1983" s="9" t="s">
        <v>7865</v>
      </c>
      <c r="G1983" s="9" t="s">
        <v>5234</v>
      </c>
      <c r="H1983" s="821" t="s">
        <v>8139</v>
      </c>
      <c r="I1983" s="142" t="s">
        <v>8140</v>
      </c>
      <c r="J1983" s="43" t="s">
        <v>20</v>
      </c>
      <c r="K1983" s="43" t="s">
        <v>21</v>
      </c>
      <c r="L1983" s="43" t="s">
        <v>22</v>
      </c>
      <c r="M1983" s="65">
        <v>0</v>
      </c>
      <c r="N1983" s="65">
        <v>0</v>
      </c>
      <c r="O1983" s="65">
        <v>0</v>
      </c>
      <c r="P1983" s="65">
        <v>0</v>
      </c>
      <c r="Q1983" s="66">
        <v>44.06</v>
      </c>
      <c r="R1983" s="39">
        <f t="shared" si="293"/>
        <v>44.06</v>
      </c>
      <c r="S1983" s="65">
        <v>0</v>
      </c>
      <c r="T1983" s="65">
        <v>0</v>
      </c>
      <c r="U1983" s="65">
        <v>0</v>
      </c>
      <c r="V1983" s="39">
        <f t="shared" si="294"/>
        <v>44.02</v>
      </c>
      <c r="W1983" s="65">
        <v>0</v>
      </c>
      <c r="X1983" s="65">
        <v>0</v>
      </c>
      <c r="Y1983" s="65">
        <v>0.04</v>
      </c>
      <c r="Z1983" s="65" t="s">
        <v>8137</v>
      </c>
      <c r="AA1983" s="65" t="s">
        <v>8141</v>
      </c>
      <c r="AB1983" s="18" t="s">
        <v>98</v>
      </c>
      <c r="AC1983" s="11" t="str">
        <f t="shared" si="295"/>
        <v>26/01/2023</v>
      </c>
      <c r="AD1983" s="40">
        <v>42.47</v>
      </c>
      <c r="AE1983" s="40">
        <v>42.47</v>
      </c>
      <c r="AF1983" s="920">
        <v>0</v>
      </c>
      <c r="AG1983" s="40"/>
      <c r="AH1983" s="40"/>
      <c r="AI1983" s="40"/>
      <c r="AJ1983" s="960">
        <v>45062</v>
      </c>
      <c r="AK1983" s="124">
        <v>45063</v>
      </c>
      <c r="AL1983" s="9">
        <v>2</v>
      </c>
      <c r="AM1983" s="9">
        <v>11</v>
      </c>
      <c r="AN1983" s="521" t="s">
        <v>503</v>
      </c>
    </row>
    <row r="1984" spans="1:40" ht="15" customHeight="1">
      <c r="A1984" s="37">
        <v>14679</v>
      </c>
      <c r="B1984" s="9" t="s">
        <v>8142</v>
      </c>
      <c r="C1984" s="9">
        <v>23217780594</v>
      </c>
      <c r="D1984" s="9" t="s">
        <v>8143</v>
      </c>
      <c r="E1984" s="9" t="s">
        <v>42</v>
      </c>
      <c r="F1984" s="9" t="s">
        <v>7865</v>
      </c>
      <c r="G1984" s="9" t="s">
        <v>5234</v>
      </c>
      <c r="H1984" s="68" t="s">
        <v>8144</v>
      </c>
      <c r="I1984" s="18" t="s">
        <v>8145</v>
      </c>
      <c r="J1984" s="43" t="s">
        <v>20</v>
      </c>
      <c r="K1984" s="43" t="s">
        <v>21</v>
      </c>
      <c r="L1984" s="43" t="s">
        <v>22</v>
      </c>
      <c r="M1984" s="65">
        <v>0</v>
      </c>
      <c r="N1984" s="65">
        <v>0</v>
      </c>
      <c r="O1984" s="65">
        <v>0</v>
      </c>
      <c r="P1984" s="65">
        <v>0</v>
      </c>
      <c r="Q1984" s="66">
        <v>150.4</v>
      </c>
      <c r="R1984" s="39">
        <f t="shared" si="293"/>
        <v>144.66000000000003</v>
      </c>
      <c r="S1984" s="65">
        <v>3.38</v>
      </c>
      <c r="T1984" s="65">
        <v>1.1000000000000001</v>
      </c>
      <c r="U1984" s="65">
        <v>1.26</v>
      </c>
      <c r="V1984" s="39">
        <f t="shared" si="294"/>
        <v>149.30000000000001</v>
      </c>
      <c r="W1984" s="65">
        <v>0</v>
      </c>
      <c r="X1984" s="65">
        <v>1.1000000000000001</v>
      </c>
      <c r="Y1984" s="65">
        <v>0</v>
      </c>
      <c r="Z1984" s="65" t="s">
        <v>5572</v>
      </c>
      <c r="AA1984" s="65" t="s">
        <v>8141</v>
      </c>
      <c r="AB1984" s="24">
        <v>39302</v>
      </c>
      <c r="AC1984" s="11" t="str">
        <f t="shared" si="295"/>
        <v>26/01/2023</v>
      </c>
      <c r="AD1984" s="40">
        <v>132.02000000000001</v>
      </c>
      <c r="AE1984" s="40">
        <v>132.02000000000001</v>
      </c>
      <c r="AF1984" s="920">
        <v>0</v>
      </c>
      <c r="AG1984" s="40"/>
      <c r="AH1984" s="40"/>
      <c r="AI1984" s="40"/>
      <c r="AJ1984" s="960">
        <v>45062</v>
      </c>
      <c r="AK1984" s="124">
        <v>45063</v>
      </c>
      <c r="AL1984" s="9">
        <v>2</v>
      </c>
      <c r="AM1984" s="9">
        <v>11</v>
      </c>
      <c r="AN1984" s="521" t="s">
        <v>503</v>
      </c>
    </row>
    <row r="1985" spans="1:40" ht="15" customHeight="1">
      <c r="A1985" s="37">
        <v>14685</v>
      </c>
      <c r="B1985" s="9" t="s">
        <v>8146</v>
      </c>
      <c r="C1985" s="9">
        <v>24201470648</v>
      </c>
      <c r="D1985" s="9" t="s">
        <v>8147</v>
      </c>
      <c r="E1985" s="9" t="s">
        <v>42</v>
      </c>
      <c r="F1985" s="9" t="s">
        <v>390</v>
      </c>
      <c r="G1985" s="9" t="s">
        <v>8148</v>
      </c>
      <c r="H1985" s="68" t="s">
        <v>8149</v>
      </c>
      <c r="I1985" s="18" t="s">
        <v>8150</v>
      </c>
      <c r="J1985" s="11" t="s">
        <v>20</v>
      </c>
      <c r="K1985" s="43" t="s">
        <v>21</v>
      </c>
      <c r="L1985" s="43" t="s">
        <v>22</v>
      </c>
      <c r="M1985" s="65">
        <v>0</v>
      </c>
      <c r="N1985" s="65">
        <v>0</v>
      </c>
      <c r="O1985" s="65">
        <v>0</v>
      </c>
      <c r="P1985" s="65">
        <v>0</v>
      </c>
      <c r="Q1985" s="66">
        <v>112.36</v>
      </c>
      <c r="R1985" s="39">
        <f t="shared" si="293"/>
        <v>108.94999999999999</v>
      </c>
      <c r="S1985" s="65">
        <v>1.8</v>
      </c>
      <c r="T1985" s="65">
        <v>0.18</v>
      </c>
      <c r="U1985" s="65">
        <v>1.43</v>
      </c>
      <c r="V1985" s="39">
        <f t="shared" si="294"/>
        <v>105.32</v>
      </c>
      <c r="W1985" s="65">
        <v>5.54</v>
      </c>
      <c r="X1985" s="65">
        <v>0</v>
      </c>
      <c r="Y1985" s="65">
        <v>1.5</v>
      </c>
      <c r="Z1985" s="53" t="s">
        <v>4893</v>
      </c>
      <c r="AA1985" s="40" t="s">
        <v>8151</v>
      </c>
      <c r="AB1985" s="24">
        <v>39222</v>
      </c>
      <c r="AC1985" s="11" t="str">
        <f t="shared" si="295"/>
        <v>27/03/2023</v>
      </c>
      <c r="AD1985" s="40">
        <v>103.01</v>
      </c>
      <c r="AE1985" s="40">
        <v>103.01</v>
      </c>
      <c r="AF1985" s="920">
        <v>0</v>
      </c>
      <c r="AG1985" s="40"/>
      <c r="AH1985" s="40"/>
      <c r="AI1985" s="40"/>
      <c r="AJ1985" s="960">
        <v>45062</v>
      </c>
      <c r="AK1985" s="124">
        <v>45063</v>
      </c>
      <c r="AL1985" s="9">
        <v>2</v>
      </c>
      <c r="AM1985" s="9">
        <v>11</v>
      </c>
      <c r="AN1985" s="521" t="s">
        <v>503</v>
      </c>
    </row>
    <row r="1986" spans="1:40" ht="15" customHeight="1">
      <c r="A1986" s="37">
        <v>16477</v>
      </c>
      <c r="B1986" s="9" t="s">
        <v>8152</v>
      </c>
      <c r="C1986" s="9">
        <v>30714670863</v>
      </c>
      <c r="D1986" s="9" t="s">
        <v>8153</v>
      </c>
      <c r="E1986" s="9" t="s">
        <v>37</v>
      </c>
      <c r="F1986" s="9" t="s">
        <v>4944</v>
      </c>
      <c r="G1986" s="9" t="s">
        <v>977</v>
      </c>
      <c r="H1986" s="18" t="s">
        <v>8154</v>
      </c>
      <c r="I1986" s="216" t="s">
        <v>8155</v>
      </c>
      <c r="J1986" s="218" t="s">
        <v>20</v>
      </c>
      <c r="K1986" s="218" t="s">
        <v>21</v>
      </c>
      <c r="L1986" s="218" t="s">
        <v>22</v>
      </c>
      <c r="M1986" s="219">
        <v>0</v>
      </c>
      <c r="N1986" s="219">
        <v>0</v>
      </c>
      <c r="O1986" s="219">
        <v>0</v>
      </c>
      <c r="P1986" s="219">
        <v>0</v>
      </c>
      <c r="Q1986" s="220">
        <v>859.86</v>
      </c>
      <c r="R1986" s="221">
        <f t="shared" si="293"/>
        <v>730.79000000000008</v>
      </c>
      <c r="S1986" s="219">
        <v>48.27</v>
      </c>
      <c r="T1986" s="219">
        <v>80.8</v>
      </c>
      <c r="U1986" s="219">
        <v>0</v>
      </c>
      <c r="V1986" s="221">
        <f t="shared" si="294"/>
        <v>743.12916860541509</v>
      </c>
      <c r="W1986" s="219">
        <v>35.930686323101497</v>
      </c>
      <c r="X1986" s="219">
        <v>80.800145071483499</v>
      </c>
      <c r="Y1986" s="219">
        <v>0</v>
      </c>
      <c r="Z1986" s="222" t="s">
        <v>5625</v>
      </c>
      <c r="AA1986" s="223" t="s">
        <v>2435</v>
      </c>
      <c r="AB1986" s="375" t="str">
        <f>+_xlfn.CONCAT(MID(Z1986,24,2),"/",MID(Z1986,22,2),"/",MID(Z1986,18,4))</f>
        <v>26/06/2007</v>
      </c>
      <c r="AC1986" s="217" t="str">
        <f t="shared" si="295"/>
        <v>08/03/2023</v>
      </c>
      <c r="AD1986" s="223">
        <v>266.42</v>
      </c>
      <c r="AE1986" s="223">
        <v>266.42</v>
      </c>
      <c r="AF1986" s="932">
        <v>0</v>
      </c>
      <c r="AG1986" s="40"/>
      <c r="AH1986" s="40"/>
      <c r="AI1986" s="40"/>
      <c r="AJ1986" s="967">
        <v>45062</v>
      </c>
      <c r="AK1986" s="124">
        <v>45063</v>
      </c>
      <c r="AL1986" s="229">
        <v>2</v>
      </c>
      <c r="AM1986" s="229">
        <v>11</v>
      </c>
      <c r="AN1986" s="660" t="s">
        <v>1223</v>
      </c>
    </row>
    <row r="1987" spans="1:40" ht="15" customHeight="1">
      <c r="A1987" s="37">
        <v>16490</v>
      </c>
      <c r="B1987" s="9" t="s">
        <v>6062</v>
      </c>
      <c r="C1987" s="9">
        <v>20228438090</v>
      </c>
      <c r="D1987" s="9" t="s">
        <v>8156</v>
      </c>
      <c r="E1987" s="9" t="s">
        <v>38</v>
      </c>
      <c r="F1987" s="9" t="s">
        <v>87</v>
      </c>
      <c r="G1987" s="9" t="s">
        <v>8157</v>
      </c>
      <c r="H1987" s="68" t="s">
        <v>8158</v>
      </c>
      <c r="I1987" s="18" t="s">
        <v>8159</v>
      </c>
      <c r="J1987" s="43" t="s">
        <v>20</v>
      </c>
      <c r="K1987" s="43" t="s">
        <v>21</v>
      </c>
      <c r="L1987" s="43" t="s">
        <v>22</v>
      </c>
      <c r="M1987" s="65">
        <v>0</v>
      </c>
      <c r="N1987" s="65">
        <v>0</v>
      </c>
      <c r="O1987" s="65">
        <v>0</v>
      </c>
      <c r="P1987" s="65">
        <v>0</v>
      </c>
      <c r="Q1987" s="66">
        <v>114.41</v>
      </c>
      <c r="R1987" s="39">
        <f t="shared" si="293"/>
        <v>60.97</v>
      </c>
      <c r="S1987" s="65">
        <v>53.44</v>
      </c>
      <c r="T1987" s="65">
        <v>0</v>
      </c>
      <c r="U1987" s="65">
        <v>0</v>
      </c>
      <c r="V1987" s="39">
        <f t="shared" si="294"/>
        <v>66.936235948432</v>
      </c>
      <c r="W1987" s="65">
        <v>47.473764051567997</v>
      </c>
      <c r="X1987" s="65">
        <v>0</v>
      </c>
      <c r="Y1987" s="65">
        <v>0</v>
      </c>
      <c r="Z1987" s="53" t="s">
        <v>193</v>
      </c>
      <c r="AA1987" s="40" t="s">
        <v>1177</v>
      </c>
      <c r="AB1987" s="11" t="str">
        <f>+_xlfn.CONCAT(MID(Z1987,24,2),"/",MID(Z1987,22,2),"/",MID(Z1987,18,4))</f>
        <v>14/07/2007</v>
      </c>
      <c r="AC1987" s="11" t="str">
        <f t="shared" si="295"/>
        <v>28/02/2023</v>
      </c>
      <c r="AD1987" s="66">
        <v>60.97</v>
      </c>
      <c r="AE1987" s="66">
        <v>60.97</v>
      </c>
      <c r="AF1987" s="948">
        <v>0</v>
      </c>
      <c r="AG1987" s="66"/>
      <c r="AH1987" s="66"/>
      <c r="AI1987" s="66"/>
      <c r="AJ1987" s="960">
        <v>45062</v>
      </c>
      <c r="AK1987" s="124">
        <v>45063</v>
      </c>
      <c r="AL1987" s="9">
        <v>2</v>
      </c>
      <c r="AM1987" s="9">
        <v>11</v>
      </c>
      <c r="AN1987" s="521" t="s">
        <v>1223</v>
      </c>
    </row>
    <row r="1988" spans="1:40" ht="15" customHeight="1">
      <c r="A1988" s="37">
        <v>16625</v>
      </c>
      <c r="B1988" s="9" t="s">
        <v>8160</v>
      </c>
      <c r="C1988" s="9">
        <v>30566855786</v>
      </c>
      <c r="D1988" s="9" t="s">
        <v>8161</v>
      </c>
      <c r="E1988" s="9" t="s">
        <v>38</v>
      </c>
      <c r="F1988" s="9" t="s">
        <v>8162</v>
      </c>
      <c r="G1988" s="9" t="s">
        <v>8163</v>
      </c>
      <c r="H1988" s="68" t="s">
        <v>8164</v>
      </c>
      <c r="I1988" s="18" t="s">
        <v>8165</v>
      </c>
      <c r="J1988" s="11" t="s">
        <v>20</v>
      </c>
      <c r="K1988" s="43" t="s">
        <v>21</v>
      </c>
      <c r="L1988" s="43" t="s">
        <v>22</v>
      </c>
      <c r="M1988" s="65">
        <v>0</v>
      </c>
      <c r="N1988" s="65">
        <v>0</v>
      </c>
      <c r="O1988" s="65">
        <v>0</v>
      </c>
      <c r="P1988" s="65">
        <v>0</v>
      </c>
      <c r="Q1988" s="66">
        <v>1185.83</v>
      </c>
      <c r="R1988" s="39">
        <f t="shared" si="293"/>
        <v>1031.1300000000001</v>
      </c>
      <c r="S1988" s="65">
        <v>1.07</v>
      </c>
      <c r="T1988" s="65">
        <v>125.6</v>
      </c>
      <c r="U1988" s="65">
        <v>28.03</v>
      </c>
      <c r="V1988" s="39">
        <f t="shared" si="294"/>
        <v>1087.0899999999999</v>
      </c>
      <c r="W1988" s="65">
        <v>0</v>
      </c>
      <c r="X1988" s="65">
        <v>89</v>
      </c>
      <c r="Y1988" s="65">
        <v>9.74</v>
      </c>
      <c r="Z1988" s="53" t="s">
        <v>7035</v>
      </c>
      <c r="AA1988" s="40" t="s">
        <v>8166</v>
      </c>
      <c r="AB1988" s="11" t="str">
        <f>+_xlfn.CONCAT(MID(Z1988,24,2),"/",MID(Z1988,22,2),"/",MID(Z1988,18,4))</f>
        <v>22/08/2007</v>
      </c>
      <c r="AC1988" s="11" t="str">
        <f t="shared" si="295"/>
        <v>14/05/2023</v>
      </c>
      <c r="AD1988" s="66">
        <v>381.38</v>
      </c>
      <c r="AE1988" s="66">
        <v>381.38</v>
      </c>
      <c r="AF1988" s="948">
        <v>0</v>
      </c>
      <c r="AG1988" s="66"/>
      <c r="AH1988" s="66"/>
      <c r="AI1988" s="66"/>
      <c r="AJ1988" s="960">
        <v>45062</v>
      </c>
      <c r="AK1988" s="124">
        <v>45063</v>
      </c>
      <c r="AL1988" s="9">
        <v>2</v>
      </c>
      <c r="AM1988" s="9">
        <v>11</v>
      </c>
      <c r="AN1988" s="521" t="s">
        <v>1223</v>
      </c>
    </row>
    <row r="1989" spans="1:40" ht="15" customHeight="1">
      <c r="A1989" s="37">
        <v>16627</v>
      </c>
      <c r="B1989" s="9" t="s">
        <v>8160</v>
      </c>
      <c r="C1989" s="9">
        <v>30566855786</v>
      </c>
      <c r="D1989" s="9" t="s">
        <v>8167</v>
      </c>
      <c r="E1989" s="9" t="s">
        <v>38</v>
      </c>
      <c r="F1989" s="9" t="s">
        <v>84</v>
      </c>
      <c r="G1989" s="9" t="s">
        <v>8168</v>
      </c>
      <c r="H1989" s="18" t="s">
        <v>8169</v>
      </c>
      <c r="I1989" s="216" t="s">
        <v>8170</v>
      </c>
      <c r="J1989" s="218" t="s">
        <v>20</v>
      </c>
      <c r="K1989" s="218" t="s">
        <v>21</v>
      </c>
      <c r="L1989" s="218" t="s">
        <v>22</v>
      </c>
      <c r="M1989" s="219">
        <v>0</v>
      </c>
      <c r="N1989" s="219">
        <v>0</v>
      </c>
      <c r="O1989" s="219">
        <v>0</v>
      </c>
      <c r="P1989" s="219">
        <v>0</v>
      </c>
      <c r="Q1989" s="220">
        <v>281.29000000000002</v>
      </c>
      <c r="R1989" s="221">
        <f t="shared" si="293"/>
        <v>265.42</v>
      </c>
      <c r="S1989" s="219">
        <v>0</v>
      </c>
      <c r="T1989" s="219">
        <v>14.31</v>
      </c>
      <c r="U1989" s="219">
        <v>1.56</v>
      </c>
      <c r="V1989" s="221">
        <f t="shared" si="294"/>
        <v>267.89000000000004</v>
      </c>
      <c r="W1989" s="219">
        <v>0</v>
      </c>
      <c r="X1989" s="219">
        <v>13.4</v>
      </c>
      <c r="Y1989" s="219">
        <v>0</v>
      </c>
      <c r="Z1989" s="222" t="s">
        <v>7035</v>
      </c>
      <c r="AA1989" s="223" t="s">
        <v>8171</v>
      </c>
      <c r="AB1989" s="375" t="str">
        <f>+_xlfn.CONCAT(MID(Z1989,24,2),"/",MID(Z1989,22,2),"/",MID(Z1989,18,4))</f>
        <v>22/08/2007</v>
      </c>
      <c r="AC1989" s="217" t="str">
        <f t="shared" si="295"/>
        <v>14/05/2023</v>
      </c>
      <c r="AD1989" s="220">
        <v>125.37</v>
      </c>
      <c r="AE1989" s="220">
        <v>125.37</v>
      </c>
      <c r="AF1989" s="949">
        <v>0</v>
      </c>
      <c r="AG1989" s="66"/>
      <c r="AH1989" s="66"/>
      <c r="AI1989" s="66"/>
      <c r="AJ1989" s="967">
        <v>45062</v>
      </c>
      <c r="AK1989" s="124">
        <v>45063</v>
      </c>
      <c r="AL1989" s="9">
        <v>2</v>
      </c>
      <c r="AM1989" s="229">
        <v>11</v>
      </c>
      <c r="AN1989" s="660" t="s">
        <v>1223</v>
      </c>
    </row>
    <row r="1990" spans="1:40" ht="15" customHeight="1">
      <c r="A1990" s="37">
        <v>16631</v>
      </c>
      <c r="B1990" s="9" t="s">
        <v>8160</v>
      </c>
      <c r="C1990" s="9">
        <v>30566855786</v>
      </c>
      <c r="D1990" s="9" t="s">
        <v>8172</v>
      </c>
      <c r="E1990" s="9" t="s">
        <v>38</v>
      </c>
      <c r="F1990" s="9" t="s">
        <v>1587</v>
      </c>
      <c r="G1990" s="9" t="s">
        <v>1587</v>
      </c>
      <c r="H1990" s="740" t="s">
        <v>8173</v>
      </c>
      <c r="I1990" s="126" t="s">
        <v>8174</v>
      </c>
      <c r="J1990" s="43" t="s">
        <v>20</v>
      </c>
      <c r="K1990" s="43" t="s">
        <v>21</v>
      </c>
      <c r="L1990" s="43" t="s">
        <v>22</v>
      </c>
      <c r="M1990" s="65">
        <v>0</v>
      </c>
      <c r="N1990" s="65">
        <v>0</v>
      </c>
      <c r="O1990" s="65">
        <v>0</v>
      </c>
      <c r="P1990" s="65">
        <v>0</v>
      </c>
      <c r="Q1990" s="39">
        <v>501.62</v>
      </c>
      <c r="R1990" s="123">
        <v>463.03999999999996</v>
      </c>
      <c r="S1990" s="65">
        <v>0</v>
      </c>
      <c r="T1990" s="65">
        <v>22.54</v>
      </c>
      <c r="U1990" s="65">
        <v>16.04</v>
      </c>
      <c r="V1990" s="123">
        <v>479.08</v>
      </c>
      <c r="W1990" s="65">
        <v>0</v>
      </c>
      <c r="X1990" s="65">
        <v>22.54</v>
      </c>
      <c r="Y1990" s="65">
        <v>0</v>
      </c>
      <c r="Z1990" s="67" t="s">
        <v>2391</v>
      </c>
      <c r="AA1990" s="18" t="s">
        <v>3343</v>
      </c>
      <c r="AB1990" s="18" t="s">
        <v>44</v>
      </c>
      <c r="AC1990" s="18" t="s">
        <v>525</v>
      </c>
      <c r="AD1990" s="63">
        <v>200.43</v>
      </c>
      <c r="AE1990" s="63">
        <v>200.43</v>
      </c>
      <c r="AF1990" s="948">
        <v>0</v>
      </c>
      <c r="AG1990" s="66"/>
      <c r="AH1990" s="66"/>
      <c r="AI1990" s="66"/>
      <c r="AJ1990" s="960">
        <v>45062</v>
      </c>
      <c r="AK1990" s="124">
        <v>45063</v>
      </c>
      <c r="AL1990" s="9">
        <v>2</v>
      </c>
      <c r="AM1990" s="9">
        <v>11</v>
      </c>
      <c r="AN1990" s="521" t="s">
        <v>1223</v>
      </c>
    </row>
    <row r="1991" spans="1:40" ht="15" customHeight="1">
      <c r="A1991" s="37">
        <v>16771</v>
      </c>
      <c r="B1991" s="9" t="s">
        <v>8175</v>
      </c>
      <c r="C1991" s="9">
        <v>30708125721</v>
      </c>
      <c r="D1991" s="9" t="s">
        <v>5333</v>
      </c>
      <c r="E1991" s="9" t="s">
        <v>47</v>
      </c>
      <c r="F1991" s="9" t="s">
        <v>3045</v>
      </c>
      <c r="G1991" s="9" t="s">
        <v>3045</v>
      </c>
      <c r="H1991" s="18" t="s">
        <v>8176</v>
      </c>
      <c r="I1991" s="216" t="s">
        <v>8177</v>
      </c>
      <c r="J1991" s="11" t="s">
        <v>20</v>
      </c>
      <c r="K1991" s="218" t="s">
        <v>21</v>
      </c>
      <c r="L1991" s="218" t="s">
        <v>22</v>
      </c>
      <c r="M1991" s="219">
        <v>0</v>
      </c>
      <c r="N1991" s="219">
        <v>0</v>
      </c>
      <c r="O1991" s="219">
        <v>0</v>
      </c>
      <c r="P1991" s="219">
        <v>0</v>
      </c>
      <c r="Q1991" s="220">
        <v>1174.8</v>
      </c>
      <c r="R1991" s="221">
        <f>Q1991-O1991-S1991-T1991-U1991</f>
        <v>1038.05</v>
      </c>
      <c r="S1991" s="219">
        <v>96.45</v>
      </c>
      <c r="T1991" s="219">
        <v>26.5</v>
      </c>
      <c r="U1991" s="219">
        <v>13.8</v>
      </c>
      <c r="V1991" s="221">
        <f>Q1991-P1991-W1991-X1991-Y1991</f>
        <v>1110.4099999999999</v>
      </c>
      <c r="W1991" s="219">
        <v>34.24</v>
      </c>
      <c r="X1991" s="219">
        <v>19.27</v>
      </c>
      <c r="Y1991" s="219">
        <v>10.88</v>
      </c>
      <c r="Z1991" s="222" t="s">
        <v>136</v>
      </c>
      <c r="AA1991" s="223" t="s">
        <v>8178</v>
      </c>
      <c r="AB1991" s="375" t="str">
        <f>+_xlfn.CONCAT(MID(Z1991,24,2),"/",MID(Z1991,22,2),"/",MID(Z1991,18,4))</f>
        <v>16/07/2007</v>
      </c>
      <c r="AC1991" s="217" t="str">
        <f>+_xlfn.CONCAT(MID(AA1991,16,2),"/",MID(AA1991,14,2),"/",MID(AA1991,10,4))</f>
        <v>16/05/2023</v>
      </c>
      <c r="AD1991" s="220">
        <v>742.74</v>
      </c>
      <c r="AE1991" s="220">
        <v>742.74</v>
      </c>
      <c r="AF1991" s="949">
        <v>0</v>
      </c>
      <c r="AG1991" s="66"/>
      <c r="AH1991" s="66"/>
      <c r="AI1991" s="66"/>
      <c r="AJ1991" s="967">
        <v>45062</v>
      </c>
      <c r="AK1991" s="124">
        <v>45063</v>
      </c>
      <c r="AL1991" s="9">
        <v>2</v>
      </c>
      <c r="AM1991" s="229">
        <v>11</v>
      </c>
      <c r="AN1991" s="660" t="s">
        <v>1223</v>
      </c>
    </row>
    <row r="1992" spans="1:40" ht="15" customHeight="1">
      <c r="A1992" s="37">
        <v>16798</v>
      </c>
      <c r="B1992" s="9" t="s">
        <v>127</v>
      </c>
      <c r="C1992" s="9">
        <v>30682512314</v>
      </c>
      <c r="D1992" s="9" t="s">
        <v>8179</v>
      </c>
      <c r="E1992" s="9" t="s">
        <v>47</v>
      </c>
      <c r="F1992" s="9" t="s">
        <v>1207</v>
      </c>
      <c r="G1992" s="9" t="s">
        <v>1207</v>
      </c>
      <c r="H1992" s="18" t="s">
        <v>8180</v>
      </c>
      <c r="I1992" s="18" t="s">
        <v>8181</v>
      </c>
      <c r="J1992" s="43" t="s">
        <v>20</v>
      </c>
      <c r="K1992" s="43" t="s">
        <v>21</v>
      </c>
      <c r="L1992" s="43" t="s">
        <v>22</v>
      </c>
      <c r="M1992" s="65">
        <v>0</v>
      </c>
      <c r="N1992" s="65">
        <v>0</v>
      </c>
      <c r="O1992" s="65">
        <v>0</v>
      </c>
      <c r="P1992" s="65">
        <v>0</v>
      </c>
      <c r="Q1992" s="66">
        <v>479.18</v>
      </c>
      <c r="R1992" s="39">
        <v>440.33</v>
      </c>
      <c r="S1992" s="65">
        <v>16.420000000000002</v>
      </c>
      <c r="T1992" s="65">
        <v>22.43</v>
      </c>
      <c r="U1992" s="65">
        <v>0</v>
      </c>
      <c r="V1992" s="39">
        <v>460.35</v>
      </c>
      <c r="W1992" s="65">
        <v>0</v>
      </c>
      <c r="X1992" s="65">
        <v>18.829999999999998</v>
      </c>
      <c r="Y1992" s="65">
        <v>0</v>
      </c>
      <c r="Z1992" s="53" t="s">
        <v>8182</v>
      </c>
      <c r="AA1992" s="40" t="s">
        <v>3371</v>
      </c>
      <c r="AB1992" s="94">
        <v>39160</v>
      </c>
      <c r="AC1992" s="40" t="s">
        <v>568</v>
      </c>
      <c r="AD1992" s="66">
        <v>204.47</v>
      </c>
      <c r="AE1992" s="66">
        <v>204.47</v>
      </c>
      <c r="AF1992" s="948">
        <v>0</v>
      </c>
      <c r="AG1992" s="66"/>
      <c r="AH1992" s="66"/>
      <c r="AI1992" s="66"/>
      <c r="AJ1992" s="960">
        <v>45062</v>
      </c>
      <c r="AK1992" s="124">
        <v>45063</v>
      </c>
      <c r="AL1992" s="9">
        <v>2</v>
      </c>
      <c r="AM1992" s="9">
        <v>11</v>
      </c>
      <c r="AN1992" s="521" t="s">
        <v>1223</v>
      </c>
    </row>
    <row r="1993" spans="1:40" ht="15" customHeight="1">
      <c r="A1993" s="37">
        <v>17620</v>
      </c>
      <c r="B1993" s="9" t="s">
        <v>8183</v>
      </c>
      <c r="C1993" s="9">
        <v>20184260566</v>
      </c>
      <c r="D1993" s="9" t="s">
        <v>8184</v>
      </c>
      <c r="E1993" s="9" t="s">
        <v>38</v>
      </c>
      <c r="F1993" s="9" t="s">
        <v>45</v>
      </c>
      <c r="G1993" s="9" t="s">
        <v>8185</v>
      </c>
      <c r="H1993" s="71">
        <v>32595214</v>
      </c>
      <c r="I1993" s="71">
        <v>6212778</v>
      </c>
      <c r="J1993" s="1020" t="s">
        <v>20</v>
      </c>
      <c r="K1993" s="72" t="s">
        <v>21</v>
      </c>
      <c r="L1993" s="72" t="s">
        <v>22</v>
      </c>
      <c r="M1993" s="73">
        <v>0</v>
      </c>
      <c r="N1993" s="73">
        <v>0</v>
      </c>
      <c r="O1993" s="73">
        <v>0</v>
      </c>
      <c r="P1993" s="73">
        <v>0</v>
      </c>
      <c r="Q1993" s="82">
        <v>289.19</v>
      </c>
      <c r="R1993" s="74">
        <v>282.16000000000003</v>
      </c>
      <c r="S1993" s="73">
        <v>2.4</v>
      </c>
      <c r="T1993" s="73">
        <v>4.63</v>
      </c>
      <c r="U1993" s="73">
        <v>0</v>
      </c>
      <c r="V1993" s="74">
        <v>282.28000000000003</v>
      </c>
      <c r="W1993" s="73">
        <v>2.57</v>
      </c>
      <c r="X1993" s="73">
        <v>4.34</v>
      </c>
      <c r="Y1993" s="73">
        <v>0</v>
      </c>
      <c r="Z1993" s="83" t="s">
        <v>1515</v>
      </c>
      <c r="AA1993" s="84" t="s">
        <v>7367</v>
      </c>
      <c r="AB1993" s="372" t="s">
        <v>56</v>
      </c>
      <c r="AC1993" s="40" t="s">
        <v>7764</v>
      </c>
      <c r="AD1993" s="66">
        <v>274.83</v>
      </c>
      <c r="AE1993" s="66">
        <v>274.83</v>
      </c>
      <c r="AF1993" s="950">
        <v>0</v>
      </c>
      <c r="AG1993" s="64"/>
      <c r="AH1993" s="64"/>
      <c r="AI1993" s="64"/>
      <c r="AJ1993" s="960">
        <v>45062</v>
      </c>
      <c r="AK1993" s="124">
        <v>45063</v>
      </c>
      <c r="AL1993" s="9">
        <v>2</v>
      </c>
      <c r="AM1993" s="9">
        <v>11</v>
      </c>
      <c r="AN1993" s="521" t="s">
        <v>1223</v>
      </c>
    </row>
    <row r="1994" spans="1:40" ht="15" customHeight="1">
      <c r="A1994" s="37">
        <v>17621</v>
      </c>
      <c r="B1994" s="9" t="s">
        <v>8183</v>
      </c>
      <c r="C1994" s="9">
        <v>20184260566</v>
      </c>
      <c r="D1994" s="9" t="s">
        <v>8186</v>
      </c>
      <c r="E1994" s="9" t="s">
        <v>38</v>
      </c>
      <c r="F1994" s="9" t="s">
        <v>45</v>
      </c>
      <c r="G1994" s="9" t="s">
        <v>8185</v>
      </c>
      <c r="H1994" s="96">
        <v>331621</v>
      </c>
      <c r="I1994" s="71">
        <v>62184325</v>
      </c>
      <c r="J1994" s="72" t="s">
        <v>20</v>
      </c>
      <c r="K1994" s="825" t="s">
        <v>21</v>
      </c>
      <c r="L1994" s="72" t="s">
        <v>22</v>
      </c>
      <c r="M1994" s="73">
        <v>0</v>
      </c>
      <c r="N1994" s="73">
        <v>0</v>
      </c>
      <c r="O1994" s="73">
        <v>0</v>
      </c>
      <c r="P1994" s="73">
        <v>0</v>
      </c>
      <c r="Q1994" s="74">
        <v>254.74</v>
      </c>
      <c r="R1994" s="74">
        <v>244.68</v>
      </c>
      <c r="S1994" s="73">
        <v>2.94</v>
      </c>
      <c r="T1994" s="73">
        <v>0.85</v>
      </c>
      <c r="U1994" s="73">
        <v>6.27</v>
      </c>
      <c r="V1994" s="74">
        <v>249.16000000000003</v>
      </c>
      <c r="W1994" s="73">
        <v>0</v>
      </c>
      <c r="X1994" s="73">
        <v>0.85</v>
      </c>
      <c r="Y1994" s="73">
        <v>4.7300000000000004</v>
      </c>
      <c r="Z1994" s="83" t="s">
        <v>1515</v>
      </c>
      <c r="AA1994" s="84" t="s">
        <v>2761</v>
      </c>
      <c r="AB1994" s="40" t="s">
        <v>56</v>
      </c>
      <c r="AC1994" s="40" t="s">
        <v>4261</v>
      </c>
      <c r="AD1994" s="66">
        <v>154.06</v>
      </c>
      <c r="AE1994" s="64">
        <v>154.06</v>
      </c>
      <c r="AF1994" s="950">
        <v>0</v>
      </c>
      <c r="AG1994" s="64"/>
      <c r="AH1994" s="64"/>
      <c r="AI1994" s="64"/>
      <c r="AJ1994" s="960">
        <v>45062</v>
      </c>
      <c r="AK1994" s="124">
        <v>45063</v>
      </c>
      <c r="AL1994" s="9">
        <v>2</v>
      </c>
      <c r="AM1994" s="9">
        <v>11</v>
      </c>
      <c r="AN1994" s="521" t="s">
        <v>1223</v>
      </c>
    </row>
    <row r="1995" spans="1:40" ht="15" customHeight="1">
      <c r="A1995" s="37">
        <v>17645</v>
      </c>
      <c r="B1995" s="9" t="s">
        <v>8187</v>
      </c>
      <c r="C1995" s="9">
        <v>30708717823</v>
      </c>
      <c r="D1995" s="9" t="s">
        <v>3231</v>
      </c>
      <c r="E1995" s="9" t="s">
        <v>38</v>
      </c>
      <c r="F1995" s="9" t="s">
        <v>1671</v>
      </c>
      <c r="G1995" s="9" t="s">
        <v>1672</v>
      </c>
      <c r="H1995" s="96" t="s">
        <v>8188</v>
      </c>
      <c r="I1995" s="95" t="s">
        <v>8189</v>
      </c>
      <c r="J1995" s="169" t="s">
        <v>20</v>
      </c>
      <c r="K1995" s="825" t="s">
        <v>21</v>
      </c>
      <c r="L1995" s="169" t="s">
        <v>22</v>
      </c>
      <c r="M1995" s="93">
        <v>0</v>
      </c>
      <c r="N1995" s="93">
        <v>0</v>
      </c>
      <c r="O1995" s="93">
        <v>0</v>
      </c>
      <c r="P1995" s="93">
        <v>0</v>
      </c>
      <c r="Q1995" s="186">
        <v>181.958853</v>
      </c>
      <c r="R1995" s="92">
        <f t="shared" ref="R1995:R2000" si="296">Q1995-O1995-S1995-T1995-U1995</f>
        <v>180.272853</v>
      </c>
      <c r="S1995" s="93">
        <v>0</v>
      </c>
      <c r="T1995" s="93">
        <v>1.6859999999999999</v>
      </c>
      <c r="U1995" s="93">
        <v>0</v>
      </c>
      <c r="V1995" s="92">
        <f t="shared" ref="V1995:V2000" si="297">Q1995-P1995-W1995-X1995-Y1995</f>
        <v>180.272853</v>
      </c>
      <c r="W1995" s="93">
        <v>0</v>
      </c>
      <c r="X1995" s="93">
        <v>1.6859999999999999</v>
      </c>
      <c r="Y1995" s="93">
        <v>0</v>
      </c>
      <c r="Z1995" s="170" t="s">
        <v>2729</v>
      </c>
      <c r="AA1995" s="171" t="s">
        <v>2353</v>
      </c>
      <c r="AB1995" s="11" t="str">
        <f t="shared" ref="AB1995:AB2000" si="298">+_xlfn.CONCAT(MID(Z1995,24,2),"/",MID(Z1995,22,2),"/",MID(Z1995,18,4))</f>
        <v>31/08/2007</v>
      </c>
      <c r="AC1995" s="11" t="str">
        <f t="shared" ref="AC1995:AC2000" si="299">+_xlfn.CONCAT(MID(AA1995,16,2),"/",MID(AA1995,14,2),"/",MID(AA1995,10,4))</f>
        <v>23/02/2023</v>
      </c>
      <c r="AD1995" s="66">
        <v>180</v>
      </c>
      <c r="AE1995" s="66">
        <v>180</v>
      </c>
      <c r="AF1995" s="948">
        <v>0</v>
      </c>
      <c r="AG1995" s="66"/>
      <c r="AH1995" s="66"/>
      <c r="AI1995" s="66"/>
      <c r="AJ1995" s="960">
        <v>45062</v>
      </c>
      <c r="AK1995" s="124">
        <v>45063</v>
      </c>
      <c r="AL1995" s="9">
        <v>2</v>
      </c>
      <c r="AM1995" s="9">
        <v>11</v>
      </c>
      <c r="AN1995" s="521" t="s">
        <v>1223</v>
      </c>
    </row>
    <row r="1996" spans="1:40" ht="15" customHeight="1">
      <c r="A1996" s="37">
        <v>17646</v>
      </c>
      <c r="B1996" s="9" t="s">
        <v>8187</v>
      </c>
      <c r="C1996" s="9">
        <v>30708717823</v>
      </c>
      <c r="D1996" s="9" t="s">
        <v>7834</v>
      </c>
      <c r="E1996" s="9" t="s">
        <v>38</v>
      </c>
      <c r="F1996" s="9" t="s">
        <v>1671</v>
      </c>
      <c r="G1996" s="9" t="s">
        <v>1672</v>
      </c>
      <c r="H1996" s="96" t="s">
        <v>8190</v>
      </c>
      <c r="I1996" s="95" t="s">
        <v>8191</v>
      </c>
      <c r="J1996" s="104" t="s">
        <v>20</v>
      </c>
      <c r="K1996" s="825" t="s">
        <v>21</v>
      </c>
      <c r="L1996" s="169" t="s">
        <v>22</v>
      </c>
      <c r="M1996" s="93">
        <v>0</v>
      </c>
      <c r="N1996" s="93">
        <v>0</v>
      </c>
      <c r="O1996" s="93">
        <v>0</v>
      </c>
      <c r="P1996" s="93">
        <v>0</v>
      </c>
      <c r="Q1996" s="186">
        <v>167.54816099999999</v>
      </c>
      <c r="R1996" s="92">
        <f t="shared" si="296"/>
        <v>167.068161</v>
      </c>
      <c r="S1996" s="93">
        <v>0.48</v>
      </c>
      <c r="T1996" s="93">
        <v>0</v>
      </c>
      <c r="U1996" s="93">
        <v>0</v>
      </c>
      <c r="V1996" s="92">
        <f t="shared" si="297"/>
        <v>166.061161</v>
      </c>
      <c r="W1996" s="93">
        <v>1.4870000000000001</v>
      </c>
      <c r="X1996" s="93">
        <v>0</v>
      </c>
      <c r="Y1996" s="93">
        <v>0</v>
      </c>
      <c r="Z1996" s="170" t="s">
        <v>2729</v>
      </c>
      <c r="AA1996" s="171" t="s">
        <v>2353</v>
      </c>
      <c r="AB1996" s="11" t="str">
        <f t="shared" si="298"/>
        <v>31/08/2007</v>
      </c>
      <c r="AC1996" s="11" t="str">
        <f t="shared" si="299"/>
        <v>23/02/2023</v>
      </c>
      <c r="AD1996" s="66">
        <v>167.068161</v>
      </c>
      <c r="AE1996" s="66">
        <v>167.068161</v>
      </c>
      <c r="AF1996" s="948">
        <v>0</v>
      </c>
      <c r="AG1996" s="66"/>
      <c r="AH1996" s="66"/>
      <c r="AI1996" s="66"/>
      <c r="AJ1996" s="960">
        <v>45062</v>
      </c>
      <c r="AK1996" s="124">
        <v>45063</v>
      </c>
      <c r="AL1996" s="9">
        <v>2</v>
      </c>
      <c r="AM1996" s="9">
        <v>11</v>
      </c>
      <c r="AN1996" s="521" t="s">
        <v>1223</v>
      </c>
    </row>
    <row r="1997" spans="1:40" ht="15" customHeight="1">
      <c r="A1997" s="37">
        <v>17647</v>
      </c>
      <c r="B1997" s="9" t="s">
        <v>8192</v>
      </c>
      <c r="C1997" s="9">
        <v>20244143777</v>
      </c>
      <c r="D1997" s="9" t="s">
        <v>8193</v>
      </c>
      <c r="E1997" s="9" t="s">
        <v>42</v>
      </c>
      <c r="F1997" s="9" t="s">
        <v>2114</v>
      </c>
      <c r="G1997" s="9" t="s">
        <v>8194</v>
      </c>
      <c r="H1997" s="95" t="s">
        <v>8195</v>
      </c>
      <c r="I1997" s="824" t="s">
        <v>8196</v>
      </c>
      <c r="J1997" s="825" t="s">
        <v>20</v>
      </c>
      <c r="K1997" s="825" t="s">
        <v>21</v>
      </c>
      <c r="L1997" s="825" t="s">
        <v>22</v>
      </c>
      <c r="M1997" s="826">
        <v>0</v>
      </c>
      <c r="N1997" s="826">
        <v>0</v>
      </c>
      <c r="O1997" s="826">
        <v>0</v>
      </c>
      <c r="P1997" s="826">
        <v>0</v>
      </c>
      <c r="Q1997" s="827">
        <v>512.36599999999999</v>
      </c>
      <c r="R1997" s="625">
        <f t="shared" si="296"/>
        <v>441.40699999999998</v>
      </c>
      <c r="S1997" s="826">
        <v>67.600999999999999</v>
      </c>
      <c r="T1997" s="826">
        <v>0</v>
      </c>
      <c r="U1997" s="826">
        <v>3.3580000000000001</v>
      </c>
      <c r="V1997" s="625">
        <f t="shared" si="297"/>
        <v>447.892</v>
      </c>
      <c r="W1997" s="826">
        <v>61.116</v>
      </c>
      <c r="X1997" s="826">
        <v>0</v>
      </c>
      <c r="Y1997" s="826">
        <v>3.3580000000000001</v>
      </c>
      <c r="Z1997" s="408" t="s">
        <v>4819</v>
      </c>
      <c r="AA1997" s="820" t="s">
        <v>6207</v>
      </c>
      <c r="AB1997" s="375" t="str">
        <f t="shared" si="298"/>
        <v>08/08/2007</v>
      </c>
      <c r="AC1997" s="217" t="str">
        <f t="shared" si="299"/>
        <v>01/04/2023</v>
      </c>
      <c r="AD1997" s="220">
        <v>194.02</v>
      </c>
      <c r="AE1997" s="220">
        <v>194.02</v>
      </c>
      <c r="AF1997" s="949">
        <v>0</v>
      </c>
      <c r="AG1997" s="66"/>
      <c r="AH1997" s="66"/>
      <c r="AI1997" s="66"/>
      <c r="AJ1997" s="967">
        <v>45062</v>
      </c>
      <c r="AK1997" s="124">
        <v>45063</v>
      </c>
      <c r="AL1997" s="229">
        <v>2</v>
      </c>
      <c r="AM1997" s="229">
        <v>11</v>
      </c>
      <c r="AN1997" s="660" t="s">
        <v>1223</v>
      </c>
    </row>
    <row r="1998" spans="1:40" ht="15" customHeight="1">
      <c r="A1998" s="37">
        <v>17650</v>
      </c>
      <c r="B1998" s="9" t="s">
        <v>8192</v>
      </c>
      <c r="C1998" s="9">
        <v>20244143777</v>
      </c>
      <c r="D1998" s="9" t="s">
        <v>8197</v>
      </c>
      <c r="E1998" s="9" t="s">
        <v>42</v>
      </c>
      <c r="F1998" s="9" t="s">
        <v>68</v>
      </c>
      <c r="G1998" s="9" t="s">
        <v>8198</v>
      </c>
      <c r="H1998" s="95" t="s">
        <v>8199</v>
      </c>
      <c r="I1998" s="95" t="s">
        <v>8200</v>
      </c>
      <c r="J1998" s="272" t="s">
        <v>20</v>
      </c>
      <c r="K1998" s="825" t="s">
        <v>21</v>
      </c>
      <c r="L1998" s="169" t="s">
        <v>22</v>
      </c>
      <c r="M1998" s="93">
        <v>0</v>
      </c>
      <c r="N1998" s="93">
        <v>0</v>
      </c>
      <c r="O1998" s="93">
        <v>0</v>
      </c>
      <c r="P1998" s="93">
        <v>0</v>
      </c>
      <c r="Q1998" s="186">
        <v>103.80500000000001</v>
      </c>
      <c r="R1998" s="92">
        <f t="shared" si="296"/>
        <v>99.187000000000012</v>
      </c>
      <c r="S1998" s="93">
        <v>0</v>
      </c>
      <c r="T1998" s="93">
        <v>0</v>
      </c>
      <c r="U1998" s="93">
        <v>4.6180000000000003</v>
      </c>
      <c r="V1998" s="92">
        <f t="shared" si="297"/>
        <v>99.187000000000012</v>
      </c>
      <c r="W1998" s="93">
        <v>0</v>
      </c>
      <c r="X1998" s="93">
        <v>0</v>
      </c>
      <c r="Y1998" s="93">
        <v>4.6180000000000003</v>
      </c>
      <c r="Z1998" s="170" t="s">
        <v>8201</v>
      </c>
      <c r="AA1998" s="171" t="s">
        <v>5482</v>
      </c>
      <c r="AB1998" s="364" t="str">
        <f t="shared" si="298"/>
        <v>24/08/2007</v>
      </c>
      <c r="AC1998" s="11" t="str">
        <f t="shared" si="299"/>
        <v>01/04/2023</v>
      </c>
      <c r="AD1998" s="66">
        <v>33.46</v>
      </c>
      <c r="AE1998" s="66">
        <v>33.46</v>
      </c>
      <c r="AF1998" s="948">
        <v>0</v>
      </c>
      <c r="AG1998" s="66"/>
      <c r="AH1998" s="66"/>
      <c r="AI1998" s="66"/>
      <c r="AJ1998" s="960">
        <v>45062</v>
      </c>
      <c r="AK1998" s="124">
        <v>45063</v>
      </c>
      <c r="AL1998" s="9">
        <v>2</v>
      </c>
      <c r="AM1998" s="9">
        <v>11</v>
      </c>
      <c r="AN1998" s="521" t="s">
        <v>1223</v>
      </c>
    </row>
    <row r="1999" spans="1:40" ht="15" customHeight="1">
      <c r="A1999" s="37">
        <v>17651</v>
      </c>
      <c r="B1999" s="9" t="s">
        <v>8192</v>
      </c>
      <c r="C1999" s="9">
        <v>20244143777</v>
      </c>
      <c r="D1999" s="9" t="s">
        <v>8202</v>
      </c>
      <c r="E1999" s="9" t="s">
        <v>42</v>
      </c>
      <c r="F1999" s="9" t="s">
        <v>108</v>
      </c>
      <c r="G1999" s="9" t="s">
        <v>8203</v>
      </c>
      <c r="H1999" s="95" t="s">
        <v>8204</v>
      </c>
      <c r="I1999" s="96" t="s">
        <v>8205</v>
      </c>
      <c r="J1999" s="544" t="s">
        <v>20</v>
      </c>
      <c r="K1999" s="825" t="s">
        <v>21</v>
      </c>
      <c r="L1999" s="169" t="s">
        <v>22</v>
      </c>
      <c r="M1999" s="93">
        <v>0</v>
      </c>
      <c r="N1999" s="93">
        <v>0</v>
      </c>
      <c r="O1999" s="93">
        <v>0</v>
      </c>
      <c r="P1999" s="93">
        <v>0</v>
      </c>
      <c r="Q1999" s="186">
        <v>291.22399999999999</v>
      </c>
      <c r="R1999" s="92">
        <f t="shared" si="296"/>
        <v>281.55599999999998</v>
      </c>
      <c r="S1999" s="93">
        <v>0</v>
      </c>
      <c r="T1999" s="93">
        <v>8.5229999999999997</v>
      </c>
      <c r="U1999" s="93">
        <v>1.145</v>
      </c>
      <c r="V1999" s="92">
        <f t="shared" si="297"/>
        <v>281.55599999999998</v>
      </c>
      <c r="W1999" s="93">
        <v>0</v>
      </c>
      <c r="X1999" s="93">
        <v>8.5229999999999997</v>
      </c>
      <c r="Y1999" s="93">
        <v>1.145</v>
      </c>
      <c r="Z1999" s="170" t="s">
        <v>8201</v>
      </c>
      <c r="AA1999" s="171" t="s">
        <v>8206</v>
      </c>
      <c r="AB1999" s="364" t="str">
        <f t="shared" si="298"/>
        <v>24/08/2007</v>
      </c>
      <c r="AC1999" s="11" t="str">
        <f t="shared" si="299"/>
        <v>20/02/2023</v>
      </c>
      <c r="AD1999" s="66">
        <v>157.72</v>
      </c>
      <c r="AE1999" s="66">
        <v>157.72</v>
      </c>
      <c r="AF1999" s="948">
        <v>0</v>
      </c>
      <c r="AG1999" s="66"/>
      <c r="AH1999" s="66"/>
      <c r="AI1999" s="66"/>
      <c r="AJ1999" s="960">
        <v>45062</v>
      </c>
      <c r="AK1999" s="124">
        <v>45063</v>
      </c>
      <c r="AL1999" s="9">
        <v>2</v>
      </c>
      <c r="AM1999" s="9">
        <v>11</v>
      </c>
      <c r="AN1999" s="521" t="s">
        <v>1223</v>
      </c>
    </row>
    <row r="2000" spans="1:40" ht="15" customHeight="1">
      <c r="A2000" s="37">
        <v>17653</v>
      </c>
      <c r="B2000" s="9" t="s">
        <v>6827</v>
      </c>
      <c r="C2000" s="9">
        <v>30708668989</v>
      </c>
      <c r="D2000" s="9" t="s">
        <v>8207</v>
      </c>
      <c r="E2000" s="9" t="s">
        <v>47</v>
      </c>
      <c r="F2000" s="9" t="s">
        <v>145</v>
      </c>
      <c r="G2000" s="9" t="s">
        <v>145</v>
      </c>
      <c r="H2000" s="95" t="s">
        <v>8208</v>
      </c>
      <c r="I2000" s="95" t="s">
        <v>8209</v>
      </c>
      <c r="J2000" s="169" t="s">
        <v>20</v>
      </c>
      <c r="K2000" s="825" t="s">
        <v>21</v>
      </c>
      <c r="L2000" s="169" t="s">
        <v>22</v>
      </c>
      <c r="M2000" s="93">
        <v>0</v>
      </c>
      <c r="N2000" s="93">
        <v>0</v>
      </c>
      <c r="O2000" s="93">
        <v>0</v>
      </c>
      <c r="P2000" s="93">
        <v>0</v>
      </c>
      <c r="Q2000" s="186">
        <v>161.02000000000001</v>
      </c>
      <c r="R2000" s="92">
        <f t="shared" si="296"/>
        <v>150.36000000000001</v>
      </c>
      <c r="S2000" s="93">
        <v>9.11</v>
      </c>
      <c r="T2000" s="93">
        <v>1.55</v>
      </c>
      <c r="U2000" s="93">
        <v>0</v>
      </c>
      <c r="V2000" s="92">
        <f t="shared" si="297"/>
        <v>150.36000000000001</v>
      </c>
      <c r="W2000" s="93">
        <v>9.11</v>
      </c>
      <c r="X2000" s="93">
        <v>1.55</v>
      </c>
      <c r="Y2000" s="93">
        <v>0</v>
      </c>
      <c r="Z2000" s="170" t="s">
        <v>136</v>
      </c>
      <c r="AA2000" s="171" t="s">
        <v>2550</v>
      </c>
      <c r="AB2000" s="364" t="str">
        <f t="shared" si="298"/>
        <v>16/07/2007</v>
      </c>
      <c r="AC2000" s="11" t="str">
        <f t="shared" si="299"/>
        <v>17/03/2023</v>
      </c>
      <c r="AD2000" s="66">
        <v>81.91</v>
      </c>
      <c r="AE2000" s="66">
        <v>81.91</v>
      </c>
      <c r="AF2000" s="948">
        <v>0</v>
      </c>
      <c r="AG2000" s="66"/>
      <c r="AH2000" s="66"/>
      <c r="AI2000" s="66"/>
      <c r="AJ2000" s="960">
        <v>45062</v>
      </c>
      <c r="AK2000" s="124">
        <v>45063</v>
      </c>
      <c r="AL2000" s="9">
        <v>2</v>
      </c>
      <c r="AM2000" s="9">
        <v>11</v>
      </c>
      <c r="AN2000" s="521" t="s">
        <v>1223</v>
      </c>
    </row>
    <row r="2001" spans="1:40" ht="15" customHeight="1">
      <c r="A2001" s="37">
        <v>17666</v>
      </c>
      <c r="B2001" s="9" t="s">
        <v>8210</v>
      </c>
      <c r="C2001" s="9">
        <v>30709115355</v>
      </c>
      <c r="D2001" s="9" t="s">
        <v>8211</v>
      </c>
      <c r="E2001" s="9" t="s">
        <v>38</v>
      </c>
      <c r="F2001" s="9" t="s">
        <v>54</v>
      </c>
      <c r="G2001" s="9" t="s">
        <v>2927</v>
      </c>
      <c r="H2001" s="18" t="s">
        <v>8212</v>
      </c>
      <c r="I2001" s="18" t="s">
        <v>8213</v>
      </c>
      <c r="J2001" s="43" t="s">
        <v>20</v>
      </c>
      <c r="K2001" s="825" t="s">
        <v>21</v>
      </c>
      <c r="L2001" s="43" t="s">
        <v>22</v>
      </c>
      <c r="M2001" s="65">
        <v>0</v>
      </c>
      <c r="N2001" s="65">
        <v>0</v>
      </c>
      <c r="O2001" s="65">
        <v>0</v>
      </c>
      <c r="P2001" s="65">
        <v>0</v>
      </c>
      <c r="Q2001" s="39">
        <v>1080.78</v>
      </c>
      <c r="R2001" s="39">
        <v>1008.46</v>
      </c>
      <c r="S2001" s="65">
        <v>5.8</v>
      </c>
      <c r="T2001" s="65">
        <v>8.9700000000000006</v>
      </c>
      <c r="U2001" s="65">
        <v>57.55</v>
      </c>
      <c r="V2001" s="39">
        <v>1057.56</v>
      </c>
      <c r="W2001" s="65">
        <v>0</v>
      </c>
      <c r="X2001" s="65">
        <v>8.9700000000000006</v>
      </c>
      <c r="Y2001" s="65">
        <v>14.25</v>
      </c>
      <c r="Z2001" s="67" t="s">
        <v>8214</v>
      </c>
      <c r="AA2001" s="18" t="s">
        <v>8215</v>
      </c>
      <c r="AB2001" s="100" t="s">
        <v>4276</v>
      </c>
      <c r="AC2001" s="18" t="s">
        <v>525</v>
      </c>
      <c r="AD2001" s="66">
        <v>246.07</v>
      </c>
      <c r="AE2001" s="66">
        <v>246.07</v>
      </c>
      <c r="AF2001" s="948">
        <v>0</v>
      </c>
      <c r="AG2001" s="66"/>
      <c r="AH2001" s="66"/>
      <c r="AI2001" s="66"/>
      <c r="AJ2001" s="960">
        <v>45062</v>
      </c>
      <c r="AK2001" s="124">
        <v>45063</v>
      </c>
      <c r="AL2001" s="9">
        <v>2</v>
      </c>
      <c r="AM2001" s="9">
        <v>11</v>
      </c>
      <c r="AN2001" s="521" t="s">
        <v>1223</v>
      </c>
    </row>
    <row r="2002" spans="1:40" ht="15" customHeight="1">
      <c r="A2002" s="38">
        <v>17668</v>
      </c>
      <c r="B2002" s="34" t="s">
        <v>8216</v>
      </c>
      <c r="C2002" s="34">
        <v>30711107319</v>
      </c>
      <c r="D2002" s="34" t="s">
        <v>243</v>
      </c>
      <c r="E2002" s="34" t="s">
        <v>38</v>
      </c>
      <c r="F2002" s="34" t="s">
        <v>1040</v>
      </c>
      <c r="G2002" s="34" t="s">
        <v>3908</v>
      </c>
      <c r="H2002" s="721" t="s">
        <v>8217</v>
      </c>
      <c r="I2002" s="87" t="s">
        <v>8218</v>
      </c>
      <c r="J2002" s="501" t="s">
        <v>20</v>
      </c>
      <c r="K2002" s="835" t="s">
        <v>21</v>
      </c>
      <c r="L2002" s="166" t="s">
        <v>23</v>
      </c>
      <c r="M2002" s="89">
        <v>108.49</v>
      </c>
      <c r="N2002" s="89">
        <v>125.05</v>
      </c>
      <c r="O2002" s="89">
        <v>0</v>
      </c>
      <c r="P2002" s="89">
        <v>0</v>
      </c>
      <c r="Q2002" s="90">
        <v>5179.68</v>
      </c>
      <c r="R2002" s="90">
        <f>Q2002-O2002-S2002-T2002-U2002</f>
        <v>4672.22</v>
      </c>
      <c r="S2002" s="89">
        <v>100.13</v>
      </c>
      <c r="T2002" s="89">
        <v>391.24</v>
      </c>
      <c r="U2002" s="89">
        <v>16.09</v>
      </c>
      <c r="V2002" s="90">
        <f>Q2002-P2002-W2002-X2002-Y2002</f>
        <v>4464.04</v>
      </c>
      <c r="W2002" s="89">
        <v>203.59</v>
      </c>
      <c r="X2002" s="89">
        <v>495.96</v>
      </c>
      <c r="Y2002" s="89">
        <v>16.09</v>
      </c>
      <c r="Z2002" s="167" t="s">
        <v>2587</v>
      </c>
      <c r="AA2002" s="87" t="s">
        <v>2255</v>
      </c>
      <c r="AB2002" s="34" t="str">
        <f>+_xlfn.CONCAT(MID(Z2002,24,2),"/",MID(Z2002,22,2),"/",MID(Z2002,18,4))</f>
        <v>18/05/2007</v>
      </c>
      <c r="AC2002" s="34" t="str">
        <f>+_xlfn.CONCAT(MID(AA2002,16,2),"/",MID(AA2002,14,2),"/",MID(AA2002,10,4))</f>
        <v>15/03/2023</v>
      </c>
      <c r="AD2002" s="70">
        <v>1489.49</v>
      </c>
      <c r="AE2002" s="70">
        <f>AD2002+AF2002</f>
        <v>1524.58</v>
      </c>
      <c r="AF2002" s="933">
        <v>35.090000000000003</v>
      </c>
      <c r="AG2002" s="70"/>
      <c r="AH2002" s="70"/>
      <c r="AI2002" s="70"/>
      <c r="AJ2002" s="917">
        <v>45062</v>
      </c>
      <c r="AK2002" s="122">
        <v>45063</v>
      </c>
      <c r="AL2002" s="34">
        <v>2</v>
      </c>
      <c r="AM2002" s="34">
        <v>11</v>
      </c>
      <c r="AN2002" s="261" t="s">
        <v>1223</v>
      </c>
    </row>
    <row r="2003" spans="1:40" ht="15" customHeight="1">
      <c r="A2003" s="37">
        <v>17670</v>
      </c>
      <c r="B2003" s="9" t="s">
        <v>8216</v>
      </c>
      <c r="C2003" s="9">
        <v>30711107319</v>
      </c>
      <c r="D2003" s="9" t="s">
        <v>8219</v>
      </c>
      <c r="E2003" s="9" t="s">
        <v>38</v>
      </c>
      <c r="F2003" s="9" t="s">
        <v>1040</v>
      </c>
      <c r="G2003" s="9" t="s">
        <v>8069</v>
      </c>
      <c r="H2003" s="96" t="s">
        <v>8220</v>
      </c>
      <c r="I2003" s="95" t="s">
        <v>8221</v>
      </c>
      <c r="J2003" s="169" t="s">
        <v>20</v>
      </c>
      <c r="K2003" s="825" t="s">
        <v>21</v>
      </c>
      <c r="L2003" s="169" t="s">
        <v>22</v>
      </c>
      <c r="M2003" s="93">
        <v>0.31</v>
      </c>
      <c r="N2003" s="93">
        <v>0</v>
      </c>
      <c r="O2003" s="93">
        <v>0</v>
      </c>
      <c r="P2003" s="93">
        <v>0</v>
      </c>
      <c r="Q2003" s="186">
        <v>923.04</v>
      </c>
      <c r="R2003" s="92">
        <f>Q2003-O2003-S2003-T2003-U2003</f>
        <v>886.14</v>
      </c>
      <c r="S2003" s="93">
        <v>21.07</v>
      </c>
      <c r="T2003" s="93">
        <v>7.02</v>
      </c>
      <c r="U2003" s="93">
        <v>8.81</v>
      </c>
      <c r="V2003" s="92">
        <f>Q2003-P2003-W2003-X2003-Y2003</f>
        <v>890.56</v>
      </c>
      <c r="W2003" s="93">
        <v>18.84</v>
      </c>
      <c r="X2003" s="93">
        <v>7.33</v>
      </c>
      <c r="Y2003" s="93">
        <v>6.31</v>
      </c>
      <c r="Z2003" s="170" t="s">
        <v>2587</v>
      </c>
      <c r="AA2003" s="171" t="s">
        <v>2255</v>
      </c>
      <c r="AB2003" s="11" t="str">
        <f>+_xlfn.CONCAT(MID(Z2003,24,2),"/",MID(Z2003,22,2),"/",MID(Z2003,18,4))</f>
        <v>18/05/2007</v>
      </c>
      <c r="AC2003" s="11" t="str">
        <f>+_xlfn.CONCAT(MID(AA2003,16,2),"/",MID(AA2003,14,2),"/",MID(AA2003,10,4))</f>
        <v>15/03/2023</v>
      </c>
      <c r="AD2003" s="66">
        <v>637.84</v>
      </c>
      <c r="AE2003" s="66">
        <v>637.84</v>
      </c>
      <c r="AF2003" s="948">
        <v>0</v>
      </c>
      <c r="AG2003" s="66"/>
      <c r="AH2003" s="66"/>
      <c r="AI2003" s="66"/>
      <c r="AJ2003" s="960">
        <v>45062</v>
      </c>
      <c r="AK2003" s="124">
        <v>45063</v>
      </c>
      <c r="AL2003" s="9">
        <v>2</v>
      </c>
      <c r="AM2003" s="9">
        <v>11</v>
      </c>
      <c r="AN2003" s="521" t="s">
        <v>1223</v>
      </c>
    </row>
    <row r="2004" spans="1:40" ht="15" customHeight="1">
      <c r="A2004" s="37">
        <v>17676</v>
      </c>
      <c r="B2004" s="9" t="s">
        <v>7863</v>
      </c>
      <c r="C2004" s="9">
        <v>30716129183</v>
      </c>
      <c r="D2004" s="9" t="s">
        <v>8222</v>
      </c>
      <c r="E2004" s="9" t="s">
        <v>42</v>
      </c>
      <c r="F2004" s="9" t="s">
        <v>68</v>
      </c>
      <c r="G2004" s="9" t="s">
        <v>8223</v>
      </c>
      <c r="H2004" s="95" t="s">
        <v>8224</v>
      </c>
      <c r="I2004" s="824" t="s">
        <v>8225</v>
      </c>
      <c r="J2004" s="825" t="s">
        <v>20</v>
      </c>
      <c r="K2004" s="825" t="s">
        <v>21</v>
      </c>
      <c r="L2004" s="825" t="s">
        <v>22</v>
      </c>
      <c r="M2004" s="826">
        <v>0.39</v>
      </c>
      <c r="N2004" s="826">
        <v>0</v>
      </c>
      <c r="O2004" s="826">
        <v>0</v>
      </c>
      <c r="P2004" s="826">
        <v>0</v>
      </c>
      <c r="Q2004" s="827">
        <v>123.94</v>
      </c>
      <c r="R2004" s="625">
        <f>Q2004-O2004-S2004-T2004-U2004</f>
        <v>114.89000000000001</v>
      </c>
      <c r="S2004" s="826">
        <v>6.63</v>
      </c>
      <c r="T2004" s="826">
        <v>7.0000000000000007E-2</v>
      </c>
      <c r="U2004" s="826">
        <v>2.35</v>
      </c>
      <c r="V2004" s="625">
        <f>Q2004-P2004-W2004-X2004-Y2004</f>
        <v>104.21000000000001</v>
      </c>
      <c r="W2004" s="826">
        <v>16.989999999999998</v>
      </c>
      <c r="X2004" s="826">
        <v>0.39</v>
      </c>
      <c r="Y2004" s="826">
        <v>2.35</v>
      </c>
      <c r="Z2004" s="408" t="s">
        <v>8226</v>
      </c>
      <c r="AA2004" s="820" t="s">
        <v>4248</v>
      </c>
      <c r="AB2004" s="375" t="str">
        <f>+_xlfn.CONCAT(MID(Z2004,24,2),"/",MID(Z2004,22,2),"/",MID(Z2004,18,4))</f>
        <v>30/07/2007</v>
      </c>
      <c r="AC2004" s="217" t="str">
        <f>+_xlfn.CONCAT(MID(AA2004,16,2),"/",MID(AA2004,14,2),"/",MID(AA2004,10,4))</f>
        <v>15/03/2023</v>
      </c>
      <c r="AD2004" s="220">
        <v>100.88</v>
      </c>
      <c r="AE2004" s="220">
        <v>100.88</v>
      </c>
      <c r="AF2004" s="949">
        <v>0</v>
      </c>
      <c r="AG2004" s="66"/>
      <c r="AH2004" s="66"/>
      <c r="AI2004" s="66"/>
      <c r="AJ2004" s="967">
        <v>45062</v>
      </c>
      <c r="AK2004" s="124">
        <v>45063</v>
      </c>
      <c r="AL2004" s="9">
        <v>2</v>
      </c>
      <c r="AM2004" s="229">
        <v>11</v>
      </c>
      <c r="AN2004" s="660" t="s">
        <v>1223</v>
      </c>
    </row>
    <row r="2005" spans="1:40" ht="15" customHeight="1">
      <c r="A2005" s="748" t="s">
        <v>8227</v>
      </c>
      <c r="B2005" s="139" t="s">
        <v>8228</v>
      </c>
      <c r="C2005" s="139">
        <v>30518459178</v>
      </c>
      <c r="D2005" s="139" t="s">
        <v>8229</v>
      </c>
      <c r="E2005" s="139" t="s">
        <v>338</v>
      </c>
      <c r="F2005" s="139" t="s">
        <v>974</v>
      </c>
      <c r="G2005" s="139" t="s">
        <v>974</v>
      </c>
      <c r="H2005" s="822"/>
      <c r="I2005" s="140"/>
      <c r="J2005" s="724" t="s">
        <v>2443</v>
      </c>
      <c r="K2005" s="724"/>
      <c r="L2005" s="724"/>
      <c r="M2005" s="725"/>
      <c r="N2005" s="725"/>
      <c r="O2005" s="725"/>
      <c r="P2005" s="725"/>
      <c r="Q2005" s="726"/>
      <c r="R2005" s="726">
        <f>Q2005-O2005-S2005-T2005-U2005</f>
        <v>0</v>
      </c>
      <c r="S2005" s="725"/>
      <c r="T2005" s="725"/>
      <c r="U2005" s="725"/>
      <c r="V2005" s="726">
        <f>Q2005-P2005-W2005-X2005-Y2005</f>
        <v>0</v>
      </c>
      <c r="W2005" s="725"/>
      <c r="X2005" s="725"/>
      <c r="Y2005" s="725"/>
      <c r="Z2005" s="569"/>
      <c r="AA2005" s="140"/>
      <c r="AB2005" s="139" t="str">
        <f>+_xlfn.CONCAT(MID(Z2005,24,2),"/",MID(Z2005,22,2),"/",MID(Z2005,18,4))</f>
        <v>//</v>
      </c>
      <c r="AC2005" s="139" t="str">
        <f>+_xlfn.CONCAT(MID(AA2005,16,2),"/",MID(AA2005,14,2),"/",MID(AA2005,10,4))</f>
        <v>//</v>
      </c>
      <c r="AD2005" s="140"/>
      <c r="AE2005" s="140"/>
      <c r="AF2005" s="934"/>
      <c r="AG2005" s="140"/>
      <c r="AH2005" s="140"/>
      <c r="AI2005" s="140"/>
      <c r="AJ2005" s="964">
        <v>45062</v>
      </c>
      <c r="AK2005" s="141"/>
      <c r="AL2005" s="139"/>
      <c r="AM2005" s="139">
        <v>11</v>
      </c>
      <c r="AN2005" s="424" t="s">
        <v>1223</v>
      </c>
    </row>
    <row r="2006" spans="1:40" ht="15" customHeight="1">
      <c r="A2006" s="2" t="s">
        <v>0</v>
      </c>
      <c r="B2006" s="2" t="s">
        <v>1</v>
      </c>
      <c r="C2006" s="2" t="s">
        <v>2</v>
      </c>
      <c r="D2006" s="2" t="s">
        <v>3</v>
      </c>
      <c r="E2006" s="2" t="s">
        <v>4</v>
      </c>
      <c r="F2006" s="2" t="s">
        <v>5</v>
      </c>
      <c r="G2006" s="2" t="s">
        <v>6</v>
      </c>
      <c r="H2006" s="2" t="s">
        <v>7</v>
      </c>
      <c r="I2006" s="2" t="s">
        <v>8</v>
      </c>
      <c r="J2006" s="3" t="s">
        <v>9</v>
      </c>
      <c r="K2006" s="4" t="s">
        <v>8230</v>
      </c>
      <c r="L2006" s="2" t="s">
        <v>10</v>
      </c>
      <c r="M2006" s="2" t="s">
        <v>11</v>
      </c>
      <c r="N2006" s="2" t="s">
        <v>12</v>
      </c>
      <c r="O2006" s="2" t="s">
        <v>28</v>
      </c>
      <c r="P2006" s="2" t="s">
        <v>13</v>
      </c>
      <c r="Q2006" s="2" t="s">
        <v>14</v>
      </c>
      <c r="R2006" s="2" t="s">
        <v>27</v>
      </c>
      <c r="S2006" s="2" t="s">
        <v>29</v>
      </c>
      <c r="T2006" s="2" t="s">
        <v>30</v>
      </c>
      <c r="U2006" s="2" t="s">
        <v>31</v>
      </c>
      <c r="V2006" s="2" t="s">
        <v>15</v>
      </c>
      <c r="W2006" s="2" t="s">
        <v>16</v>
      </c>
      <c r="X2006" s="2" t="s">
        <v>17</v>
      </c>
      <c r="Y2006" s="2" t="s">
        <v>18</v>
      </c>
      <c r="Z2006" s="4" t="s">
        <v>324</v>
      </c>
      <c r="AA2006" s="4" t="s">
        <v>32</v>
      </c>
      <c r="AB2006" s="21" t="s">
        <v>19</v>
      </c>
      <c r="AC2006" s="5" t="s">
        <v>33</v>
      </c>
      <c r="AD2006" s="2" t="s">
        <v>34</v>
      </c>
      <c r="AE2006" s="2" t="s">
        <v>35</v>
      </c>
      <c r="AF2006" s="919" t="s">
        <v>36</v>
      </c>
      <c r="AG2006" s="970"/>
      <c r="AH2006" s="970"/>
      <c r="AI2006" s="970"/>
      <c r="AJ2006" s="956" t="s">
        <v>24</v>
      </c>
      <c r="AK2006" s="3" t="s">
        <v>25</v>
      </c>
      <c r="AL2006" s="3" t="s">
        <v>8056</v>
      </c>
      <c r="AM2006" s="3" t="s">
        <v>26</v>
      </c>
      <c r="AN2006" s="3" t="s">
        <v>502</v>
      </c>
    </row>
    <row r="2007" spans="1:40" ht="15" customHeight="1">
      <c r="A2007" s="37">
        <v>1551</v>
      </c>
      <c r="B2007" s="9" t="s">
        <v>8235</v>
      </c>
      <c r="C2007" s="9">
        <v>30708287500</v>
      </c>
      <c r="D2007" s="9" t="s">
        <v>4237</v>
      </c>
      <c r="E2007" s="9" t="s">
        <v>47</v>
      </c>
      <c r="F2007" s="9" t="s">
        <v>1184</v>
      </c>
      <c r="G2007" s="9" t="s">
        <v>1185</v>
      </c>
      <c r="H2007" s="18" t="s">
        <v>8236</v>
      </c>
      <c r="I2007" s="18" t="s">
        <v>8237</v>
      </c>
      <c r="J2007" s="43" t="s">
        <v>20</v>
      </c>
      <c r="K2007" s="43" t="s">
        <v>21</v>
      </c>
      <c r="L2007" s="43" t="s">
        <v>22</v>
      </c>
      <c r="M2007" s="65">
        <v>0</v>
      </c>
      <c r="N2007" s="65">
        <v>0</v>
      </c>
      <c r="O2007" s="65">
        <v>0</v>
      </c>
      <c r="P2007" s="65">
        <v>0</v>
      </c>
      <c r="Q2007" s="39">
        <v>721.45</v>
      </c>
      <c r="R2007" s="39">
        <f>Q2007-O2007-S2007-T2007-U2007</f>
        <v>570.02</v>
      </c>
      <c r="S2007" s="65">
        <v>134.94999999999999</v>
      </c>
      <c r="T2007" s="65">
        <v>16.48</v>
      </c>
      <c r="U2007" s="65">
        <v>0</v>
      </c>
      <c r="V2007" s="39">
        <f>Q2007-P2007-W2007-X2007-Y2007</f>
        <v>575</v>
      </c>
      <c r="W2007" s="65">
        <v>129.97</v>
      </c>
      <c r="X2007" s="65">
        <v>16.48</v>
      </c>
      <c r="Y2007" s="65">
        <v>0</v>
      </c>
      <c r="Z2007" s="67" t="s">
        <v>1459</v>
      </c>
      <c r="AA2007" s="18" t="s">
        <v>2154</v>
      </c>
      <c r="AB2007" s="18" t="s">
        <v>4276</v>
      </c>
      <c r="AC2007" s="18" t="s">
        <v>520</v>
      </c>
      <c r="AD2007" s="18">
        <v>332.01</v>
      </c>
      <c r="AE2007" s="18">
        <v>332.01</v>
      </c>
      <c r="AF2007" s="68">
        <v>0</v>
      </c>
      <c r="AG2007" s="18"/>
      <c r="AH2007" s="18"/>
      <c r="AI2007" s="18"/>
      <c r="AJ2007" s="960">
        <v>45064</v>
      </c>
      <c r="AK2007" s="124">
        <v>45068</v>
      </c>
      <c r="AL2007" s="9">
        <f>NETWORKDAYS(AJ2007,AK2007)</f>
        <v>3</v>
      </c>
      <c r="AM2007" s="9">
        <v>12</v>
      </c>
      <c r="AN2007" s="521" t="s">
        <v>1223</v>
      </c>
    </row>
    <row r="2008" spans="1:40" ht="15" customHeight="1">
      <c r="A2008" s="37">
        <v>1906</v>
      </c>
      <c r="B2008" s="9" t="s">
        <v>8238</v>
      </c>
      <c r="C2008" s="9">
        <v>33594057649</v>
      </c>
      <c r="D2008" s="9" t="s">
        <v>4061</v>
      </c>
      <c r="E2008" s="9" t="s">
        <v>38</v>
      </c>
      <c r="F2008" s="9" t="s">
        <v>70</v>
      </c>
      <c r="G2008" s="9" t="s">
        <v>1065</v>
      </c>
      <c r="H2008" s="18" t="s">
        <v>8239</v>
      </c>
      <c r="I2008" s="18" t="s">
        <v>8240</v>
      </c>
      <c r="J2008" s="43" t="s">
        <v>20</v>
      </c>
      <c r="K2008" s="43" t="s">
        <v>21</v>
      </c>
      <c r="L2008" s="43" t="s">
        <v>22</v>
      </c>
      <c r="M2008" s="65">
        <v>0</v>
      </c>
      <c r="N2008" s="65">
        <v>0</v>
      </c>
      <c r="O2008" s="65">
        <v>0</v>
      </c>
      <c r="P2008" s="65">
        <v>0</v>
      </c>
      <c r="Q2008" s="39">
        <v>2055.42</v>
      </c>
      <c r="R2008" s="39">
        <f>Q2008-O2008-S2008-T2008-U2008</f>
        <v>1835.94</v>
      </c>
      <c r="S2008" s="65">
        <v>178.24</v>
      </c>
      <c r="T2008" s="65">
        <v>37.54</v>
      </c>
      <c r="U2008" s="65">
        <v>3.7</v>
      </c>
      <c r="V2008" s="39">
        <f>Q2008-P2008-W2008-X2008-Y2008</f>
        <v>1836.81</v>
      </c>
      <c r="W2008" s="65">
        <v>197.16</v>
      </c>
      <c r="X2008" s="65">
        <v>17.75</v>
      </c>
      <c r="Y2008" s="65">
        <v>3.7</v>
      </c>
      <c r="Z2008" s="67" t="s">
        <v>193</v>
      </c>
      <c r="AA2008" s="18" t="s">
        <v>2807</v>
      </c>
      <c r="AB2008" s="18" t="s">
        <v>4276</v>
      </c>
      <c r="AC2008" s="18" t="s">
        <v>520</v>
      </c>
      <c r="AD2008" s="18">
        <v>911.87</v>
      </c>
      <c r="AE2008" s="18">
        <v>911.87</v>
      </c>
      <c r="AF2008" s="68">
        <v>0</v>
      </c>
      <c r="AG2008" s="18"/>
      <c r="AH2008" s="18"/>
      <c r="AI2008" s="18"/>
      <c r="AJ2008" s="960">
        <v>45064</v>
      </c>
      <c r="AK2008" s="124">
        <v>45068</v>
      </c>
      <c r="AL2008" s="9">
        <f>NETWORKDAYS(AJ2008,AK2008)</f>
        <v>3</v>
      </c>
      <c r="AM2008" s="9">
        <v>12</v>
      </c>
      <c r="AN2008" s="521" t="s">
        <v>1223</v>
      </c>
    </row>
    <row r="2009" spans="1:40" ht="15" customHeight="1">
      <c r="A2009" s="37">
        <v>6551</v>
      </c>
      <c r="B2009" s="9" t="s">
        <v>8241</v>
      </c>
      <c r="C2009" s="9">
        <v>30677516409</v>
      </c>
      <c r="D2009" s="9" t="s">
        <v>8242</v>
      </c>
      <c r="E2009" s="9" t="s">
        <v>38</v>
      </c>
      <c r="F2009" s="9" t="s">
        <v>45</v>
      </c>
      <c r="G2009" s="9" t="s">
        <v>1040</v>
      </c>
      <c r="H2009" s="18" t="s">
        <v>8243</v>
      </c>
      <c r="I2009" s="18" t="s">
        <v>8244</v>
      </c>
      <c r="J2009" s="43" t="s">
        <v>20</v>
      </c>
      <c r="K2009" s="43" t="s">
        <v>21</v>
      </c>
      <c r="L2009" s="43" t="s">
        <v>22</v>
      </c>
      <c r="M2009" s="65">
        <v>0</v>
      </c>
      <c r="N2009" s="65">
        <v>0</v>
      </c>
      <c r="O2009" s="65">
        <v>0</v>
      </c>
      <c r="P2009" s="65">
        <v>0</v>
      </c>
      <c r="Q2009" s="39">
        <v>117.24</v>
      </c>
      <c r="R2009" s="39">
        <f>Q2009-O2009-S2009-T2009-U2009</f>
        <v>117.05999999999999</v>
      </c>
      <c r="S2009" s="65">
        <v>0</v>
      </c>
      <c r="T2009" s="65">
        <v>0.18</v>
      </c>
      <c r="U2009" s="65">
        <v>0</v>
      </c>
      <c r="V2009" s="39">
        <f>Q2009-P2009-W2009-X2009-Y2009</f>
        <v>117.05999999999999</v>
      </c>
      <c r="W2009" s="65">
        <v>0</v>
      </c>
      <c r="X2009" s="65">
        <v>0.18</v>
      </c>
      <c r="Y2009" s="65">
        <v>0</v>
      </c>
      <c r="Z2009" s="67" t="s">
        <v>210</v>
      </c>
      <c r="AA2009" s="18" t="s">
        <v>1969</v>
      </c>
      <c r="AB2009" s="18" t="s">
        <v>4276</v>
      </c>
      <c r="AC2009" s="18" t="s">
        <v>520</v>
      </c>
      <c r="AD2009" s="18">
        <v>117.06</v>
      </c>
      <c r="AE2009" s="18">
        <v>117.06</v>
      </c>
      <c r="AF2009" s="68">
        <v>0</v>
      </c>
      <c r="AG2009" s="18"/>
      <c r="AH2009" s="18"/>
      <c r="AI2009" s="18"/>
      <c r="AJ2009" s="960">
        <v>45064</v>
      </c>
      <c r="AK2009" s="124">
        <v>45068</v>
      </c>
      <c r="AL2009" s="9">
        <f>NETWORKDAYS(AJ2009,AK2009)</f>
        <v>3</v>
      </c>
      <c r="AM2009" s="9">
        <v>12</v>
      </c>
      <c r="AN2009" s="521" t="s">
        <v>1223</v>
      </c>
    </row>
    <row r="2010" spans="1:40" ht="15" customHeight="1">
      <c r="A2010" s="37">
        <v>6556</v>
      </c>
      <c r="B2010" s="9" t="s">
        <v>8245</v>
      </c>
      <c r="C2010" s="9">
        <v>30630705386</v>
      </c>
      <c r="D2010" s="9" t="s">
        <v>8242</v>
      </c>
      <c r="E2010" s="9" t="s">
        <v>38</v>
      </c>
      <c r="F2010" s="9" t="s">
        <v>45</v>
      </c>
      <c r="G2010" s="9" t="s">
        <v>1040</v>
      </c>
      <c r="H2010" s="18" t="s">
        <v>8246</v>
      </c>
      <c r="I2010" s="18" t="s">
        <v>8247</v>
      </c>
      <c r="J2010" s="43" t="s">
        <v>20</v>
      </c>
      <c r="K2010" s="43" t="s">
        <v>21</v>
      </c>
      <c r="L2010" s="43" t="s">
        <v>22</v>
      </c>
      <c r="M2010" s="65">
        <v>0</v>
      </c>
      <c r="N2010" s="65">
        <v>0</v>
      </c>
      <c r="O2010" s="65">
        <v>0</v>
      </c>
      <c r="P2010" s="65">
        <v>0</v>
      </c>
      <c r="Q2010" s="39">
        <v>97.07</v>
      </c>
      <c r="R2010" s="39">
        <f>Q2010-O2010-S2010-T2010-U2010</f>
        <v>95.809999999999988</v>
      </c>
      <c r="S2010" s="65">
        <v>1.26</v>
      </c>
      <c r="T2010" s="65">
        <v>0</v>
      </c>
      <c r="U2010" s="65">
        <v>0</v>
      </c>
      <c r="V2010" s="39">
        <f>Q2010-P2010-W2010-X2010-Y2010</f>
        <v>95.809999999999988</v>
      </c>
      <c r="W2010" s="65">
        <v>1.26</v>
      </c>
      <c r="X2010" s="65">
        <v>0</v>
      </c>
      <c r="Y2010" s="65">
        <v>0</v>
      </c>
      <c r="Z2010" s="67" t="s">
        <v>210</v>
      </c>
      <c r="AA2010" s="18" t="s">
        <v>1969</v>
      </c>
      <c r="AB2010" s="18" t="s">
        <v>4276</v>
      </c>
      <c r="AC2010" s="18" t="s">
        <v>520</v>
      </c>
      <c r="AD2010" s="18">
        <v>90.98</v>
      </c>
      <c r="AE2010" s="18">
        <v>90.98</v>
      </c>
      <c r="AF2010" s="68">
        <v>0</v>
      </c>
      <c r="AG2010" s="18"/>
      <c r="AH2010" s="18"/>
      <c r="AI2010" s="18"/>
      <c r="AJ2010" s="960">
        <v>45064</v>
      </c>
      <c r="AK2010" s="124">
        <v>45068</v>
      </c>
      <c r="AL2010" s="9">
        <f>NETWORKDAYS(AJ2010,AK2010)</f>
        <v>3</v>
      </c>
      <c r="AM2010" s="9">
        <v>12</v>
      </c>
      <c r="AN2010" s="521" t="s">
        <v>1223</v>
      </c>
    </row>
    <row r="2011" spans="1:40" ht="15" customHeight="1">
      <c r="A2011" s="37">
        <v>9033</v>
      </c>
      <c r="B2011" s="9" t="s">
        <v>8248</v>
      </c>
      <c r="C2011" s="9">
        <v>30716015358</v>
      </c>
      <c r="D2011" s="9" t="s">
        <v>8249</v>
      </c>
      <c r="E2011" s="9" t="s">
        <v>38</v>
      </c>
      <c r="F2011" s="9" t="s">
        <v>390</v>
      </c>
      <c r="G2011" s="9" t="s">
        <v>8250</v>
      </c>
      <c r="H2011" s="18" t="s">
        <v>8251</v>
      </c>
      <c r="I2011" s="18" t="s">
        <v>8252</v>
      </c>
      <c r="J2011" s="43" t="s">
        <v>20</v>
      </c>
      <c r="K2011" s="43" t="s">
        <v>21</v>
      </c>
      <c r="L2011" s="43" t="s">
        <v>22</v>
      </c>
      <c r="M2011" s="65">
        <v>0</v>
      </c>
      <c r="N2011" s="65">
        <v>0</v>
      </c>
      <c r="O2011" s="65">
        <v>0</v>
      </c>
      <c r="P2011" s="65">
        <v>0</v>
      </c>
      <c r="Q2011" s="39">
        <v>118.94</v>
      </c>
      <c r="R2011" s="39">
        <v>114.33</v>
      </c>
      <c r="S2011" s="65">
        <v>3.12</v>
      </c>
      <c r="T2011" s="65">
        <v>0</v>
      </c>
      <c r="U2011" s="65">
        <v>1.49</v>
      </c>
      <c r="V2011" s="39">
        <v>118.07</v>
      </c>
      <c r="W2011" s="65">
        <v>0</v>
      </c>
      <c r="X2011" s="65">
        <v>0</v>
      </c>
      <c r="Y2011" s="65">
        <v>0.87</v>
      </c>
      <c r="Z2011" s="53" t="s">
        <v>7085</v>
      </c>
      <c r="AA2011" s="40" t="s">
        <v>3376</v>
      </c>
      <c r="AB2011" s="836">
        <v>39309</v>
      </c>
      <c r="AC2011" s="40" t="s">
        <v>521</v>
      </c>
      <c r="AD2011" s="18">
        <v>85.82</v>
      </c>
      <c r="AE2011" s="18">
        <v>85.82</v>
      </c>
      <c r="AF2011" s="68">
        <v>0</v>
      </c>
      <c r="AG2011" s="18"/>
      <c r="AH2011" s="18"/>
      <c r="AI2011" s="18"/>
      <c r="AJ2011" s="960">
        <v>45064</v>
      </c>
      <c r="AK2011" s="124">
        <v>45065</v>
      </c>
      <c r="AL2011" s="9">
        <v>2</v>
      </c>
      <c r="AM2011" s="9">
        <v>12</v>
      </c>
      <c r="AN2011" s="521" t="s">
        <v>503</v>
      </c>
    </row>
    <row r="2012" spans="1:40" ht="15" customHeight="1">
      <c r="A2012" s="37">
        <v>14636</v>
      </c>
      <c r="B2012" s="9" t="s">
        <v>8253</v>
      </c>
      <c r="C2012" s="9">
        <v>20202444874</v>
      </c>
      <c r="D2012" s="9" t="s">
        <v>8254</v>
      </c>
      <c r="E2012" s="9" t="s">
        <v>42</v>
      </c>
      <c r="F2012" s="9" t="s">
        <v>7865</v>
      </c>
      <c r="G2012" s="9" t="s">
        <v>5234</v>
      </c>
      <c r="H2012" s="9" t="s">
        <v>8255</v>
      </c>
      <c r="I2012" s="9" t="s">
        <v>8256</v>
      </c>
      <c r="J2012" s="10" t="s">
        <v>20</v>
      </c>
      <c r="K2012" s="10" t="s">
        <v>21</v>
      </c>
      <c r="L2012" s="10" t="s">
        <v>22</v>
      </c>
      <c r="M2012" s="62">
        <v>0</v>
      </c>
      <c r="N2012" s="62">
        <v>0</v>
      </c>
      <c r="O2012" s="62">
        <v>0</v>
      </c>
      <c r="P2012" s="62">
        <v>0</v>
      </c>
      <c r="Q2012" s="64">
        <v>54.96</v>
      </c>
      <c r="R2012" s="20">
        <f t="shared" ref="R2012:R2025" si="300">Q2012-O2012-S2012-T2012-U2012</f>
        <v>54.44</v>
      </c>
      <c r="S2012" s="13">
        <v>0</v>
      </c>
      <c r="T2012" s="13">
        <v>0.52</v>
      </c>
      <c r="U2012" s="13">
        <v>0</v>
      </c>
      <c r="V2012" s="20">
        <f>Q2012-P2012-W2012-X2012-Y2012</f>
        <v>54.39</v>
      </c>
      <c r="W2012" s="62">
        <v>0</v>
      </c>
      <c r="X2012" s="62">
        <v>0.56999999999999995</v>
      </c>
      <c r="Y2012" s="62">
        <v>0</v>
      </c>
      <c r="Z2012" s="507" t="s">
        <v>8137</v>
      </c>
      <c r="AA2012" s="9" t="s">
        <v>8257</v>
      </c>
      <c r="AB2012" s="18" t="s">
        <v>98</v>
      </c>
      <c r="AC2012" s="9" t="str">
        <f>+_xlfn.CONCAT(MID(AA2012,16,2),"/",MID(AA2012,14,2),"/",MID(AA2012,10,4))</f>
        <v>02/03/2023</v>
      </c>
      <c r="AD2012" s="18">
        <v>0</v>
      </c>
      <c r="AE2012" s="18">
        <v>0</v>
      </c>
      <c r="AF2012" s="68">
        <v>0</v>
      </c>
      <c r="AG2012" s="18"/>
      <c r="AH2012" s="18"/>
      <c r="AI2012" s="18"/>
      <c r="AJ2012" s="960">
        <v>45064</v>
      </c>
      <c r="AK2012" s="124">
        <v>45065</v>
      </c>
      <c r="AL2012" s="9">
        <v>2</v>
      </c>
      <c r="AM2012" s="9">
        <v>12</v>
      </c>
      <c r="AN2012" s="521" t="s">
        <v>503</v>
      </c>
    </row>
    <row r="2013" spans="1:40" ht="15" customHeight="1">
      <c r="A2013" s="37">
        <v>15244</v>
      </c>
      <c r="B2013" s="9" t="s">
        <v>8258</v>
      </c>
      <c r="C2013" s="9">
        <v>20137878926</v>
      </c>
      <c r="D2013" s="9" t="s">
        <v>8259</v>
      </c>
      <c r="E2013" s="9" t="s">
        <v>38</v>
      </c>
      <c r="F2013" s="9" t="s">
        <v>45</v>
      </c>
      <c r="G2013" s="9" t="s">
        <v>2086</v>
      </c>
      <c r="H2013" s="47" t="s">
        <v>8260</v>
      </c>
      <c r="I2013" s="60" t="s">
        <v>8261</v>
      </c>
      <c r="J2013" s="43" t="s">
        <v>20</v>
      </c>
      <c r="K2013" s="43" t="s">
        <v>21</v>
      </c>
      <c r="L2013" s="48" t="s">
        <v>22</v>
      </c>
      <c r="M2013" s="49">
        <v>0</v>
      </c>
      <c r="N2013" s="49">
        <v>0</v>
      </c>
      <c r="O2013" s="49">
        <v>0</v>
      </c>
      <c r="P2013" s="49">
        <v>0</v>
      </c>
      <c r="Q2013" s="50">
        <v>548.74</v>
      </c>
      <c r="R2013" s="20">
        <f t="shared" si="300"/>
        <v>504.02000000000004</v>
      </c>
      <c r="S2013" s="49">
        <v>31.9</v>
      </c>
      <c r="T2013" s="49">
        <v>0</v>
      </c>
      <c r="U2013" s="49">
        <v>12.82</v>
      </c>
      <c r="V2013" s="51">
        <v>543.66</v>
      </c>
      <c r="W2013" s="49">
        <v>0</v>
      </c>
      <c r="X2013" s="49">
        <v>0</v>
      </c>
      <c r="Y2013" s="52">
        <v>5.08</v>
      </c>
      <c r="Z2013" s="53" t="s">
        <v>73</v>
      </c>
      <c r="AA2013" s="40" t="s">
        <v>4713</v>
      </c>
      <c r="AB2013" s="94">
        <v>39357</v>
      </c>
      <c r="AC2013" s="18" t="s">
        <v>3764</v>
      </c>
      <c r="AD2013" s="18">
        <v>288.92</v>
      </c>
      <c r="AE2013" s="18">
        <v>288.92</v>
      </c>
      <c r="AF2013" s="68">
        <v>0</v>
      </c>
      <c r="AG2013" s="18"/>
      <c r="AH2013" s="18"/>
      <c r="AI2013" s="18"/>
      <c r="AJ2013" s="960">
        <v>45064</v>
      </c>
      <c r="AK2013" s="124">
        <v>45065</v>
      </c>
      <c r="AL2013" s="9">
        <v>2</v>
      </c>
      <c r="AM2013" s="9">
        <v>12</v>
      </c>
      <c r="AN2013" s="521" t="s">
        <v>503</v>
      </c>
    </row>
    <row r="2014" spans="1:40" ht="15" customHeight="1">
      <c r="A2014" s="37">
        <v>15520</v>
      </c>
      <c r="B2014" s="9" t="s">
        <v>8262</v>
      </c>
      <c r="C2014" s="9">
        <v>30677516263</v>
      </c>
      <c r="D2014" s="9" t="s">
        <v>8263</v>
      </c>
      <c r="E2014" s="9" t="s">
        <v>38</v>
      </c>
      <c r="F2014" s="9" t="s">
        <v>45</v>
      </c>
      <c r="G2014" s="9" t="s">
        <v>393</v>
      </c>
      <c r="H2014" s="18" t="s">
        <v>8264</v>
      </c>
      <c r="I2014" s="18" t="s">
        <v>8265</v>
      </c>
      <c r="J2014" s="43" t="s">
        <v>20</v>
      </c>
      <c r="K2014" s="43" t="s">
        <v>21</v>
      </c>
      <c r="L2014" s="43" t="s">
        <v>22</v>
      </c>
      <c r="M2014" s="65">
        <v>0</v>
      </c>
      <c r="N2014" s="65">
        <v>0</v>
      </c>
      <c r="O2014" s="65">
        <v>0</v>
      </c>
      <c r="P2014" s="65">
        <v>0</v>
      </c>
      <c r="Q2014" s="39">
        <v>199.24</v>
      </c>
      <c r="R2014" s="39">
        <f t="shared" si="300"/>
        <v>194.6</v>
      </c>
      <c r="S2014" s="65">
        <v>0</v>
      </c>
      <c r="T2014" s="65">
        <v>1.27</v>
      </c>
      <c r="U2014" s="65">
        <v>3.37</v>
      </c>
      <c r="V2014" s="39">
        <f t="shared" ref="V2014:V2025" si="301">Q2014-P2014-W2014-X2014-Y2014</f>
        <v>194.6</v>
      </c>
      <c r="W2014" s="65">
        <v>0</v>
      </c>
      <c r="X2014" s="65">
        <v>1.27</v>
      </c>
      <c r="Y2014" s="65">
        <v>3.37</v>
      </c>
      <c r="Z2014" s="67" t="s">
        <v>5628</v>
      </c>
      <c r="AA2014" s="18" t="s">
        <v>1969</v>
      </c>
      <c r="AB2014" s="22">
        <v>39254</v>
      </c>
      <c r="AC2014" s="18" t="s">
        <v>520</v>
      </c>
      <c r="AD2014" s="18">
        <v>191.79</v>
      </c>
      <c r="AE2014" s="18">
        <v>191.79</v>
      </c>
      <c r="AF2014" s="68">
        <v>0</v>
      </c>
      <c r="AG2014" s="18"/>
      <c r="AH2014" s="18"/>
      <c r="AI2014" s="18"/>
      <c r="AJ2014" s="960">
        <v>45064</v>
      </c>
      <c r="AK2014" s="124">
        <v>45068</v>
      </c>
      <c r="AL2014" s="9">
        <f>NETWORKDAYS(AJ2014,AK2014)</f>
        <v>3</v>
      </c>
      <c r="AM2014" s="9">
        <v>12</v>
      </c>
      <c r="AN2014" s="521" t="s">
        <v>503</v>
      </c>
    </row>
    <row r="2015" spans="1:40" ht="15" customHeight="1">
      <c r="A2015" s="37">
        <v>16779</v>
      </c>
      <c r="B2015" s="9" t="s">
        <v>6052</v>
      </c>
      <c r="C2015" s="9">
        <v>30715303708</v>
      </c>
      <c r="D2015" s="9" t="s">
        <v>8266</v>
      </c>
      <c r="E2015" s="9" t="s">
        <v>47</v>
      </c>
      <c r="F2015" s="9" t="s">
        <v>49</v>
      </c>
      <c r="G2015" s="9" t="s">
        <v>49</v>
      </c>
      <c r="H2015" s="18" t="s">
        <v>8267</v>
      </c>
      <c r="I2015" s="18" t="s">
        <v>8268</v>
      </c>
      <c r="J2015" s="43" t="s">
        <v>20</v>
      </c>
      <c r="K2015" s="43" t="s">
        <v>21</v>
      </c>
      <c r="L2015" s="43" t="s">
        <v>22</v>
      </c>
      <c r="M2015" s="65">
        <v>0</v>
      </c>
      <c r="N2015" s="65">
        <v>0</v>
      </c>
      <c r="O2015" s="65">
        <v>0</v>
      </c>
      <c r="P2015" s="65">
        <v>0</v>
      </c>
      <c r="Q2015" s="39">
        <v>2425.3200000000002</v>
      </c>
      <c r="R2015" s="39">
        <f t="shared" si="300"/>
        <v>2354.88</v>
      </c>
      <c r="S2015" s="65">
        <v>60.9</v>
      </c>
      <c r="T2015" s="65">
        <v>9.5399999999999991</v>
      </c>
      <c r="U2015" s="65">
        <v>0</v>
      </c>
      <c r="V2015" s="39">
        <f t="shared" si="301"/>
        <v>2354.88</v>
      </c>
      <c r="W2015" s="65">
        <v>60.9</v>
      </c>
      <c r="X2015" s="65">
        <v>9.5399999999999991</v>
      </c>
      <c r="Y2015" s="65">
        <v>0</v>
      </c>
      <c r="Z2015" s="67" t="s">
        <v>1459</v>
      </c>
      <c r="AA2015" s="18" t="s">
        <v>1147</v>
      </c>
      <c r="AB2015" s="18" t="s">
        <v>4276</v>
      </c>
      <c r="AC2015" s="18" t="s">
        <v>520</v>
      </c>
      <c r="AD2015" s="18">
        <v>958.02</v>
      </c>
      <c r="AE2015" s="18">
        <v>958.02</v>
      </c>
      <c r="AF2015" s="68">
        <v>0</v>
      </c>
      <c r="AG2015" s="18"/>
      <c r="AH2015" s="18"/>
      <c r="AI2015" s="18"/>
      <c r="AJ2015" s="960">
        <v>45064</v>
      </c>
      <c r="AK2015" s="124">
        <v>45068</v>
      </c>
      <c r="AL2015" s="9">
        <f>NETWORKDAYS(AJ2015,AK2015)</f>
        <v>3</v>
      </c>
      <c r="AM2015" s="9">
        <v>12</v>
      </c>
      <c r="AN2015" s="521" t="s">
        <v>1223</v>
      </c>
    </row>
    <row r="2016" spans="1:40" ht="15" customHeight="1">
      <c r="A2016" s="37">
        <v>16967</v>
      </c>
      <c r="B2016" s="9" t="s">
        <v>3512</v>
      </c>
      <c r="C2016" s="9">
        <v>30654257562</v>
      </c>
      <c r="D2016" s="9" t="s">
        <v>8269</v>
      </c>
      <c r="E2016" s="9" t="s">
        <v>47</v>
      </c>
      <c r="F2016" s="9" t="s">
        <v>49</v>
      </c>
      <c r="G2016" s="9" t="s">
        <v>3629</v>
      </c>
      <c r="H2016" s="18" t="s">
        <v>8270</v>
      </c>
      <c r="I2016" s="18" t="s">
        <v>8271</v>
      </c>
      <c r="J2016" s="43" t="s">
        <v>20</v>
      </c>
      <c r="K2016" s="43" t="s">
        <v>21</v>
      </c>
      <c r="L2016" s="43" t="s">
        <v>22</v>
      </c>
      <c r="M2016" s="65">
        <v>0</v>
      </c>
      <c r="N2016" s="65">
        <v>0</v>
      </c>
      <c r="O2016" s="65">
        <v>0</v>
      </c>
      <c r="P2016" s="65">
        <v>0</v>
      </c>
      <c r="Q2016" s="39">
        <v>917.43</v>
      </c>
      <c r="R2016" s="39">
        <f t="shared" si="300"/>
        <v>634.63999999999987</v>
      </c>
      <c r="S2016" s="65">
        <v>282.79000000000002</v>
      </c>
      <c r="T2016" s="65">
        <v>0</v>
      </c>
      <c r="U2016" s="65">
        <v>0</v>
      </c>
      <c r="V2016" s="39">
        <f t="shared" si="301"/>
        <v>655.88999999999987</v>
      </c>
      <c r="W2016" s="65">
        <v>261.54000000000002</v>
      </c>
      <c r="X2016" s="65">
        <v>0</v>
      </c>
      <c r="Y2016" s="65">
        <v>0</v>
      </c>
      <c r="Z2016" s="67" t="s">
        <v>312</v>
      </c>
      <c r="AA2016" s="18" t="s">
        <v>1950</v>
      </c>
      <c r="AB2016" s="18" t="s">
        <v>4276</v>
      </c>
      <c r="AC2016" s="18" t="s">
        <v>520</v>
      </c>
      <c r="AD2016" s="18">
        <v>626.24</v>
      </c>
      <c r="AE2016" s="18">
        <v>626.24</v>
      </c>
      <c r="AF2016" s="68">
        <v>0</v>
      </c>
      <c r="AG2016" s="18"/>
      <c r="AH2016" s="18"/>
      <c r="AI2016" s="18"/>
      <c r="AJ2016" s="960">
        <v>45064</v>
      </c>
      <c r="AK2016" s="124">
        <v>45068</v>
      </c>
      <c r="AL2016" s="9">
        <f>NETWORKDAYS(AJ2016,AK2016)</f>
        <v>3</v>
      </c>
      <c r="AM2016" s="9">
        <v>12</v>
      </c>
      <c r="AN2016" s="521" t="s">
        <v>1223</v>
      </c>
    </row>
    <row r="2017" spans="1:40" ht="15" customHeight="1">
      <c r="A2017" s="37">
        <v>16972</v>
      </c>
      <c r="B2017" s="9" t="s">
        <v>6052</v>
      </c>
      <c r="C2017" s="9">
        <v>30715303708</v>
      </c>
      <c r="D2017" s="9" t="s">
        <v>8272</v>
      </c>
      <c r="E2017" s="9" t="s">
        <v>38</v>
      </c>
      <c r="F2017" s="9" t="s">
        <v>232</v>
      </c>
      <c r="G2017" s="9" t="s">
        <v>4934</v>
      </c>
      <c r="H2017" s="18" t="s">
        <v>8273</v>
      </c>
      <c r="I2017" s="18" t="s">
        <v>8274</v>
      </c>
      <c r="J2017" s="43" t="s">
        <v>20</v>
      </c>
      <c r="K2017" s="43" t="s">
        <v>21</v>
      </c>
      <c r="L2017" s="43" t="s">
        <v>22</v>
      </c>
      <c r="M2017" s="65">
        <v>0</v>
      </c>
      <c r="N2017" s="65">
        <v>0</v>
      </c>
      <c r="O2017" s="65">
        <v>0</v>
      </c>
      <c r="P2017" s="65">
        <v>0</v>
      </c>
      <c r="Q2017" s="39">
        <v>127.31</v>
      </c>
      <c r="R2017" s="39">
        <f t="shared" si="300"/>
        <v>115.13</v>
      </c>
      <c r="S2017" s="65">
        <v>12.18</v>
      </c>
      <c r="T2017" s="65">
        <v>0</v>
      </c>
      <c r="U2017" s="65">
        <v>0</v>
      </c>
      <c r="V2017" s="39">
        <f t="shared" si="301"/>
        <v>115.85</v>
      </c>
      <c r="W2017" s="65">
        <v>11.46</v>
      </c>
      <c r="X2017" s="65">
        <v>0</v>
      </c>
      <c r="Y2017" s="65">
        <v>0</v>
      </c>
      <c r="Z2017" s="67" t="s">
        <v>312</v>
      </c>
      <c r="AA2017" s="18" t="s">
        <v>1177</v>
      </c>
      <c r="AB2017" s="18" t="s">
        <v>4276</v>
      </c>
      <c r="AC2017" s="18" t="s">
        <v>520</v>
      </c>
      <c r="AD2017" s="18">
        <v>63</v>
      </c>
      <c r="AE2017" s="18">
        <v>63</v>
      </c>
      <c r="AF2017" s="68">
        <v>0</v>
      </c>
      <c r="AG2017" s="18"/>
      <c r="AH2017" s="18"/>
      <c r="AI2017" s="18"/>
      <c r="AJ2017" s="960">
        <v>45064</v>
      </c>
      <c r="AK2017" s="124">
        <v>45068</v>
      </c>
      <c r="AL2017" s="9">
        <f>NETWORKDAYS(AJ2017,AK2017)</f>
        <v>3</v>
      </c>
      <c r="AM2017" s="9">
        <v>12</v>
      </c>
      <c r="AN2017" s="521" t="s">
        <v>1223</v>
      </c>
    </row>
    <row r="2018" spans="1:40" ht="15" customHeight="1">
      <c r="A2018" s="37">
        <v>17904</v>
      </c>
      <c r="B2018" s="9" t="s">
        <v>8275</v>
      </c>
      <c r="C2018" s="9">
        <v>30630705459</v>
      </c>
      <c r="D2018" s="9" t="s">
        <v>8276</v>
      </c>
      <c r="E2018" s="9" t="s">
        <v>38</v>
      </c>
      <c r="F2018" s="9" t="s">
        <v>45</v>
      </c>
      <c r="G2018" s="9" t="s">
        <v>8277</v>
      </c>
      <c r="H2018" s="18" t="s">
        <v>8278</v>
      </c>
      <c r="I2018" s="18" t="s">
        <v>8279</v>
      </c>
      <c r="J2018" s="43" t="s">
        <v>20</v>
      </c>
      <c r="K2018" s="43" t="s">
        <v>21</v>
      </c>
      <c r="L2018" s="43" t="s">
        <v>22</v>
      </c>
      <c r="M2018" s="65">
        <v>0</v>
      </c>
      <c r="N2018" s="65">
        <v>0</v>
      </c>
      <c r="O2018" s="65">
        <v>0</v>
      </c>
      <c r="P2018" s="65">
        <v>0</v>
      </c>
      <c r="Q2018" s="39">
        <v>65.81</v>
      </c>
      <c r="R2018" s="39">
        <f t="shared" si="300"/>
        <v>65.81</v>
      </c>
      <c r="S2018" s="65">
        <v>0</v>
      </c>
      <c r="T2018" s="65">
        <v>0</v>
      </c>
      <c r="U2018" s="65">
        <v>0</v>
      </c>
      <c r="V2018" s="39">
        <f t="shared" si="301"/>
        <v>65.81</v>
      </c>
      <c r="W2018" s="65">
        <v>0</v>
      </c>
      <c r="X2018" s="65">
        <v>0</v>
      </c>
      <c r="Y2018" s="65">
        <v>0</v>
      </c>
      <c r="Z2018" s="67" t="s">
        <v>193</v>
      </c>
      <c r="AA2018" s="18" t="s">
        <v>735</v>
      </c>
      <c r="AB2018" s="18" t="s">
        <v>4276</v>
      </c>
      <c r="AC2018" s="18" t="s">
        <v>520</v>
      </c>
      <c r="AD2018" s="18">
        <v>65.81</v>
      </c>
      <c r="AE2018" s="18">
        <v>65.81</v>
      </c>
      <c r="AF2018" s="68">
        <v>0</v>
      </c>
      <c r="AG2018" s="18"/>
      <c r="AH2018" s="18"/>
      <c r="AI2018" s="18"/>
      <c r="AJ2018" s="960">
        <v>45064</v>
      </c>
      <c r="AK2018" s="124">
        <v>45068</v>
      </c>
      <c r="AL2018" s="9">
        <f>NETWORKDAYS(AJ2018,AK2018)</f>
        <v>3</v>
      </c>
      <c r="AM2018" s="9">
        <v>12</v>
      </c>
      <c r="AN2018" s="521" t="s">
        <v>1223</v>
      </c>
    </row>
    <row r="2019" spans="1:40" ht="15" customHeight="1">
      <c r="A2019" s="37">
        <v>17905</v>
      </c>
      <c r="B2019" s="9" t="s">
        <v>8275</v>
      </c>
      <c r="C2019" s="9">
        <v>30630705459</v>
      </c>
      <c r="D2019" s="9" t="s">
        <v>5214</v>
      </c>
      <c r="E2019" s="9" t="s">
        <v>38</v>
      </c>
      <c r="F2019" s="9" t="s">
        <v>45</v>
      </c>
      <c r="G2019" s="9" t="s">
        <v>8277</v>
      </c>
      <c r="H2019" s="18" t="s">
        <v>8280</v>
      </c>
      <c r="I2019" s="18" t="s">
        <v>8281</v>
      </c>
      <c r="J2019" s="43" t="s">
        <v>20</v>
      </c>
      <c r="K2019" s="43" t="s">
        <v>21</v>
      </c>
      <c r="L2019" s="43" t="s">
        <v>22</v>
      </c>
      <c r="M2019" s="65">
        <v>0</v>
      </c>
      <c r="N2019" s="65">
        <v>0</v>
      </c>
      <c r="O2019" s="65">
        <v>0</v>
      </c>
      <c r="P2019" s="65">
        <v>0</v>
      </c>
      <c r="Q2019" s="39">
        <v>65.83</v>
      </c>
      <c r="R2019" s="39">
        <f t="shared" si="300"/>
        <v>59.97</v>
      </c>
      <c r="S2019" s="65">
        <v>5.86</v>
      </c>
      <c r="T2019" s="65">
        <v>0</v>
      </c>
      <c r="U2019" s="65">
        <v>0</v>
      </c>
      <c r="V2019" s="39">
        <f t="shared" si="301"/>
        <v>65.5</v>
      </c>
      <c r="W2019" s="65">
        <v>0.33</v>
      </c>
      <c r="X2019" s="65">
        <v>0</v>
      </c>
      <c r="Y2019" s="65">
        <v>0</v>
      </c>
      <c r="Z2019" s="67" t="s">
        <v>193</v>
      </c>
      <c r="AA2019" s="18" t="s">
        <v>8282</v>
      </c>
      <c r="AB2019" s="24">
        <v>39277</v>
      </c>
      <c r="AC2019" s="24">
        <v>44977</v>
      </c>
      <c r="AD2019" s="18">
        <v>55.79</v>
      </c>
      <c r="AE2019" s="18">
        <v>55.79</v>
      </c>
      <c r="AF2019" s="68">
        <v>0</v>
      </c>
      <c r="AG2019" s="18"/>
      <c r="AH2019" s="18"/>
      <c r="AI2019" s="18"/>
      <c r="AJ2019" s="960">
        <v>45064</v>
      </c>
      <c r="AK2019" s="124">
        <v>45065</v>
      </c>
      <c r="AL2019" s="9">
        <v>2</v>
      </c>
      <c r="AM2019" s="9">
        <v>12</v>
      </c>
      <c r="AN2019" s="521" t="s">
        <v>1223</v>
      </c>
    </row>
    <row r="2020" spans="1:40" ht="15" customHeight="1">
      <c r="A2020" s="37">
        <v>17906</v>
      </c>
      <c r="B2020" s="9" t="s">
        <v>8275</v>
      </c>
      <c r="C2020" s="9">
        <v>30630705459</v>
      </c>
      <c r="D2020" s="9" t="s">
        <v>8283</v>
      </c>
      <c r="E2020" s="9" t="s">
        <v>38</v>
      </c>
      <c r="F2020" s="9" t="s">
        <v>45</v>
      </c>
      <c r="G2020" s="9" t="s">
        <v>8277</v>
      </c>
      <c r="H2020" s="18" t="s">
        <v>8284</v>
      </c>
      <c r="I2020" s="18" t="s">
        <v>8285</v>
      </c>
      <c r="J2020" s="43" t="s">
        <v>20</v>
      </c>
      <c r="K2020" s="43" t="s">
        <v>21</v>
      </c>
      <c r="L2020" s="43" t="s">
        <v>22</v>
      </c>
      <c r="M2020" s="65">
        <v>0</v>
      </c>
      <c r="N2020" s="65">
        <v>0</v>
      </c>
      <c r="O2020" s="65">
        <v>0</v>
      </c>
      <c r="P2020" s="65">
        <v>0</v>
      </c>
      <c r="Q2020" s="39">
        <v>78.099999999999994</v>
      </c>
      <c r="R2020" s="39">
        <f t="shared" si="300"/>
        <v>76.349999999999994</v>
      </c>
      <c r="S2020" s="65">
        <v>1.75</v>
      </c>
      <c r="T2020" s="65">
        <v>0</v>
      </c>
      <c r="U2020" s="65">
        <v>0</v>
      </c>
      <c r="V2020" s="39">
        <f t="shared" si="301"/>
        <v>78.099999999999994</v>
      </c>
      <c r="W2020" s="65">
        <v>0</v>
      </c>
      <c r="X2020" s="65">
        <v>0</v>
      </c>
      <c r="Y2020" s="65">
        <v>0</v>
      </c>
      <c r="Z2020" s="67" t="s">
        <v>193</v>
      </c>
      <c r="AA2020" s="18" t="s">
        <v>8282</v>
      </c>
      <c r="AB2020" s="24">
        <v>39277</v>
      </c>
      <c r="AC2020" s="24">
        <v>44977</v>
      </c>
      <c r="AD2020" s="18">
        <v>73.55</v>
      </c>
      <c r="AE2020" s="18">
        <v>73.55</v>
      </c>
      <c r="AF2020" s="68">
        <v>0</v>
      </c>
      <c r="AG2020" s="18"/>
      <c r="AH2020" s="18"/>
      <c r="AI2020" s="18"/>
      <c r="AJ2020" s="960">
        <v>45064</v>
      </c>
      <c r="AK2020" s="124">
        <v>45065</v>
      </c>
      <c r="AL2020" s="9">
        <v>2</v>
      </c>
      <c r="AM2020" s="9">
        <v>12</v>
      </c>
      <c r="AN2020" s="521" t="s">
        <v>1223</v>
      </c>
    </row>
    <row r="2021" spans="1:40" ht="15" customHeight="1">
      <c r="A2021" s="37">
        <v>17907</v>
      </c>
      <c r="B2021" s="9" t="s">
        <v>8245</v>
      </c>
      <c r="C2021" s="9">
        <v>30630705386</v>
      </c>
      <c r="D2021" s="9" t="s">
        <v>8286</v>
      </c>
      <c r="E2021" s="9" t="s">
        <v>38</v>
      </c>
      <c r="F2021" s="9" t="s">
        <v>45</v>
      </c>
      <c r="G2021" s="9" t="s">
        <v>1040</v>
      </c>
      <c r="H2021" s="18" t="s">
        <v>8287</v>
      </c>
      <c r="I2021" s="18" t="s">
        <v>8288</v>
      </c>
      <c r="J2021" s="43" t="s">
        <v>20</v>
      </c>
      <c r="K2021" s="43" t="s">
        <v>21</v>
      </c>
      <c r="L2021" s="43" t="s">
        <v>22</v>
      </c>
      <c r="M2021" s="65">
        <v>0</v>
      </c>
      <c r="N2021" s="65">
        <v>0</v>
      </c>
      <c r="O2021" s="65">
        <v>0</v>
      </c>
      <c r="P2021" s="65">
        <v>0</v>
      </c>
      <c r="Q2021" s="39">
        <v>97.28</v>
      </c>
      <c r="R2021" s="39">
        <f t="shared" si="300"/>
        <v>94.09</v>
      </c>
      <c r="S2021" s="65">
        <v>3.19</v>
      </c>
      <c r="T2021" s="65">
        <v>0</v>
      </c>
      <c r="U2021" s="65">
        <v>0</v>
      </c>
      <c r="V2021" s="39">
        <f t="shared" si="301"/>
        <v>97.28</v>
      </c>
      <c r="W2021" s="65">
        <v>0</v>
      </c>
      <c r="X2021" s="65">
        <v>0</v>
      </c>
      <c r="Y2021" s="65">
        <v>0</v>
      </c>
      <c r="Z2021" s="67" t="s">
        <v>193</v>
      </c>
      <c r="AA2021" s="18" t="s">
        <v>1969</v>
      </c>
      <c r="AB2021" s="24">
        <v>39277</v>
      </c>
      <c r="AC2021" s="24">
        <v>44982</v>
      </c>
      <c r="AD2021" s="18">
        <v>89.48</v>
      </c>
      <c r="AE2021" s="18">
        <v>89.48</v>
      </c>
      <c r="AF2021" s="68">
        <v>0</v>
      </c>
      <c r="AG2021" s="18"/>
      <c r="AH2021" s="18"/>
      <c r="AI2021" s="18"/>
      <c r="AJ2021" s="960">
        <v>45064</v>
      </c>
      <c r="AK2021" s="124">
        <v>45065</v>
      </c>
      <c r="AL2021" s="9">
        <v>2</v>
      </c>
      <c r="AM2021" s="9">
        <v>12</v>
      </c>
      <c r="AN2021" s="521" t="s">
        <v>1223</v>
      </c>
    </row>
    <row r="2022" spans="1:40" ht="15" customHeight="1">
      <c r="A2022" s="37">
        <v>17908</v>
      </c>
      <c r="B2022" s="9" t="s">
        <v>8289</v>
      </c>
      <c r="C2022" s="9">
        <v>30643402145</v>
      </c>
      <c r="D2022" s="9" t="s">
        <v>8290</v>
      </c>
      <c r="E2022" s="9" t="s">
        <v>38</v>
      </c>
      <c r="F2022" s="9" t="s">
        <v>45</v>
      </c>
      <c r="G2022" s="9" t="s">
        <v>8277</v>
      </c>
      <c r="H2022" s="18" t="s">
        <v>8291</v>
      </c>
      <c r="I2022" s="18" t="s">
        <v>8292</v>
      </c>
      <c r="J2022" s="43" t="s">
        <v>20</v>
      </c>
      <c r="K2022" s="43" t="s">
        <v>21</v>
      </c>
      <c r="L2022" s="43" t="s">
        <v>22</v>
      </c>
      <c r="M2022" s="65">
        <v>0</v>
      </c>
      <c r="N2022" s="65">
        <v>0</v>
      </c>
      <c r="O2022" s="65">
        <v>0</v>
      </c>
      <c r="P2022" s="65">
        <v>0</v>
      </c>
      <c r="Q2022" s="39">
        <v>67.61</v>
      </c>
      <c r="R2022" s="39">
        <f t="shared" si="300"/>
        <v>66.91</v>
      </c>
      <c r="S2022" s="65">
        <v>0.7</v>
      </c>
      <c r="T2022" s="65">
        <v>0</v>
      </c>
      <c r="U2022" s="65">
        <v>0</v>
      </c>
      <c r="V2022" s="39">
        <f t="shared" si="301"/>
        <v>67.61</v>
      </c>
      <c r="W2022" s="65">
        <v>0</v>
      </c>
      <c r="X2022" s="65">
        <v>0</v>
      </c>
      <c r="Y2022" s="65">
        <v>0</v>
      </c>
      <c r="Z2022" s="67" t="s">
        <v>193</v>
      </c>
      <c r="AA2022" s="18" t="s">
        <v>8282</v>
      </c>
      <c r="AB2022" s="24">
        <v>39277</v>
      </c>
      <c r="AC2022" s="24">
        <v>44977</v>
      </c>
      <c r="AD2022" s="18">
        <v>0</v>
      </c>
      <c r="AE2022" s="18">
        <v>0</v>
      </c>
      <c r="AF2022" s="68">
        <v>0</v>
      </c>
      <c r="AG2022" s="18"/>
      <c r="AH2022" s="18"/>
      <c r="AI2022" s="18"/>
      <c r="AJ2022" s="960">
        <v>45064</v>
      </c>
      <c r="AK2022" s="124">
        <v>45065</v>
      </c>
      <c r="AL2022" s="9">
        <v>2</v>
      </c>
      <c r="AM2022" s="9">
        <v>12</v>
      </c>
      <c r="AN2022" s="521" t="s">
        <v>1223</v>
      </c>
    </row>
    <row r="2023" spans="1:40" ht="15" customHeight="1">
      <c r="A2023" s="37">
        <v>17909</v>
      </c>
      <c r="B2023" s="9" t="s">
        <v>8289</v>
      </c>
      <c r="C2023" s="9">
        <v>30643402145</v>
      </c>
      <c r="D2023" s="9" t="s">
        <v>8293</v>
      </c>
      <c r="E2023" s="9" t="s">
        <v>38</v>
      </c>
      <c r="F2023" s="9" t="s">
        <v>45</v>
      </c>
      <c r="G2023" s="9" t="s">
        <v>8277</v>
      </c>
      <c r="H2023" s="18" t="s">
        <v>8294</v>
      </c>
      <c r="I2023" s="18" t="s">
        <v>8295</v>
      </c>
      <c r="J2023" s="43" t="s">
        <v>20</v>
      </c>
      <c r="K2023" s="43" t="s">
        <v>21</v>
      </c>
      <c r="L2023" s="43" t="s">
        <v>22</v>
      </c>
      <c r="M2023" s="65">
        <v>0</v>
      </c>
      <c r="N2023" s="65">
        <v>0</v>
      </c>
      <c r="O2023" s="65">
        <v>0</v>
      </c>
      <c r="P2023" s="65">
        <v>0</v>
      </c>
      <c r="Q2023" s="39">
        <v>75.75</v>
      </c>
      <c r="R2023" s="39">
        <f t="shared" si="300"/>
        <v>72.92</v>
      </c>
      <c r="S2023" s="65">
        <v>2.83</v>
      </c>
      <c r="T2023" s="65">
        <v>0</v>
      </c>
      <c r="U2023" s="65">
        <v>0</v>
      </c>
      <c r="V2023" s="39">
        <f t="shared" si="301"/>
        <v>73.61</v>
      </c>
      <c r="W2023" s="65">
        <v>2.14</v>
      </c>
      <c r="X2023" s="65">
        <v>0</v>
      </c>
      <c r="Y2023" s="65">
        <v>0</v>
      </c>
      <c r="Z2023" s="67" t="s">
        <v>193</v>
      </c>
      <c r="AA2023" s="18" t="s">
        <v>8282</v>
      </c>
      <c r="AB2023" s="24">
        <v>39277</v>
      </c>
      <c r="AC2023" s="24">
        <v>44977</v>
      </c>
      <c r="AD2023" s="18">
        <v>69.349999999999994</v>
      </c>
      <c r="AE2023" s="18">
        <v>69.349999999999994</v>
      </c>
      <c r="AF2023" s="68">
        <v>0</v>
      </c>
      <c r="AG2023" s="18"/>
      <c r="AH2023" s="18"/>
      <c r="AI2023" s="18"/>
      <c r="AJ2023" s="960">
        <v>45064</v>
      </c>
      <c r="AK2023" s="124">
        <v>45065</v>
      </c>
      <c r="AL2023" s="9">
        <v>2</v>
      </c>
      <c r="AM2023" s="9">
        <v>12</v>
      </c>
      <c r="AN2023" s="521" t="s">
        <v>1223</v>
      </c>
    </row>
    <row r="2024" spans="1:40" ht="15" customHeight="1">
      <c r="A2024" s="37">
        <v>17910</v>
      </c>
      <c r="B2024" s="9" t="s">
        <v>8289</v>
      </c>
      <c r="C2024" s="9">
        <v>30643402145</v>
      </c>
      <c r="D2024" s="9" t="s">
        <v>8296</v>
      </c>
      <c r="E2024" s="9" t="s">
        <v>38</v>
      </c>
      <c r="F2024" s="9" t="s">
        <v>45</v>
      </c>
      <c r="G2024" s="9" t="s">
        <v>8277</v>
      </c>
      <c r="H2024" s="18" t="s">
        <v>8297</v>
      </c>
      <c r="I2024" s="18" t="s">
        <v>8298</v>
      </c>
      <c r="J2024" s="43" t="s">
        <v>20</v>
      </c>
      <c r="K2024" s="43" t="s">
        <v>21</v>
      </c>
      <c r="L2024" s="43" t="s">
        <v>22</v>
      </c>
      <c r="M2024" s="65">
        <v>0</v>
      </c>
      <c r="N2024" s="65">
        <v>0</v>
      </c>
      <c r="O2024" s="65">
        <v>0</v>
      </c>
      <c r="P2024" s="65">
        <v>0</v>
      </c>
      <c r="Q2024" s="39">
        <v>49.9</v>
      </c>
      <c r="R2024" s="39">
        <f t="shared" si="300"/>
        <v>48.559999999999995</v>
      </c>
      <c r="S2024" s="65">
        <v>1.34</v>
      </c>
      <c r="T2024" s="65">
        <v>0</v>
      </c>
      <c r="U2024" s="65">
        <v>0</v>
      </c>
      <c r="V2024" s="39">
        <f t="shared" si="301"/>
        <v>49.9</v>
      </c>
      <c r="W2024" s="65">
        <v>0</v>
      </c>
      <c r="X2024" s="65">
        <v>0</v>
      </c>
      <c r="Y2024" s="65">
        <v>0</v>
      </c>
      <c r="Z2024" s="67" t="s">
        <v>193</v>
      </c>
      <c r="AA2024" s="18" t="s">
        <v>8282</v>
      </c>
      <c r="AB2024" s="24">
        <v>39277</v>
      </c>
      <c r="AC2024" s="24">
        <v>44977</v>
      </c>
      <c r="AD2024" s="18">
        <v>46.47</v>
      </c>
      <c r="AE2024" s="18">
        <v>46.47</v>
      </c>
      <c r="AF2024" s="68">
        <v>0</v>
      </c>
      <c r="AG2024" s="18"/>
      <c r="AH2024" s="18"/>
      <c r="AI2024" s="18"/>
      <c r="AJ2024" s="960">
        <v>45064</v>
      </c>
      <c r="AK2024" s="124">
        <v>45065</v>
      </c>
      <c r="AL2024" s="9">
        <v>2</v>
      </c>
      <c r="AM2024" s="9">
        <v>12</v>
      </c>
      <c r="AN2024" s="521" t="s">
        <v>1223</v>
      </c>
    </row>
    <row r="2025" spans="1:40" ht="15" customHeight="1">
      <c r="A2025" s="37">
        <v>17914</v>
      </c>
      <c r="B2025" s="9" t="s">
        <v>8262</v>
      </c>
      <c r="C2025" s="9">
        <v>30677516263</v>
      </c>
      <c r="D2025" s="9" t="s">
        <v>8290</v>
      </c>
      <c r="E2025" s="9" t="s">
        <v>38</v>
      </c>
      <c r="F2025" s="9" t="s">
        <v>45</v>
      </c>
      <c r="G2025" s="9" t="s">
        <v>8277</v>
      </c>
      <c r="H2025" s="18" t="s">
        <v>8299</v>
      </c>
      <c r="I2025" s="18" t="s">
        <v>8300</v>
      </c>
      <c r="J2025" s="43" t="s">
        <v>20</v>
      </c>
      <c r="K2025" s="43" t="s">
        <v>21</v>
      </c>
      <c r="L2025" s="43" t="s">
        <v>22</v>
      </c>
      <c r="M2025" s="65">
        <v>0</v>
      </c>
      <c r="N2025" s="65">
        <v>0</v>
      </c>
      <c r="O2025" s="65">
        <v>0</v>
      </c>
      <c r="P2025" s="65">
        <v>0</v>
      </c>
      <c r="Q2025" s="39">
        <v>104.07</v>
      </c>
      <c r="R2025" s="39">
        <f t="shared" si="300"/>
        <v>100.38999999999999</v>
      </c>
      <c r="S2025" s="65">
        <v>3.68</v>
      </c>
      <c r="T2025" s="65">
        <v>0</v>
      </c>
      <c r="U2025" s="65">
        <v>0</v>
      </c>
      <c r="V2025" s="39">
        <f t="shared" si="301"/>
        <v>104.07</v>
      </c>
      <c r="W2025" s="65">
        <v>0</v>
      </c>
      <c r="X2025" s="65">
        <v>0</v>
      </c>
      <c r="Y2025" s="65">
        <v>0</v>
      </c>
      <c r="Z2025" s="67" t="s">
        <v>193</v>
      </c>
      <c r="AA2025" s="18" t="s">
        <v>8282</v>
      </c>
      <c r="AB2025" s="24">
        <v>39277</v>
      </c>
      <c r="AC2025" s="24">
        <v>44977</v>
      </c>
      <c r="AD2025" s="18">
        <v>0</v>
      </c>
      <c r="AE2025" s="18">
        <v>0</v>
      </c>
      <c r="AF2025" s="68">
        <v>0</v>
      </c>
      <c r="AG2025" s="18"/>
      <c r="AH2025" s="18"/>
      <c r="AI2025" s="18"/>
      <c r="AJ2025" s="960">
        <v>45064</v>
      </c>
      <c r="AK2025" s="124">
        <v>45065</v>
      </c>
      <c r="AL2025" s="9">
        <v>2</v>
      </c>
      <c r="AM2025" s="9">
        <v>12</v>
      </c>
      <c r="AN2025" s="521" t="s">
        <v>1223</v>
      </c>
    </row>
    <row r="2026" spans="1:40" ht="15" customHeight="1">
      <c r="A2026" s="11">
        <v>2649</v>
      </c>
      <c r="B2026" s="11" t="s">
        <v>8301</v>
      </c>
      <c r="C2026" s="11">
        <v>20079528480</v>
      </c>
      <c r="D2026" s="11" t="s">
        <v>8302</v>
      </c>
      <c r="E2026" s="11" t="s">
        <v>38</v>
      </c>
      <c r="F2026" s="11" t="s">
        <v>1629</v>
      </c>
      <c r="G2026" s="11" t="s">
        <v>8303</v>
      </c>
      <c r="H2026" s="18" t="s">
        <v>8304</v>
      </c>
      <c r="I2026" s="18" t="s">
        <v>8305</v>
      </c>
      <c r="J2026" s="482" t="s">
        <v>20</v>
      </c>
      <c r="K2026" s="18" t="s">
        <v>21</v>
      </c>
      <c r="L2026" s="482" t="s">
        <v>22</v>
      </c>
      <c r="M2026" s="65">
        <v>0</v>
      </c>
      <c r="N2026" s="65">
        <v>0</v>
      </c>
      <c r="O2026" s="65">
        <v>0</v>
      </c>
      <c r="P2026" s="65">
        <v>0</v>
      </c>
      <c r="Q2026" s="39">
        <v>715.35</v>
      </c>
      <c r="R2026" s="979">
        <f>Q2026-S2026-T2026-U2026-O2026</f>
        <v>674.36000000000013</v>
      </c>
      <c r="S2026" s="65">
        <v>4.0599999999999996</v>
      </c>
      <c r="T2026" s="65">
        <v>27.25</v>
      </c>
      <c r="U2026" s="65">
        <v>9.68</v>
      </c>
      <c r="V2026" s="979">
        <f>Q2026-W2026-X2026-Y2026-P2026</f>
        <v>671.31999999999994</v>
      </c>
      <c r="W2026" s="65">
        <v>12.87</v>
      </c>
      <c r="X2026" s="65">
        <v>21.84</v>
      </c>
      <c r="Y2026" s="65">
        <v>9.32</v>
      </c>
      <c r="Z2026" s="67" t="s">
        <v>5306</v>
      </c>
      <c r="AA2026" s="18" t="s">
        <v>2300</v>
      </c>
      <c r="AB2026" s="18" t="s">
        <v>44</v>
      </c>
      <c r="AC2026" s="18" t="s">
        <v>520</v>
      </c>
      <c r="AD2026" s="18">
        <v>313.24</v>
      </c>
      <c r="AE2026" s="18">
        <v>313.24</v>
      </c>
      <c r="AF2026" s="68">
        <v>0</v>
      </c>
      <c r="AG2026" s="18"/>
      <c r="AH2026" s="18"/>
      <c r="AI2026" s="18"/>
      <c r="AJ2026" s="960">
        <v>45064</v>
      </c>
      <c r="AK2026" s="124">
        <v>45068</v>
      </c>
      <c r="AL2026" s="9">
        <f>NETWORKDAYS(AJ2026,AK2026)</f>
        <v>3</v>
      </c>
      <c r="AM2026" s="9">
        <v>12</v>
      </c>
      <c r="AN2026" s="521" t="s">
        <v>1223</v>
      </c>
    </row>
    <row r="2027" spans="1:40" ht="15" customHeight="1">
      <c r="A2027" s="11">
        <v>2649</v>
      </c>
      <c r="B2027" s="11" t="s">
        <v>8306</v>
      </c>
      <c r="C2027" s="11">
        <v>30708786752</v>
      </c>
      <c r="D2027" s="11" t="s">
        <v>8302</v>
      </c>
      <c r="E2027" s="11" t="s">
        <v>38</v>
      </c>
      <c r="F2027" s="11" t="s">
        <v>1629</v>
      </c>
      <c r="G2027" s="11" t="s">
        <v>8303</v>
      </c>
      <c r="H2027" s="18" t="s">
        <v>8304</v>
      </c>
      <c r="I2027" s="18" t="s">
        <v>8305</v>
      </c>
      <c r="J2027" s="482" t="s">
        <v>20</v>
      </c>
      <c r="K2027" s="18" t="s">
        <v>21</v>
      </c>
      <c r="L2027" s="482" t="s">
        <v>22</v>
      </c>
      <c r="M2027" s="65">
        <v>0</v>
      </c>
      <c r="N2027" s="65">
        <v>0</v>
      </c>
      <c r="O2027" s="65">
        <v>0</v>
      </c>
      <c r="P2027" s="65">
        <v>0</v>
      </c>
      <c r="Q2027" s="39">
        <v>715.35</v>
      </c>
      <c r="R2027" s="979">
        <f>Q2027-S2027-T2027-U2027-O2027</f>
        <v>674.36000000000013</v>
      </c>
      <c r="S2027" s="65">
        <v>4.0599999999999996</v>
      </c>
      <c r="T2027" s="65">
        <v>27.25</v>
      </c>
      <c r="U2027" s="65">
        <v>9.68</v>
      </c>
      <c r="V2027" s="979">
        <f>Q2027-W2027-X2027-Y2027-P2027</f>
        <v>671.31999999999994</v>
      </c>
      <c r="W2027" s="65">
        <v>12.87</v>
      </c>
      <c r="X2027" s="65">
        <v>21.84</v>
      </c>
      <c r="Y2027" s="65">
        <v>9.32</v>
      </c>
      <c r="Z2027" s="67" t="s">
        <v>5306</v>
      </c>
      <c r="AA2027" s="18" t="s">
        <v>2300</v>
      </c>
      <c r="AB2027" s="18" t="s">
        <v>44</v>
      </c>
      <c r="AC2027" s="18" t="s">
        <v>520</v>
      </c>
      <c r="AD2027" s="18">
        <v>313.24</v>
      </c>
      <c r="AE2027" s="18">
        <v>313.24</v>
      </c>
      <c r="AF2027" s="68">
        <v>0</v>
      </c>
      <c r="AG2027" s="18"/>
      <c r="AH2027" s="18"/>
      <c r="AI2027" s="18"/>
      <c r="AJ2027" s="960">
        <v>45064</v>
      </c>
      <c r="AK2027" s="124">
        <v>45068</v>
      </c>
      <c r="AL2027" s="9">
        <f>NETWORKDAYS(AJ2027,AK2027)</f>
        <v>3</v>
      </c>
      <c r="AM2027" s="9">
        <v>12</v>
      </c>
      <c r="AN2027" s="521" t="s">
        <v>1223</v>
      </c>
    </row>
    <row r="2028" spans="1:40" ht="15" customHeight="1">
      <c r="A2028" s="37">
        <v>2650</v>
      </c>
      <c r="B2028" s="9" t="s">
        <v>8306</v>
      </c>
      <c r="C2028" s="9">
        <v>30708786752</v>
      </c>
      <c r="D2028" s="9" t="s">
        <v>8307</v>
      </c>
      <c r="E2028" s="9" t="s">
        <v>38</v>
      </c>
      <c r="F2028" s="9" t="s">
        <v>1587</v>
      </c>
      <c r="G2028" s="9" t="s">
        <v>8308</v>
      </c>
      <c r="H2028" s="153" t="s">
        <v>8309</v>
      </c>
      <c r="I2028" s="153" t="s">
        <v>8310</v>
      </c>
      <c r="J2028" s="43" t="s">
        <v>20</v>
      </c>
      <c r="K2028" s="43" t="s">
        <v>21</v>
      </c>
      <c r="L2028" s="43" t="s">
        <v>22</v>
      </c>
      <c r="M2028" s="65">
        <v>0</v>
      </c>
      <c r="N2028" s="65">
        <v>0</v>
      </c>
      <c r="O2028" s="65">
        <v>0</v>
      </c>
      <c r="P2028" s="65">
        <v>0</v>
      </c>
      <c r="Q2028" s="66">
        <v>446.18</v>
      </c>
      <c r="R2028" s="20">
        <f>Q2028-O2028-S2028-T2028-U2028</f>
        <v>429.87000000000006</v>
      </c>
      <c r="S2028" s="65">
        <v>0</v>
      </c>
      <c r="T2028" s="65">
        <v>9.5299999999999994</v>
      </c>
      <c r="U2028" s="65">
        <v>6.78</v>
      </c>
      <c r="V2028" s="39">
        <f>Q2028-P2028-W2028-X2028-Y2028</f>
        <v>426.96999999999997</v>
      </c>
      <c r="W2028" s="65">
        <v>0</v>
      </c>
      <c r="X2028" s="65">
        <v>9.16</v>
      </c>
      <c r="Y2028" s="65">
        <v>10.050000000000001</v>
      </c>
      <c r="Z2028" s="53" t="s">
        <v>8311</v>
      </c>
      <c r="AA2028" s="40" t="s">
        <v>7297</v>
      </c>
      <c r="AB2028" s="837">
        <v>39300</v>
      </c>
      <c r="AC2028" s="40" t="str">
        <f>+_xlfn.CONCAT(MID(AA2028,16,2),"/",MID(AA2028,14,2),"/",MID(AA2028,10,4))</f>
        <v>19/04/2023</v>
      </c>
      <c r="AD2028" s="18">
        <v>202.03</v>
      </c>
      <c r="AE2028" s="18">
        <v>202.03</v>
      </c>
      <c r="AF2028" s="68">
        <v>0</v>
      </c>
      <c r="AG2028" s="18"/>
      <c r="AH2028" s="18"/>
      <c r="AI2028" s="18"/>
      <c r="AJ2028" s="960">
        <v>45064</v>
      </c>
      <c r="AK2028" s="124">
        <v>45065</v>
      </c>
      <c r="AL2028" s="9">
        <v>2</v>
      </c>
      <c r="AM2028" s="9">
        <v>12</v>
      </c>
      <c r="AN2028" s="521" t="s">
        <v>1223</v>
      </c>
    </row>
    <row r="2029" spans="1:40" ht="15" customHeight="1">
      <c r="A2029" s="37">
        <v>2672</v>
      </c>
      <c r="B2029" s="9" t="s">
        <v>8301</v>
      </c>
      <c r="C2029" s="9">
        <v>20079528480</v>
      </c>
      <c r="D2029" s="9" t="s">
        <v>8312</v>
      </c>
      <c r="E2029" s="9" t="s">
        <v>341</v>
      </c>
      <c r="F2029" s="9" t="s">
        <v>314</v>
      </c>
      <c r="G2029" s="9" t="s">
        <v>8313</v>
      </c>
      <c r="H2029" s="18" t="s">
        <v>8314</v>
      </c>
      <c r="I2029" s="18" t="s">
        <v>8315</v>
      </c>
      <c r="J2029" s="43" t="s">
        <v>20</v>
      </c>
      <c r="K2029" s="43" t="s">
        <v>21</v>
      </c>
      <c r="L2029" s="43" t="s">
        <v>22</v>
      </c>
      <c r="M2029" s="65">
        <v>0</v>
      </c>
      <c r="N2029" s="65">
        <v>0</v>
      </c>
      <c r="O2029" s="65">
        <v>0</v>
      </c>
      <c r="P2029" s="65">
        <v>0</v>
      </c>
      <c r="Q2029" s="39">
        <v>2638.37</v>
      </c>
      <c r="R2029" s="20">
        <f>Q2029-O2029-S2029-T2029-U2029</f>
        <v>2386.67</v>
      </c>
      <c r="S2029" s="65">
        <v>0.89</v>
      </c>
      <c r="T2029" s="65">
        <v>216</v>
      </c>
      <c r="U2029" s="65">
        <v>34.81</v>
      </c>
      <c r="V2029" s="39">
        <v>2428.66</v>
      </c>
      <c r="W2029" s="65">
        <v>9.6</v>
      </c>
      <c r="X2029" s="65">
        <v>198.08</v>
      </c>
      <c r="Y2029" s="65">
        <v>2.0299999999999998</v>
      </c>
      <c r="Z2029" s="67" t="s">
        <v>8316</v>
      </c>
      <c r="AA2029" s="18" t="s">
        <v>8317</v>
      </c>
      <c r="AB2029" s="24">
        <v>39315</v>
      </c>
      <c r="AC2029" s="18" t="s">
        <v>675</v>
      </c>
      <c r="AD2029" s="18">
        <v>1306.48</v>
      </c>
      <c r="AE2029" s="18">
        <v>1306.48</v>
      </c>
      <c r="AF2029" s="68">
        <v>0</v>
      </c>
      <c r="AG2029" s="18"/>
      <c r="AH2029" s="18"/>
      <c r="AI2029" s="18"/>
      <c r="AJ2029" s="960">
        <v>45064</v>
      </c>
      <c r="AK2029" s="124">
        <v>45065</v>
      </c>
      <c r="AL2029" s="9">
        <v>2</v>
      </c>
      <c r="AM2029" s="9">
        <v>12</v>
      </c>
      <c r="AN2029" s="521" t="s">
        <v>1223</v>
      </c>
    </row>
    <row r="2030" spans="1:40" ht="15" customHeight="1">
      <c r="A2030" s="37">
        <v>2672</v>
      </c>
      <c r="B2030" s="9" t="s">
        <v>8306</v>
      </c>
      <c r="C2030" s="9">
        <v>30708786752</v>
      </c>
      <c r="D2030" s="9" t="s">
        <v>8312</v>
      </c>
      <c r="E2030" s="9" t="s">
        <v>341</v>
      </c>
      <c r="F2030" s="9" t="s">
        <v>314</v>
      </c>
      <c r="G2030" s="9" t="s">
        <v>8313</v>
      </c>
      <c r="H2030" s="18" t="s">
        <v>8314</v>
      </c>
      <c r="I2030" s="18" t="s">
        <v>8315</v>
      </c>
      <c r="J2030" s="43" t="s">
        <v>20</v>
      </c>
      <c r="K2030" s="43" t="s">
        <v>21</v>
      </c>
      <c r="L2030" s="43" t="s">
        <v>22</v>
      </c>
      <c r="M2030" s="65">
        <v>0</v>
      </c>
      <c r="N2030" s="65">
        <v>0</v>
      </c>
      <c r="O2030" s="65">
        <v>0</v>
      </c>
      <c r="P2030" s="65">
        <v>0</v>
      </c>
      <c r="Q2030" s="39">
        <v>2638.37</v>
      </c>
      <c r="R2030" s="20">
        <f>Q2030-O2030-S2030-T2030-U2030</f>
        <v>2386.67</v>
      </c>
      <c r="S2030" s="65">
        <v>0.89</v>
      </c>
      <c r="T2030" s="65">
        <v>216</v>
      </c>
      <c r="U2030" s="65">
        <v>34.81</v>
      </c>
      <c r="V2030" s="39">
        <v>2428.66</v>
      </c>
      <c r="W2030" s="65">
        <v>9.6</v>
      </c>
      <c r="X2030" s="65">
        <v>198.08</v>
      </c>
      <c r="Y2030" s="65">
        <v>2.0299999999999998</v>
      </c>
      <c r="Z2030" s="67" t="s">
        <v>8316</v>
      </c>
      <c r="AA2030" s="18" t="s">
        <v>8317</v>
      </c>
      <c r="AB2030" s="24">
        <v>39315</v>
      </c>
      <c r="AC2030" s="18" t="s">
        <v>675</v>
      </c>
      <c r="AD2030" s="18">
        <v>1306.48</v>
      </c>
      <c r="AE2030" s="18">
        <v>1306.48</v>
      </c>
      <c r="AF2030" s="68">
        <v>0</v>
      </c>
      <c r="AG2030" s="18"/>
      <c r="AH2030" s="18"/>
      <c r="AI2030" s="18"/>
      <c r="AJ2030" s="960">
        <v>45064</v>
      </c>
      <c r="AK2030" s="124">
        <v>45065</v>
      </c>
      <c r="AL2030" s="9">
        <v>2</v>
      </c>
      <c r="AM2030" s="9">
        <v>12</v>
      </c>
      <c r="AN2030" s="521" t="s">
        <v>1223</v>
      </c>
    </row>
    <row r="2031" spans="1:40" ht="15" customHeight="1">
      <c r="A2031" s="11">
        <v>5280</v>
      </c>
      <c r="B2031" s="11" t="s">
        <v>8301</v>
      </c>
      <c r="C2031" s="11">
        <v>20079528480</v>
      </c>
      <c r="D2031" s="11" t="s">
        <v>8318</v>
      </c>
      <c r="E2031" s="11" t="s">
        <v>38</v>
      </c>
      <c r="F2031" s="11" t="s">
        <v>84</v>
      </c>
      <c r="G2031" s="11" t="s">
        <v>9332</v>
      </c>
      <c r="H2031" s="18" t="s">
        <v>8319</v>
      </c>
      <c r="I2031" s="18" t="s">
        <v>8320</v>
      </c>
      <c r="J2031" s="482" t="s">
        <v>20</v>
      </c>
      <c r="K2031" s="18" t="s">
        <v>21</v>
      </c>
      <c r="L2031" s="482" t="s">
        <v>22</v>
      </c>
      <c r="M2031" s="65">
        <v>0</v>
      </c>
      <c r="N2031" s="65">
        <v>0</v>
      </c>
      <c r="O2031" s="65">
        <v>0</v>
      </c>
      <c r="P2031" s="65">
        <v>0</v>
      </c>
      <c r="Q2031" s="39">
        <v>1473.79</v>
      </c>
      <c r="R2031" s="987">
        <f>Q2031-S2031-T2031-U2031-O2031</f>
        <v>1433.25</v>
      </c>
      <c r="S2031" s="49">
        <v>9.7899999999999991</v>
      </c>
      <c r="T2031" s="49">
        <v>0.93</v>
      </c>
      <c r="U2031" s="49">
        <v>29.82</v>
      </c>
      <c r="V2031" s="987">
        <f>Q2031-W2031-X2031-Y2031-P2031</f>
        <v>1469.7299999999998</v>
      </c>
      <c r="W2031" s="65">
        <v>1.67</v>
      </c>
      <c r="X2031" s="65">
        <v>0.93</v>
      </c>
      <c r="Y2031" s="65">
        <v>1.46</v>
      </c>
      <c r="Z2031" s="67" t="s">
        <v>6985</v>
      </c>
      <c r="AA2031" s="18" t="s">
        <v>7961</v>
      </c>
      <c r="AB2031" s="18" t="s">
        <v>44</v>
      </c>
      <c r="AC2031" s="18" t="s">
        <v>520</v>
      </c>
      <c r="AD2031" s="18">
        <v>785.54</v>
      </c>
      <c r="AE2031" s="18">
        <v>785.54</v>
      </c>
      <c r="AF2031" s="68">
        <v>0</v>
      </c>
      <c r="AG2031" s="18"/>
      <c r="AH2031" s="18"/>
      <c r="AI2031" s="18"/>
      <c r="AJ2031" s="960">
        <v>45064</v>
      </c>
      <c r="AK2031" s="124">
        <v>45065</v>
      </c>
      <c r="AL2031" s="9">
        <v>2</v>
      </c>
      <c r="AM2031" s="9">
        <v>12</v>
      </c>
      <c r="AN2031" s="521" t="s">
        <v>1223</v>
      </c>
    </row>
    <row r="2032" spans="1:40" ht="15" customHeight="1">
      <c r="A2032" s="11">
        <v>5280</v>
      </c>
      <c r="B2032" s="11" t="s">
        <v>8306</v>
      </c>
      <c r="C2032" s="11">
        <v>30708786752</v>
      </c>
      <c r="D2032" s="11" t="s">
        <v>8318</v>
      </c>
      <c r="E2032" s="11" t="s">
        <v>38</v>
      </c>
      <c r="F2032" s="11" t="s">
        <v>84</v>
      </c>
      <c r="G2032" s="11" t="s">
        <v>9332</v>
      </c>
      <c r="H2032" s="18" t="s">
        <v>8319</v>
      </c>
      <c r="I2032" s="18" t="s">
        <v>8320</v>
      </c>
      <c r="J2032" s="482" t="s">
        <v>20</v>
      </c>
      <c r="K2032" s="18" t="s">
        <v>21</v>
      </c>
      <c r="L2032" s="482" t="s">
        <v>22</v>
      </c>
      <c r="M2032" s="65">
        <v>0</v>
      </c>
      <c r="N2032" s="65">
        <v>0</v>
      </c>
      <c r="O2032" s="65">
        <v>0</v>
      </c>
      <c r="P2032" s="65">
        <v>0</v>
      </c>
      <c r="Q2032" s="39">
        <v>1473.79</v>
      </c>
      <c r="R2032" s="987">
        <f>Q2032-S2032-T2032-U2032-O2032</f>
        <v>1433.25</v>
      </c>
      <c r="S2032" s="49">
        <v>9.7899999999999991</v>
      </c>
      <c r="T2032" s="49">
        <v>0.93</v>
      </c>
      <c r="U2032" s="49">
        <v>29.82</v>
      </c>
      <c r="V2032" s="987">
        <f>Q2032-W2032-X2032-Y2032-P2032</f>
        <v>1469.7299999999998</v>
      </c>
      <c r="W2032" s="65">
        <v>1.67</v>
      </c>
      <c r="X2032" s="65">
        <v>0.93</v>
      </c>
      <c r="Y2032" s="65">
        <v>1.46</v>
      </c>
      <c r="Z2032" s="67" t="s">
        <v>6985</v>
      </c>
      <c r="AA2032" s="18" t="s">
        <v>7961</v>
      </c>
      <c r="AB2032" s="18" t="s">
        <v>44</v>
      </c>
      <c r="AC2032" s="18" t="s">
        <v>520</v>
      </c>
      <c r="AD2032" s="18">
        <v>785.54</v>
      </c>
      <c r="AE2032" s="18">
        <v>785.54</v>
      </c>
      <c r="AF2032" s="68">
        <v>0</v>
      </c>
      <c r="AG2032" s="18"/>
      <c r="AH2032" s="18"/>
      <c r="AI2032" s="18"/>
      <c r="AJ2032" s="960">
        <v>45064</v>
      </c>
      <c r="AK2032" s="124">
        <v>45065</v>
      </c>
      <c r="AL2032" s="9">
        <v>2</v>
      </c>
      <c r="AM2032" s="9">
        <v>12</v>
      </c>
      <c r="AN2032" s="521" t="s">
        <v>1223</v>
      </c>
    </row>
    <row r="2033" spans="1:40" ht="15" customHeight="1">
      <c r="A2033" s="37">
        <v>7033</v>
      </c>
      <c r="B2033" s="9" t="s">
        <v>8306</v>
      </c>
      <c r="C2033" s="9">
        <v>30708786752</v>
      </c>
      <c r="D2033" s="9" t="s">
        <v>8321</v>
      </c>
      <c r="E2033" s="9" t="s">
        <v>38</v>
      </c>
      <c r="F2033" s="9" t="s">
        <v>1587</v>
      </c>
      <c r="G2033" s="9" t="s">
        <v>8322</v>
      </c>
      <c r="H2033" s="153" t="s">
        <v>8323</v>
      </c>
      <c r="I2033" s="153" t="s">
        <v>8324</v>
      </c>
      <c r="J2033" s="43" t="s">
        <v>20</v>
      </c>
      <c r="K2033" s="43" t="s">
        <v>21</v>
      </c>
      <c r="L2033" s="43" t="s">
        <v>22</v>
      </c>
      <c r="M2033" s="65" t="s">
        <v>8325</v>
      </c>
      <c r="N2033" s="65">
        <v>0</v>
      </c>
      <c r="O2033" s="65">
        <v>0</v>
      </c>
      <c r="P2033" s="65">
        <v>0</v>
      </c>
      <c r="Q2033" s="66">
        <v>382.3</v>
      </c>
      <c r="R2033" s="20">
        <f>Q2033-O2033-S2033-T2033-U2033</f>
        <v>371.6</v>
      </c>
      <c r="S2033" s="65">
        <v>0</v>
      </c>
      <c r="T2033" s="65">
        <v>5.99</v>
      </c>
      <c r="U2033" s="65">
        <v>4.71</v>
      </c>
      <c r="V2033" s="20">
        <f>Q2033-P2033-W2033-X2033-Y2033</f>
        <v>371.58000000000004</v>
      </c>
      <c r="W2033" s="65" t="s">
        <v>8326</v>
      </c>
      <c r="X2033" s="65" t="s">
        <v>8327</v>
      </c>
      <c r="Y2033" s="65">
        <v>4.0199999999999996</v>
      </c>
      <c r="Z2033" s="53" t="s">
        <v>7650</v>
      </c>
      <c r="AA2033" s="40" t="s">
        <v>7297</v>
      </c>
      <c r="AB2033" s="323">
        <v>39284</v>
      </c>
      <c r="AC2033" s="40" t="str">
        <f>+_xlfn.CONCAT(MID(AA2033,16,2),"/",MID(AA2033,14,2),"/",MID(AA2033,10,4))</f>
        <v>19/04/2023</v>
      </c>
      <c r="AD2033" s="18">
        <v>310.12</v>
      </c>
      <c r="AE2033" s="18">
        <v>310.12</v>
      </c>
      <c r="AF2033" s="68">
        <v>0</v>
      </c>
      <c r="AG2033" s="18"/>
      <c r="AH2033" s="18"/>
      <c r="AI2033" s="18"/>
      <c r="AJ2033" s="960">
        <v>45064</v>
      </c>
      <c r="AK2033" s="124">
        <v>45065</v>
      </c>
      <c r="AL2033" s="9">
        <v>2</v>
      </c>
      <c r="AM2033" s="9">
        <v>12</v>
      </c>
      <c r="AN2033" s="521" t="s">
        <v>1223</v>
      </c>
    </row>
    <row r="2034" spans="1:40" ht="15" customHeight="1">
      <c r="A2034" s="37">
        <v>7034</v>
      </c>
      <c r="B2034" s="9" t="s">
        <v>8306</v>
      </c>
      <c r="C2034" s="9">
        <v>30708786752</v>
      </c>
      <c r="D2034" s="9" t="s">
        <v>8328</v>
      </c>
      <c r="E2034" s="9" t="s">
        <v>38</v>
      </c>
      <c r="F2034" s="9" t="s">
        <v>1629</v>
      </c>
      <c r="G2034" s="9" t="s">
        <v>8329</v>
      </c>
      <c r="H2034" s="279" t="s">
        <v>8330</v>
      </c>
      <c r="I2034" s="279" t="s">
        <v>8331</v>
      </c>
      <c r="J2034" s="426" t="s">
        <v>20</v>
      </c>
      <c r="K2034" s="426" t="s">
        <v>21</v>
      </c>
      <c r="L2034" s="426" t="s">
        <v>22</v>
      </c>
      <c r="M2034" s="1004">
        <v>0</v>
      </c>
      <c r="N2034" s="1004">
        <v>0</v>
      </c>
      <c r="O2034" s="1004">
        <v>0</v>
      </c>
      <c r="P2034" s="1015">
        <v>0</v>
      </c>
      <c r="Q2034" s="50">
        <v>291</v>
      </c>
      <c r="R2034" s="51">
        <v>286.53000000000003</v>
      </c>
      <c r="S2034" s="993">
        <v>0</v>
      </c>
      <c r="T2034" s="435">
        <v>0.53</v>
      </c>
      <c r="U2034" s="435">
        <v>3.94</v>
      </c>
      <c r="V2034" s="910">
        <v>286.53000000000003</v>
      </c>
      <c r="W2034" s="994">
        <v>0</v>
      </c>
      <c r="X2034" s="994">
        <v>0.53</v>
      </c>
      <c r="Y2034" s="994">
        <v>3.94</v>
      </c>
      <c r="Z2034" s="53" t="s">
        <v>8332</v>
      </c>
      <c r="AA2034" s="40" t="s">
        <v>1158</v>
      </c>
      <c r="AB2034" s="127">
        <v>39236</v>
      </c>
      <c r="AC2034" s="33">
        <v>44945</v>
      </c>
      <c r="AD2034" s="39">
        <v>286.53000000000003</v>
      </c>
      <c r="AE2034" s="39">
        <v>286.53000000000003</v>
      </c>
      <c r="AF2034" s="68">
        <v>0</v>
      </c>
      <c r="AG2034" s="18"/>
      <c r="AH2034" s="18"/>
      <c r="AI2034" s="18"/>
      <c r="AJ2034" s="960">
        <v>45064</v>
      </c>
      <c r="AK2034" s="124">
        <v>45065</v>
      </c>
      <c r="AL2034" s="9">
        <v>2</v>
      </c>
      <c r="AM2034" s="9">
        <v>12</v>
      </c>
      <c r="AN2034" s="521" t="s">
        <v>1223</v>
      </c>
    </row>
    <row r="2035" spans="1:40" ht="15" customHeight="1">
      <c r="A2035" s="38">
        <v>7035</v>
      </c>
      <c r="B2035" s="34" t="s">
        <v>8301</v>
      </c>
      <c r="C2035" s="34">
        <v>20079528480</v>
      </c>
      <c r="D2035" s="34" t="s">
        <v>3622</v>
      </c>
      <c r="E2035" s="34" t="s">
        <v>341</v>
      </c>
      <c r="F2035" s="34" t="s">
        <v>314</v>
      </c>
      <c r="G2035" s="34" t="s">
        <v>8333</v>
      </c>
      <c r="H2035" s="159" t="s">
        <v>8334</v>
      </c>
      <c r="I2035" s="159" t="s">
        <v>8335</v>
      </c>
      <c r="J2035" s="256" t="s">
        <v>20</v>
      </c>
      <c r="K2035" s="44" t="s">
        <v>21</v>
      </c>
      <c r="L2035" s="44" t="s">
        <v>23</v>
      </c>
      <c r="M2035" s="69">
        <v>165.03</v>
      </c>
      <c r="N2035" s="69">
        <v>3212.85</v>
      </c>
      <c r="O2035" s="69">
        <v>0</v>
      </c>
      <c r="P2035" s="69">
        <v>0</v>
      </c>
      <c r="Q2035" s="70">
        <v>5908.79</v>
      </c>
      <c r="R2035" s="360">
        <v>4958.83</v>
      </c>
      <c r="S2035" s="289">
        <v>12.21</v>
      </c>
      <c r="T2035" s="289">
        <v>919.37</v>
      </c>
      <c r="U2035" s="289">
        <v>18.38</v>
      </c>
      <c r="V2035" s="360">
        <v>1562.1200000000001</v>
      </c>
      <c r="W2035" s="69">
        <v>3222.29</v>
      </c>
      <c r="X2035" s="69">
        <v>1043.52</v>
      </c>
      <c r="Y2035" s="69">
        <v>80.86</v>
      </c>
      <c r="Z2035" s="147" t="s">
        <v>8336</v>
      </c>
      <c r="AA2035" s="91" t="s">
        <v>8337</v>
      </c>
      <c r="AB2035" s="439" t="s">
        <v>90</v>
      </c>
      <c r="AC2035" s="26">
        <v>44950</v>
      </c>
      <c r="AD2035" s="23">
        <v>803.39</v>
      </c>
      <c r="AE2035" s="23">
        <f>AD2035+AF2035</f>
        <v>2701.03</v>
      </c>
      <c r="AF2035" s="823">
        <v>1897.64</v>
      </c>
      <c r="AG2035" s="23"/>
      <c r="AH2035" s="23"/>
      <c r="AI2035" s="23"/>
      <c r="AJ2035" s="917">
        <v>45064</v>
      </c>
      <c r="AK2035" s="122">
        <v>45065</v>
      </c>
      <c r="AL2035" s="34">
        <v>2</v>
      </c>
      <c r="AM2035" s="34">
        <v>12</v>
      </c>
      <c r="AN2035" s="261" t="s">
        <v>503</v>
      </c>
    </row>
    <row r="2036" spans="1:40" ht="15" customHeight="1">
      <c r="A2036" s="38">
        <v>7035</v>
      </c>
      <c r="B2036" s="34" t="s">
        <v>8306</v>
      </c>
      <c r="C2036" s="34">
        <v>30708786752</v>
      </c>
      <c r="D2036" s="34" t="s">
        <v>3622</v>
      </c>
      <c r="E2036" s="34" t="s">
        <v>341</v>
      </c>
      <c r="F2036" s="34" t="s">
        <v>314</v>
      </c>
      <c r="G2036" s="34" t="s">
        <v>8333</v>
      </c>
      <c r="H2036" s="159" t="s">
        <v>8334</v>
      </c>
      <c r="I2036" s="159" t="s">
        <v>8335</v>
      </c>
      <c r="J2036" s="256" t="s">
        <v>20</v>
      </c>
      <c r="K2036" s="44" t="s">
        <v>21</v>
      </c>
      <c r="L2036" s="44" t="s">
        <v>23</v>
      </c>
      <c r="M2036" s="69">
        <v>165.03</v>
      </c>
      <c r="N2036" s="69">
        <v>3212.85</v>
      </c>
      <c r="O2036" s="69">
        <v>0</v>
      </c>
      <c r="P2036" s="69">
        <v>0</v>
      </c>
      <c r="Q2036" s="70">
        <v>5908.79</v>
      </c>
      <c r="R2036" s="360">
        <v>4958.83</v>
      </c>
      <c r="S2036" s="289">
        <v>12.21</v>
      </c>
      <c r="T2036" s="289">
        <v>919.37</v>
      </c>
      <c r="U2036" s="289">
        <v>18.38</v>
      </c>
      <c r="V2036" s="360">
        <v>1562.1200000000001</v>
      </c>
      <c r="W2036" s="69">
        <v>3222.29</v>
      </c>
      <c r="X2036" s="69">
        <v>1043.52</v>
      </c>
      <c r="Y2036" s="69">
        <v>80.86</v>
      </c>
      <c r="Z2036" s="147" t="s">
        <v>8336</v>
      </c>
      <c r="AA2036" s="91" t="s">
        <v>8337</v>
      </c>
      <c r="AB2036" s="439" t="s">
        <v>90</v>
      </c>
      <c r="AC2036" s="26">
        <v>44950</v>
      </c>
      <c r="AD2036" s="23">
        <v>803.39</v>
      </c>
      <c r="AE2036" s="23">
        <f>AD2036+AF2036</f>
        <v>2701.03</v>
      </c>
      <c r="AF2036" s="823">
        <v>1897.64</v>
      </c>
      <c r="AG2036" s="23"/>
      <c r="AH2036" s="23"/>
      <c r="AI2036" s="23"/>
      <c r="AJ2036" s="917">
        <v>45064</v>
      </c>
      <c r="AK2036" s="122">
        <v>45065</v>
      </c>
      <c r="AL2036" s="34">
        <v>2</v>
      </c>
      <c r="AM2036" s="34">
        <v>12</v>
      </c>
      <c r="AN2036" s="261" t="s">
        <v>503</v>
      </c>
    </row>
    <row r="2037" spans="1:40" ht="15" customHeight="1">
      <c r="A2037" s="37">
        <v>8816</v>
      </c>
      <c r="B2037" s="9" t="s">
        <v>8306</v>
      </c>
      <c r="C2037" s="9">
        <v>30708786752</v>
      </c>
      <c r="D2037" s="9" t="s">
        <v>2108</v>
      </c>
      <c r="E2037" s="9" t="s">
        <v>38</v>
      </c>
      <c r="F2037" s="9" t="s">
        <v>1587</v>
      </c>
      <c r="G2037" s="9" t="s">
        <v>8338</v>
      </c>
      <c r="H2037" s="47" t="s">
        <v>8339</v>
      </c>
      <c r="I2037" s="60" t="s">
        <v>8340</v>
      </c>
      <c r="J2037" s="43" t="s">
        <v>20</v>
      </c>
      <c r="K2037" s="43" t="s">
        <v>21</v>
      </c>
      <c r="L2037" s="48" t="s">
        <v>22</v>
      </c>
      <c r="M2037" s="49">
        <v>0.2</v>
      </c>
      <c r="N2037" s="49">
        <v>0</v>
      </c>
      <c r="O2037" s="49">
        <v>0</v>
      </c>
      <c r="P2037" s="49">
        <v>0</v>
      </c>
      <c r="Q2037" s="50">
        <v>270.91000000000003</v>
      </c>
      <c r="R2037" s="20">
        <f>Q2037-O2037-S2037-T2037-U2037</f>
        <v>263.04000000000002</v>
      </c>
      <c r="S2037" s="49">
        <v>0</v>
      </c>
      <c r="T2037" s="49">
        <v>2.81</v>
      </c>
      <c r="U2037" s="49">
        <v>5.0599999999999996</v>
      </c>
      <c r="V2037" s="20">
        <f>Q2037-P2037-W2037-X2037-Y2037</f>
        <v>257.11</v>
      </c>
      <c r="W2037" s="49">
        <v>0</v>
      </c>
      <c r="X2037" s="49">
        <v>3.11</v>
      </c>
      <c r="Y2037" s="52">
        <v>10.69</v>
      </c>
      <c r="Z2037" s="53" t="s">
        <v>8311</v>
      </c>
      <c r="AA2037" s="40" t="s">
        <v>1158</v>
      </c>
      <c r="AB2037" s="838">
        <v>39300</v>
      </c>
      <c r="AC2037" s="40" t="s">
        <v>530</v>
      </c>
      <c r="AD2037" s="18">
        <v>129.63999999999999</v>
      </c>
      <c r="AE2037" s="18">
        <v>129.63999999999999</v>
      </c>
      <c r="AF2037" s="68">
        <v>0</v>
      </c>
      <c r="AG2037" s="18"/>
      <c r="AH2037" s="18"/>
      <c r="AI2037" s="18"/>
      <c r="AJ2037" s="960">
        <v>45064</v>
      </c>
      <c r="AK2037" s="124">
        <v>45065</v>
      </c>
      <c r="AL2037" s="9">
        <v>2</v>
      </c>
      <c r="AM2037" s="9">
        <v>12</v>
      </c>
      <c r="AN2037" s="521" t="s">
        <v>503</v>
      </c>
    </row>
    <row r="2038" spans="1:40" ht="15" customHeight="1">
      <c r="A2038" s="37">
        <v>6404</v>
      </c>
      <c r="B2038" s="9" t="s">
        <v>8341</v>
      </c>
      <c r="C2038" s="9">
        <v>20216199260</v>
      </c>
      <c r="D2038" s="9" t="s">
        <v>8342</v>
      </c>
      <c r="E2038" s="9" t="s">
        <v>38</v>
      </c>
      <c r="F2038" s="9" t="s">
        <v>390</v>
      </c>
      <c r="G2038" s="9" t="s">
        <v>1160</v>
      </c>
      <c r="H2038" s="18" t="s">
        <v>8343</v>
      </c>
      <c r="I2038" s="18" t="s">
        <v>8344</v>
      </c>
      <c r="J2038" s="43" t="s">
        <v>20</v>
      </c>
      <c r="K2038" s="43" t="s">
        <v>21</v>
      </c>
      <c r="L2038" s="43" t="s">
        <v>22</v>
      </c>
      <c r="M2038" s="65">
        <v>0</v>
      </c>
      <c r="N2038" s="65">
        <v>0</v>
      </c>
      <c r="O2038" s="65">
        <v>0</v>
      </c>
      <c r="P2038" s="65">
        <v>0</v>
      </c>
      <c r="Q2038" s="39">
        <v>262.95999999999998</v>
      </c>
      <c r="R2038" s="20">
        <f>Q2038-O2038-S2038-T2038-U2038</f>
        <v>255.8</v>
      </c>
      <c r="S2038" s="65">
        <v>5.84</v>
      </c>
      <c r="T2038" s="65">
        <v>1.32</v>
      </c>
      <c r="U2038" s="65">
        <v>0</v>
      </c>
      <c r="V2038" s="20">
        <f>Q2038-P2038-W2038-X2038-Y2038</f>
        <v>260.63</v>
      </c>
      <c r="W2038" s="65">
        <v>1.01</v>
      </c>
      <c r="X2038" s="65">
        <v>1.32</v>
      </c>
      <c r="Y2038" s="65">
        <v>0</v>
      </c>
      <c r="Z2038" s="53" t="s">
        <v>209</v>
      </c>
      <c r="AA2038" s="40" t="s">
        <v>3443</v>
      </c>
      <c r="AB2038" s="33">
        <v>39277</v>
      </c>
      <c r="AC2038" s="33">
        <v>44985</v>
      </c>
      <c r="AD2038" s="18">
        <v>197.29</v>
      </c>
      <c r="AE2038" s="18">
        <v>197.29</v>
      </c>
      <c r="AF2038" s="68">
        <v>0</v>
      </c>
      <c r="AG2038" s="18"/>
      <c r="AH2038" s="18"/>
      <c r="AI2038" s="18"/>
      <c r="AJ2038" s="960">
        <v>45064</v>
      </c>
      <c r="AK2038" s="124">
        <v>45068</v>
      </c>
      <c r="AL2038" s="9">
        <f>NETWORKDAYS(AJ2038,AK2038)</f>
        <v>3</v>
      </c>
      <c r="AM2038" s="9">
        <v>12</v>
      </c>
      <c r="AN2038" s="521" t="s">
        <v>1223</v>
      </c>
    </row>
    <row r="2039" spans="1:40" ht="15" customHeight="1">
      <c r="A2039" s="37">
        <v>4193</v>
      </c>
      <c r="B2039" s="9" t="s">
        <v>8345</v>
      </c>
      <c r="C2039" s="9">
        <v>30667592565</v>
      </c>
      <c r="D2039" s="9" t="s">
        <v>4095</v>
      </c>
      <c r="E2039" s="9" t="s">
        <v>47</v>
      </c>
      <c r="F2039" s="9" t="s">
        <v>1207</v>
      </c>
      <c r="G2039" s="9" t="s">
        <v>1207</v>
      </c>
      <c r="H2039" s="47" t="s">
        <v>8346</v>
      </c>
      <c r="I2039" s="60" t="s">
        <v>8347</v>
      </c>
      <c r="J2039" s="43" t="s">
        <v>20</v>
      </c>
      <c r="K2039" s="43" t="s">
        <v>21</v>
      </c>
      <c r="L2039" s="48" t="s">
        <v>22</v>
      </c>
      <c r="M2039" s="49">
        <v>0</v>
      </c>
      <c r="N2039" s="49">
        <v>0</v>
      </c>
      <c r="O2039" s="49">
        <v>0</v>
      </c>
      <c r="P2039" s="49">
        <v>0</v>
      </c>
      <c r="Q2039" s="50">
        <v>191.39</v>
      </c>
      <c r="R2039" s="51">
        <v>183.94</v>
      </c>
      <c r="S2039" s="49">
        <v>0</v>
      </c>
      <c r="T2039" s="49">
        <v>1.94</v>
      </c>
      <c r="U2039" s="49">
        <v>5.51</v>
      </c>
      <c r="V2039" s="51">
        <v>189.7</v>
      </c>
      <c r="W2039" s="49">
        <v>0</v>
      </c>
      <c r="X2039" s="49">
        <v>1.69</v>
      </c>
      <c r="Y2039" s="52">
        <v>0</v>
      </c>
      <c r="Z2039" s="53" t="s">
        <v>93</v>
      </c>
      <c r="AA2039" s="40" t="s">
        <v>8348</v>
      </c>
      <c r="AB2039" s="22">
        <v>39279</v>
      </c>
      <c r="AC2039" s="40" t="s">
        <v>517</v>
      </c>
      <c r="AD2039" s="50">
        <v>183.94</v>
      </c>
      <c r="AE2039" s="50">
        <v>183.94</v>
      </c>
      <c r="AF2039" s="61">
        <v>0</v>
      </c>
      <c r="AG2039" s="40"/>
      <c r="AH2039" s="40"/>
      <c r="AI2039" s="40"/>
      <c r="AJ2039" s="960">
        <v>45064</v>
      </c>
      <c r="AK2039" s="124">
        <v>45065</v>
      </c>
      <c r="AL2039" s="9">
        <v>2</v>
      </c>
      <c r="AM2039" s="9">
        <v>12</v>
      </c>
      <c r="AN2039" s="521" t="s">
        <v>503</v>
      </c>
    </row>
    <row r="2040" spans="1:40" ht="15" customHeight="1">
      <c r="A2040" s="37">
        <v>17937</v>
      </c>
      <c r="B2040" s="9" t="s">
        <v>6052</v>
      </c>
      <c r="C2040" s="9">
        <v>30715303708</v>
      </c>
      <c r="D2040" s="9" t="s">
        <v>8349</v>
      </c>
      <c r="E2040" s="9" t="s">
        <v>38</v>
      </c>
      <c r="F2040" s="9" t="s">
        <v>66</v>
      </c>
      <c r="G2040" s="9" t="s">
        <v>8350</v>
      </c>
      <c r="H2040" s="18" t="s">
        <v>8351</v>
      </c>
      <c r="I2040" s="18" t="s">
        <v>8352</v>
      </c>
      <c r="J2040" s="43" t="s">
        <v>20</v>
      </c>
      <c r="K2040" s="43" t="s">
        <v>21</v>
      </c>
      <c r="L2040" s="43" t="s">
        <v>22</v>
      </c>
      <c r="M2040" s="65">
        <v>0</v>
      </c>
      <c r="N2040" s="65">
        <v>0</v>
      </c>
      <c r="O2040" s="65">
        <v>0</v>
      </c>
      <c r="P2040" s="65">
        <v>0</v>
      </c>
      <c r="Q2040" s="39">
        <v>251.42</v>
      </c>
      <c r="R2040" s="39">
        <f>Q2040-O2040-S2040-T2040-U2040</f>
        <v>247.4</v>
      </c>
      <c r="S2040" s="65">
        <v>0.28999999999999998</v>
      </c>
      <c r="T2040" s="65">
        <v>0.76</v>
      </c>
      <c r="U2040" s="65">
        <v>2.97</v>
      </c>
      <c r="V2040" s="39">
        <f>Q2040-P2040-W2040-X2040-Y2040</f>
        <v>246.01</v>
      </c>
      <c r="W2040" s="65">
        <v>1.68</v>
      </c>
      <c r="X2040" s="65">
        <v>0.76</v>
      </c>
      <c r="Y2040" s="65">
        <v>2.97</v>
      </c>
      <c r="Z2040" s="67" t="s">
        <v>163</v>
      </c>
      <c r="AA2040" s="18" t="s">
        <v>2431</v>
      </c>
      <c r="AB2040" s="24">
        <v>39284</v>
      </c>
      <c r="AC2040" s="24">
        <v>44995</v>
      </c>
      <c r="AD2040" s="18">
        <v>108.43</v>
      </c>
      <c r="AE2040" s="18">
        <v>108.43</v>
      </c>
      <c r="AF2040" s="68">
        <v>0</v>
      </c>
      <c r="AG2040" s="18"/>
      <c r="AH2040" s="18"/>
      <c r="AI2040" s="18"/>
      <c r="AJ2040" s="960">
        <v>45064</v>
      </c>
      <c r="AK2040" s="124">
        <v>45065</v>
      </c>
      <c r="AL2040" s="9">
        <v>2</v>
      </c>
      <c r="AM2040" s="9">
        <v>12</v>
      </c>
      <c r="AN2040" s="521" t="s">
        <v>1223</v>
      </c>
    </row>
    <row r="2041" spans="1:40" ht="15" customHeight="1">
      <c r="A2041" s="2" t="s">
        <v>0</v>
      </c>
      <c r="B2041" s="2" t="s">
        <v>1</v>
      </c>
      <c r="C2041" s="2" t="s">
        <v>2</v>
      </c>
      <c r="D2041" s="2" t="s">
        <v>3</v>
      </c>
      <c r="E2041" s="2" t="s">
        <v>4</v>
      </c>
      <c r="F2041" s="2" t="s">
        <v>5</v>
      </c>
      <c r="G2041" s="2" t="s">
        <v>6</v>
      </c>
      <c r="H2041" s="2" t="s">
        <v>7</v>
      </c>
      <c r="I2041" s="2" t="s">
        <v>8</v>
      </c>
      <c r="J2041" s="3" t="s">
        <v>9</v>
      </c>
      <c r="K2041" s="4" t="s">
        <v>8230</v>
      </c>
      <c r="L2041" s="2" t="s">
        <v>10</v>
      </c>
      <c r="M2041" s="2" t="s">
        <v>11</v>
      </c>
      <c r="N2041" s="2" t="s">
        <v>12</v>
      </c>
      <c r="O2041" s="2" t="s">
        <v>28</v>
      </c>
      <c r="P2041" s="2" t="s">
        <v>13</v>
      </c>
      <c r="Q2041" s="2" t="s">
        <v>14</v>
      </c>
      <c r="R2041" s="2" t="s">
        <v>27</v>
      </c>
      <c r="S2041" s="2" t="s">
        <v>29</v>
      </c>
      <c r="T2041" s="2" t="s">
        <v>30</v>
      </c>
      <c r="U2041" s="2" t="s">
        <v>31</v>
      </c>
      <c r="V2041" s="2" t="s">
        <v>15</v>
      </c>
      <c r="W2041" s="2" t="s">
        <v>16</v>
      </c>
      <c r="X2041" s="2" t="s">
        <v>17</v>
      </c>
      <c r="Y2041" s="2" t="s">
        <v>18</v>
      </c>
      <c r="Z2041" s="4" t="s">
        <v>324</v>
      </c>
      <c r="AA2041" s="4" t="s">
        <v>32</v>
      </c>
      <c r="AB2041" s="21" t="s">
        <v>19</v>
      </c>
      <c r="AC2041" s="5" t="s">
        <v>33</v>
      </c>
      <c r="AD2041" s="2" t="s">
        <v>34</v>
      </c>
      <c r="AE2041" s="2" t="s">
        <v>35</v>
      </c>
      <c r="AF2041" s="919" t="s">
        <v>36</v>
      </c>
      <c r="AG2041" s="970"/>
      <c r="AH2041" s="970"/>
      <c r="AI2041" s="970"/>
      <c r="AJ2041" s="956" t="s">
        <v>24</v>
      </c>
      <c r="AK2041" s="3" t="s">
        <v>25</v>
      </c>
      <c r="AL2041" s="3" t="s">
        <v>8056</v>
      </c>
      <c r="AM2041" s="3" t="s">
        <v>26</v>
      </c>
      <c r="AN2041" s="3" t="s">
        <v>502</v>
      </c>
    </row>
    <row r="2042" spans="1:40" ht="15" customHeight="1">
      <c r="A2042" s="38">
        <v>23</v>
      </c>
      <c r="B2042" s="34" t="s">
        <v>8360</v>
      </c>
      <c r="C2042" s="34">
        <v>33602015179</v>
      </c>
      <c r="D2042" s="34" t="s">
        <v>8361</v>
      </c>
      <c r="E2042" s="34" t="s">
        <v>341</v>
      </c>
      <c r="F2042" s="34" t="s">
        <v>314</v>
      </c>
      <c r="G2042" s="34" t="s">
        <v>3640</v>
      </c>
      <c r="H2042" s="101" t="s">
        <v>8362</v>
      </c>
      <c r="I2042" s="101" t="s">
        <v>8363</v>
      </c>
      <c r="J2042" s="44" t="s">
        <v>20</v>
      </c>
      <c r="K2042" s="101" t="s">
        <v>21</v>
      </c>
      <c r="L2042" s="101" t="s">
        <v>23</v>
      </c>
      <c r="M2042" s="101">
        <v>13.23</v>
      </c>
      <c r="N2042" s="101">
        <v>0</v>
      </c>
      <c r="O2042" s="101">
        <v>0</v>
      </c>
      <c r="P2042" s="101">
        <v>0</v>
      </c>
      <c r="Q2042" s="101">
        <v>4972.01</v>
      </c>
      <c r="R2042" s="70">
        <f>Q2042-S2042-T2042-U2042-O2042</f>
        <v>4892.62</v>
      </c>
      <c r="S2042" s="101">
        <v>0</v>
      </c>
      <c r="T2042" s="101">
        <v>79.39</v>
      </c>
      <c r="U2042" s="101">
        <v>0</v>
      </c>
      <c r="V2042" s="101">
        <v>4864.74</v>
      </c>
      <c r="W2042" s="101">
        <v>0</v>
      </c>
      <c r="X2042" s="101">
        <v>87.27</v>
      </c>
      <c r="Y2042" s="101">
        <v>20</v>
      </c>
      <c r="Z2042" s="101" t="s">
        <v>2976</v>
      </c>
      <c r="AA2042" s="101" t="s">
        <v>8364</v>
      </c>
      <c r="AB2042" s="172" t="s">
        <v>56</v>
      </c>
      <c r="AC2042" s="172">
        <v>44941</v>
      </c>
      <c r="AD2042" s="23">
        <v>2484.39</v>
      </c>
      <c r="AE2042" s="23">
        <f>AD2042+AF2042</f>
        <v>2784.87</v>
      </c>
      <c r="AF2042" s="823">
        <v>300.48</v>
      </c>
      <c r="AG2042" s="23"/>
      <c r="AH2042" s="23"/>
      <c r="AI2042" s="23"/>
      <c r="AJ2042" s="917">
        <v>45070</v>
      </c>
      <c r="AK2042" s="122">
        <v>45076</v>
      </c>
      <c r="AL2042" s="34">
        <f t="shared" ref="AL2042:AL2075" si="302">NETWORKDAYS(AJ2042,AK2042)-2</f>
        <v>3</v>
      </c>
      <c r="AM2042" s="34">
        <v>13</v>
      </c>
      <c r="AN2042" s="261" t="s">
        <v>1223</v>
      </c>
    </row>
    <row r="2043" spans="1:40" ht="15" customHeight="1">
      <c r="A2043" s="38">
        <v>187</v>
      </c>
      <c r="B2043" s="34" t="s">
        <v>8365</v>
      </c>
      <c r="C2043" s="34">
        <v>33707173179</v>
      </c>
      <c r="D2043" s="34" t="s">
        <v>8366</v>
      </c>
      <c r="E2043" s="34" t="s">
        <v>42</v>
      </c>
      <c r="F2043" s="34" t="s">
        <v>3308</v>
      </c>
      <c r="G2043" s="34" t="s">
        <v>8367</v>
      </c>
      <c r="H2043" s="23" t="s">
        <v>8368</v>
      </c>
      <c r="I2043" s="23" t="s">
        <v>8369</v>
      </c>
      <c r="J2043" s="44" t="s">
        <v>20</v>
      </c>
      <c r="K2043" s="44" t="s">
        <v>21</v>
      </c>
      <c r="L2043" s="44" t="s">
        <v>23</v>
      </c>
      <c r="M2043" s="69">
        <v>1.66</v>
      </c>
      <c r="N2043" s="69">
        <v>0</v>
      </c>
      <c r="O2043" s="69">
        <v>0</v>
      </c>
      <c r="P2043" s="69">
        <v>0</v>
      </c>
      <c r="Q2043" s="70">
        <v>777.17</v>
      </c>
      <c r="R2043" s="70">
        <f>Q2043-O2043-S2043-T2043-U2043</f>
        <v>745.8</v>
      </c>
      <c r="S2043" s="69">
        <v>22.9</v>
      </c>
      <c r="T2043" s="69">
        <v>1.24</v>
      </c>
      <c r="U2043" s="69">
        <v>7.23</v>
      </c>
      <c r="V2043" s="70">
        <f>Q2043-P2043-W2043-X2043-Y2043</f>
        <v>731.29</v>
      </c>
      <c r="W2043" s="69">
        <v>35.71</v>
      </c>
      <c r="X2043" s="69">
        <v>3.51</v>
      </c>
      <c r="Y2043" s="69">
        <v>6.66</v>
      </c>
      <c r="Z2043" s="45" t="s">
        <v>65</v>
      </c>
      <c r="AA2043" s="23" t="s">
        <v>8370</v>
      </c>
      <c r="AB2043" s="27">
        <v>39222</v>
      </c>
      <c r="AC2043" s="23" t="str">
        <f>+_xlfn.CONCAT(MID(AA2043,16,2),"/",MID(AA2043,14,2),"/",MID(AA2043,10,4))</f>
        <v>04/01/2023</v>
      </c>
      <c r="AD2043" s="23">
        <v>176.7</v>
      </c>
      <c r="AE2043" s="23">
        <v>176.7</v>
      </c>
      <c r="AF2043" s="823">
        <v>0</v>
      </c>
      <c r="AG2043" s="23"/>
      <c r="AH2043" s="23"/>
      <c r="AI2043" s="23"/>
      <c r="AJ2043" s="917">
        <v>45070</v>
      </c>
      <c r="AK2043" s="122">
        <v>45076</v>
      </c>
      <c r="AL2043" s="34">
        <f t="shared" si="302"/>
        <v>3</v>
      </c>
      <c r="AM2043" s="34">
        <v>13</v>
      </c>
      <c r="AN2043" s="261" t="s">
        <v>1223</v>
      </c>
    </row>
    <row r="2044" spans="1:40" ht="15" customHeight="1">
      <c r="A2044" s="37">
        <v>453</v>
      </c>
      <c r="B2044" s="9" t="s">
        <v>8360</v>
      </c>
      <c r="C2044" s="9">
        <v>33602015179</v>
      </c>
      <c r="D2044" s="9" t="s">
        <v>8371</v>
      </c>
      <c r="E2044" s="9" t="s">
        <v>341</v>
      </c>
      <c r="F2044" s="9" t="s">
        <v>314</v>
      </c>
      <c r="G2044" s="9" t="s">
        <v>3640</v>
      </c>
      <c r="H2044" s="9" t="s">
        <v>8372</v>
      </c>
      <c r="I2044" s="9" t="s">
        <v>8373</v>
      </c>
      <c r="J2044" s="43" t="s">
        <v>20</v>
      </c>
      <c r="K2044" s="10" t="s">
        <v>21</v>
      </c>
      <c r="L2044" s="10" t="s">
        <v>22</v>
      </c>
      <c r="M2044" s="62">
        <v>0</v>
      </c>
      <c r="N2044" s="62">
        <v>0</v>
      </c>
      <c r="O2044" s="62">
        <v>0</v>
      </c>
      <c r="P2044" s="62">
        <v>0</v>
      </c>
      <c r="Q2044" s="64">
        <v>2495.48</v>
      </c>
      <c r="R2044" s="20">
        <f>Q2044-O2044-S2044-T2044-U2044</f>
        <v>2467.9</v>
      </c>
      <c r="S2044" s="13">
        <v>0</v>
      </c>
      <c r="T2044" s="13">
        <v>7.96</v>
      </c>
      <c r="U2044" s="13">
        <v>19.62</v>
      </c>
      <c r="V2044" s="20">
        <f>Q2044-P2044-W2044-X2044-Y2044</f>
        <v>2445.02</v>
      </c>
      <c r="W2044" s="62">
        <v>45.41</v>
      </c>
      <c r="X2044" s="62">
        <v>5.05</v>
      </c>
      <c r="Y2044" s="62">
        <v>0</v>
      </c>
      <c r="Z2044" s="507" t="s">
        <v>2991</v>
      </c>
      <c r="AA2044" s="9" t="s">
        <v>7778</v>
      </c>
      <c r="AB2044" s="488" t="str">
        <f>+_xlfn.CONCAT(MID(Z2044,24,2),"/",MID(Z2044,22,2),"/",MID(Z2044,18,4))</f>
        <v>14/07/2007</v>
      </c>
      <c r="AC2044" s="9" t="str">
        <f>+_xlfn.CONCAT(MID(AA2044,16,2),"/",MID(AA2044,14,2),"/",MID(AA2044,10,4))</f>
        <v>28/02/2023</v>
      </c>
      <c r="AD2044" s="18">
        <v>1175.17</v>
      </c>
      <c r="AE2044" s="18">
        <v>1175.17</v>
      </c>
      <c r="AF2044" s="68">
        <v>0</v>
      </c>
      <c r="AG2044" s="18"/>
      <c r="AH2044" s="18"/>
      <c r="AI2044" s="18"/>
      <c r="AJ2044" s="960">
        <v>45070</v>
      </c>
      <c r="AK2044" s="124">
        <v>45076</v>
      </c>
      <c r="AL2044" s="9">
        <f t="shared" si="302"/>
        <v>3</v>
      </c>
      <c r="AM2044" s="9">
        <v>13</v>
      </c>
      <c r="AN2044" s="521" t="s">
        <v>1223</v>
      </c>
    </row>
    <row r="2045" spans="1:40" ht="15" customHeight="1">
      <c r="A2045" s="38">
        <v>468</v>
      </c>
      <c r="B2045" s="34" t="s">
        <v>8360</v>
      </c>
      <c r="C2045" s="34">
        <v>33602015179</v>
      </c>
      <c r="D2045" s="34" t="s">
        <v>8374</v>
      </c>
      <c r="E2045" s="34" t="s">
        <v>346</v>
      </c>
      <c r="F2045" s="34" t="s">
        <v>351</v>
      </c>
      <c r="G2045" s="34" t="s">
        <v>1307</v>
      </c>
      <c r="H2045" s="34" t="s">
        <v>8375</v>
      </c>
      <c r="I2045" s="34" t="s">
        <v>8376</v>
      </c>
      <c r="J2045" s="44" t="s">
        <v>20</v>
      </c>
      <c r="K2045" s="35" t="s">
        <v>21</v>
      </c>
      <c r="L2045" s="35" t="s">
        <v>23</v>
      </c>
      <c r="M2045" s="179">
        <v>427.07</v>
      </c>
      <c r="N2045" s="179">
        <v>87.85</v>
      </c>
      <c r="O2045" s="179">
        <v>0</v>
      </c>
      <c r="P2045" s="179">
        <v>0</v>
      </c>
      <c r="Q2045" s="178">
        <v>1759.84</v>
      </c>
      <c r="R2045" s="518">
        <f>Q2045-O2045-S2045-T2045-U2045</f>
        <v>1751.59</v>
      </c>
      <c r="S2045" s="517">
        <v>0</v>
      </c>
      <c r="T2045" s="517">
        <v>3.2</v>
      </c>
      <c r="U2045" s="517">
        <v>5.05</v>
      </c>
      <c r="V2045" s="518">
        <f>Q2045-P2045-W2045-X2045-Y2045</f>
        <v>1237.72</v>
      </c>
      <c r="W2045" s="179">
        <v>87.85</v>
      </c>
      <c r="X2045" s="179">
        <v>430.26</v>
      </c>
      <c r="Y2045" s="179">
        <v>4.01</v>
      </c>
      <c r="Z2045" s="36" t="s">
        <v>4575</v>
      </c>
      <c r="AA2045" s="34" t="s">
        <v>8377</v>
      </c>
      <c r="AB2045" s="365" t="str">
        <f>+_xlfn.CONCAT(MID(Z2045,24,2),"/",MID(Z2045,22,2),"/",MID(Z2045,18,4))</f>
        <v>14/07/2007</v>
      </c>
      <c r="AC2045" s="34" t="str">
        <f>+_xlfn.CONCAT(MID(AA2045,16,2),"/",MID(AA2045,14,2),"/",MID(AA2045,10,4))</f>
        <v>18/02/2023</v>
      </c>
      <c r="AD2045" s="23">
        <v>952.95</v>
      </c>
      <c r="AE2045" s="23">
        <f>AD2045+AF2045</f>
        <v>1284.98</v>
      </c>
      <c r="AF2045" s="823">
        <v>332.03</v>
      </c>
      <c r="AG2045" s="23"/>
      <c r="AH2045" s="23"/>
      <c r="AI2045" s="23"/>
      <c r="AJ2045" s="917">
        <v>45070</v>
      </c>
      <c r="AK2045" s="122">
        <v>45076</v>
      </c>
      <c r="AL2045" s="34">
        <f t="shared" si="302"/>
        <v>3</v>
      </c>
      <c r="AM2045" s="34">
        <v>13</v>
      </c>
      <c r="AN2045" s="261" t="s">
        <v>1223</v>
      </c>
    </row>
    <row r="2046" spans="1:40" ht="15" customHeight="1">
      <c r="A2046" s="839">
        <v>469</v>
      </c>
      <c r="B2046" s="839" t="s">
        <v>8360</v>
      </c>
      <c r="C2046" s="839">
        <v>33602015179</v>
      </c>
      <c r="D2046" s="839" t="s">
        <v>1085</v>
      </c>
      <c r="E2046" s="839" t="s">
        <v>346</v>
      </c>
      <c r="F2046" s="839" t="s">
        <v>8378</v>
      </c>
      <c r="G2046" s="839" t="s">
        <v>5053</v>
      </c>
      <c r="H2046" s="18" t="s">
        <v>8379</v>
      </c>
      <c r="I2046" s="18" t="s">
        <v>8380</v>
      </c>
      <c r="J2046" s="482" t="s">
        <v>20</v>
      </c>
      <c r="K2046" s="18" t="s">
        <v>21</v>
      </c>
      <c r="L2046" s="482" t="s">
        <v>22</v>
      </c>
      <c r="M2046" s="65">
        <v>0</v>
      </c>
      <c r="N2046" s="65">
        <v>0</v>
      </c>
      <c r="O2046" s="65">
        <v>0</v>
      </c>
      <c r="P2046" s="65">
        <v>0</v>
      </c>
      <c r="Q2046" s="39">
        <v>1086.1400000000001</v>
      </c>
      <c r="R2046" s="987">
        <f>Q2046-S2046-T2046-U2046-O2046</f>
        <v>1039.4900000000002</v>
      </c>
      <c r="S2046" s="49">
        <v>20.94</v>
      </c>
      <c r="T2046" s="49">
        <v>9.59</v>
      </c>
      <c r="U2046" s="49">
        <v>16.12</v>
      </c>
      <c r="V2046" s="987">
        <f>Q2046-W2046-X2046-Y2046-P2046</f>
        <v>1065.3100000000002</v>
      </c>
      <c r="W2046" s="65">
        <v>8.75</v>
      </c>
      <c r="X2046" s="65">
        <v>9.59</v>
      </c>
      <c r="Y2046" s="65">
        <v>2.4900000000000002</v>
      </c>
      <c r="Z2046" s="67" t="s">
        <v>8381</v>
      </c>
      <c r="AA2046" s="18" t="s">
        <v>7778</v>
      </c>
      <c r="AB2046" s="24">
        <v>39180</v>
      </c>
      <c r="AC2046" s="18" t="s">
        <v>520</v>
      </c>
      <c r="AD2046" s="18">
        <v>601.98</v>
      </c>
      <c r="AE2046" s="18">
        <v>601.98</v>
      </c>
      <c r="AF2046" s="68">
        <v>0</v>
      </c>
      <c r="AG2046" s="18"/>
      <c r="AH2046" s="18"/>
      <c r="AI2046" s="18"/>
      <c r="AJ2046" s="960">
        <v>45070</v>
      </c>
      <c r="AK2046" s="124">
        <v>45076</v>
      </c>
      <c r="AL2046" s="9">
        <f t="shared" si="302"/>
        <v>3</v>
      </c>
      <c r="AM2046" s="9">
        <v>13</v>
      </c>
      <c r="AN2046" s="521" t="s">
        <v>1223</v>
      </c>
    </row>
    <row r="2047" spans="1:40" ht="15" customHeight="1">
      <c r="A2047" s="37">
        <v>472</v>
      </c>
      <c r="B2047" s="9" t="s">
        <v>8360</v>
      </c>
      <c r="C2047" s="9">
        <v>33602015179</v>
      </c>
      <c r="D2047" s="9" t="s">
        <v>8382</v>
      </c>
      <c r="E2047" s="9" t="s">
        <v>341</v>
      </c>
      <c r="F2047" s="9" t="s">
        <v>314</v>
      </c>
      <c r="G2047" s="9" t="s">
        <v>3640</v>
      </c>
      <c r="H2047" s="9" t="s">
        <v>8383</v>
      </c>
      <c r="I2047" s="9" t="s">
        <v>8384</v>
      </c>
      <c r="J2047" s="43" t="s">
        <v>20</v>
      </c>
      <c r="K2047" s="10" t="s">
        <v>21</v>
      </c>
      <c r="L2047" s="10" t="s">
        <v>22</v>
      </c>
      <c r="M2047" s="62">
        <v>0</v>
      </c>
      <c r="N2047" s="62">
        <v>0</v>
      </c>
      <c r="O2047" s="62">
        <v>0</v>
      </c>
      <c r="P2047" s="62">
        <v>0</v>
      </c>
      <c r="Q2047" s="64">
        <v>1285.25</v>
      </c>
      <c r="R2047" s="20">
        <f>Q2047-O2047-S2047-T2047-U2047</f>
        <v>1258.9299999999998</v>
      </c>
      <c r="S2047" s="13">
        <v>3.49</v>
      </c>
      <c r="T2047" s="62">
        <v>9.42</v>
      </c>
      <c r="U2047" s="13">
        <v>13.41</v>
      </c>
      <c r="V2047" s="20">
        <f>Q2047-P2047-W2047-X2047-Y2047</f>
        <v>1275.83</v>
      </c>
      <c r="W2047" s="62">
        <v>0</v>
      </c>
      <c r="X2047" s="62">
        <v>9.42</v>
      </c>
      <c r="Y2047" s="62">
        <v>0</v>
      </c>
      <c r="Z2047" s="507" t="s">
        <v>8385</v>
      </c>
      <c r="AA2047" s="9" t="s">
        <v>7778</v>
      </c>
      <c r="AB2047" s="488" t="str">
        <f>+_xlfn.CONCAT(MID(Z2047,24,2),"/",MID(Z2047,22,2),"/",MID(Z2047,18,4))</f>
        <v>14/07/2007</v>
      </c>
      <c r="AC2047" s="9" t="str">
        <f>+_xlfn.CONCAT(MID(AA2047,16,2),"/",MID(AA2047,14,2),"/",MID(AA2047,10,4))</f>
        <v>28/02/2023</v>
      </c>
      <c r="AD2047" s="18">
        <v>916.87</v>
      </c>
      <c r="AE2047" s="18">
        <v>916.87</v>
      </c>
      <c r="AF2047" s="68">
        <v>0</v>
      </c>
      <c r="AG2047" s="18"/>
      <c r="AH2047" s="18"/>
      <c r="AI2047" s="18"/>
      <c r="AJ2047" s="960">
        <v>45070</v>
      </c>
      <c r="AK2047" s="124">
        <v>45076</v>
      </c>
      <c r="AL2047" s="9">
        <f t="shared" si="302"/>
        <v>3</v>
      </c>
      <c r="AM2047" s="9">
        <v>13</v>
      </c>
      <c r="AN2047" s="521" t="s">
        <v>1223</v>
      </c>
    </row>
    <row r="2048" spans="1:40" ht="15" customHeight="1">
      <c r="A2048" s="38">
        <v>500</v>
      </c>
      <c r="B2048" s="34" t="s">
        <v>8365</v>
      </c>
      <c r="C2048" s="34">
        <v>33707173179</v>
      </c>
      <c r="D2048" s="34" t="s">
        <v>8386</v>
      </c>
      <c r="E2048" s="34" t="s">
        <v>42</v>
      </c>
      <c r="F2048" s="34" t="s">
        <v>3308</v>
      </c>
      <c r="G2048" s="34" t="s">
        <v>2875</v>
      </c>
      <c r="H2048" s="501" t="s">
        <v>8387</v>
      </c>
      <c r="I2048" s="501" t="s">
        <v>8388</v>
      </c>
      <c r="J2048" s="44" t="s">
        <v>20</v>
      </c>
      <c r="K2048" s="501" t="s">
        <v>21</v>
      </c>
      <c r="L2048" s="501" t="s">
        <v>23</v>
      </c>
      <c r="M2048" s="845">
        <v>1.89</v>
      </c>
      <c r="N2048" s="845">
        <v>1.1399999999999999</v>
      </c>
      <c r="O2048" s="845">
        <v>0</v>
      </c>
      <c r="P2048" s="846">
        <v>0</v>
      </c>
      <c r="Q2048" s="846">
        <v>165.51</v>
      </c>
      <c r="R2048" s="845">
        <f>Q2048-O2048-S2048-T2048-U2048</f>
        <v>152.38</v>
      </c>
      <c r="S2048" s="847">
        <v>11.81</v>
      </c>
      <c r="T2048" s="846">
        <v>1.32</v>
      </c>
      <c r="U2048" s="846">
        <v>0</v>
      </c>
      <c r="V2048" s="846">
        <v>141</v>
      </c>
      <c r="W2048" s="846">
        <v>21.81</v>
      </c>
      <c r="X2048" s="846">
        <v>3.21</v>
      </c>
      <c r="Y2048" s="846">
        <v>1.1399999999999999</v>
      </c>
      <c r="Z2048" s="87" t="s">
        <v>2521</v>
      </c>
      <c r="AA2048" s="87" t="s">
        <v>8389</v>
      </c>
      <c r="AB2048" s="848">
        <v>39325</v>
      </c>
      <c r="AC2048" s="34" t="str">
        <f>+_xlfn.CONCAT(MID(AA2048,16,2),"/",MID(AA2048,14,2),"/",MID(AA2048,10,4))</f>
        <v>26/04/2023</v>
      </c>
      <c r="AD2048" s="34">
        <v>0</v>
      </c>
      <c r="AE2048" s="34">
        <f>+AD2048+AF2048</f>
        <v>0</v>
      </c>
      <c r="AF2048" s="921">
        <v>0</v>
      </c>
      <c r="AG2048" s="34"/>
      <c r="AH2048" s="34"/>
      <c r="AI2048" s="34"/>
      <c r="AJ2048" s="917">
        <v>45070</v>
      </c>
      <c r="AK2048" s="122">
        <v>45076</v>
      </c>
      <c r="AL2048" s="34">
        <f t="shared" si="302"/>
        <v>3</v>
      </c>
      <c r="AM2048" s="34">
        <v>13</v>
      </c>
      <c r="AN2048" s="261" t="s">
        <v>1223</v>
      </c>
    </row>
    <row r="2049" spans="1:40" ht="15" customHeight="1">
      <c r="A2049" s="37">
        <v>2400</v>
      </c>
      <c r="B2049" s="9" t="s">
        <v>8390</v>
      </c>
      <c r="C2049" s="9">
        <v>30509981481</v>
      </c>
      <c r="D2049" s="9" t="s">
        <v>8391</v>
      </c>
      <c r="E2049" s="9" t="s">
        <v>42</v>
      </c>
      <c r="F2049" s="9" t="s">
        <v>286</v>
      </c>
      <c r="G2049" s="9" t="s">
        <v>8367</v>
      </c>
      <c r="H2049" s="18" t="s">
        <v>8392</v>
      </c>
      <c r="I2049" s="18" t="s">
        <v>8393</v>
      </c>
      <c r="J2049" s="43" t="s">
        <v>20</v>
      </c>
      <c r="K2049" s="202" t="s">
        <v>21</v>
      </c>
      <c r="L2049" s="849" t="s">
        <v>22</v>
      </c>
      <c r="M2049" s="850">
        <v>0</v>
      </c>
      <c r="N2049" s="850">
        <v>0</v>
      </c>
      <c r="O2049" s="850">
        <v>0</v>
      </c>
      <c r="P2049" s="850">
        <v>0</v>
      </c>
      <c r="Q2049" s="851">
        <v>308.74</v>
      </c>
      <c r="R2049" s="852">
        <v>282.15999999999997</v>
      </c>
      <c r="S2049" s="850">
        <v>25</v>
      </c>
      <c r="T2049" s="850">
        <v>0.04</v>
      </c>
      <c r="U2049" s="850">
        <v>1.54</v>
      </c>
      <c r="V2049" s="852">
        <v>256.36</v>
      </c>
      <c r="W2049" s="850">
        <v>52.38</v>
      </c>
      <c r="X2049" s="850">
        <v>0</v>
      </c>
      <c r="Y2049" s="853">
        <v>0</v>
      </c>
      <c r="Z2049" s="205" t="s">
        <v>64</v>
      </c>
      <c r="AA2049" s="201" t="s">
        <v>8394</v>
      </c>
      <c r="AB2049" s="11" t="str">
        <f>+_xlfn.CONCAT(MID(Z2049,24,2),"/",MID(Z2049,22,2),"/",MID(Z2049,18,4))</f>
        <v>31/08/2007</v>
      </c>
      <c r="AC2049" s="11" t="str">
        <f>+_xlfn.CONCAT(MID(AA2049,16,2),"/",MID(AA2049,14,2),"/",MID(AA2049,10,4))</f>
        <v>04/01/2023</v>
      </c>
      <c r="AD2049" s="18">
        <v>127.4</v>
      </c>
      <c r="AE2049" s="18">
        <v>127.4</v>
      </c>
      <c r="AF2049" s="68">
        <v>0</v>
      </c>
      <c r="AG2049" s="18"/>
      <c r="AH2049" s="18"/>
      <c r="AI2049" s="18"/>
      <c r="AJ2049" s="960">
        <v>45070</v>
      </c>
      <c r="AK2049" s="124">
        <v>45076</v>
      </c>
      <c r="AL2049" s="9">
        <f t="shared" si="302"/>
        <v>3</v>
      </c>
      <c r="AM2049" s="9">
        <v>13</v>
      </c>
      <c r="AN2049" s="521" t="s">
        <v>1223</v>
      </c>
    </row>
    <row r="2050" spans="1:40" ht="15" customHeight="1">
      <c r="A2050" s="38">
        <v>3980</v>
      </c>
      <c r="B2050" s="34" t="s">
        <v>8395</v>
      </c>
      <c r="C2050" s="34">
        <v>30708023635</v>
      </c>
      <c r="D2050" s="34" t="s">
        <v>8396</v>
      </c>
      <c r="E2050" s="34" t="s">
        <v>47</v>
      </c>
      <c r="F2050" s="34" t="s">
        <v>8397</v>
      </c>
      <c r="G2050" s="34" t="s">
        <v>8398</v>
      </c>
      <c r="H2050" s="23" t="s">
        <v>8399</v>
      </c>
      <c r="I2050" s="23" t="s">
        <v>8400</v>
      </c>
      <c r="J2050" s="44" t="s">
        <v>20</v>
      </c>
      <c r="K2050" s="44" t="s">
        <v>21</v>
      </c>
      <c r="L2050" s="44" t="s">
        <v>23</v>
      </c>
      <c r="M2050" s="69">
        <v>9.4700000000000006</v>
      </c>
      <c r="N2050" s="69">
        <v>0</v>
      </c>
      <c r="O2050" s="69">
        <v>0</v>
      </c>
      <c r="P2050" s="69">
        <v>0</v>
      </c>
      <c r="Q2050" s="70">
        <v>3344.23</v>
      </c>
      <c r="R2050" s="70">
        <v>3141.86</v>
      </c>
      <c r="S2050" s="69">
        <v>95.93</v>
      </c>
      <c r="T2050" s="69">
        <v>26.27</v>
      </c>
      <c r="U2050" s="69">
        <v>80.17</v>
      </c>
      <c r="V2050" s="70">
        <v>3250.07</v>
      </c>
      <c r="W2050" s="69">
        <v>19.34</v>
      </c>
      <c r="X2050" s="69">
        <v>28.89</v>
      </c>
      <c r="Y2050" s="69">
        <v>45.93</v>
      </c>
      <c r="Z2050" s="45" t="s">
        <v>903</v>
      </c>
      <c r="AA2050" s="23" t="s">
        <v>883</v>
      </c>
      <c r="AB2050" s="26">
        <v>39334</v>
      </c>
      <c r="AC2050" s="23" t="s">
        <v>589</v>
      </c>
      <c r="AD2050" s="23">
        <v>2620.44</v>
      </c>
      <c r="AE2050" s="23">
        <v>2702.62</v>
      </c>
      <c r="AF2050" s="823">
        <v>82.18</v>
      </c>
      <c r="AG2050" s="23"/>
      <c r="AH2050" s="23"/>
      <c r="AI2050" s="23"/>
      <c r="AJ2050" s="917">
        <v>45070</v>
      </c>
      <c r="AK2050" s="122">
        <v>45076</v>
      </c>
      <c r="AL2050" s="34">
        <f t="shared" si="302"/>
        <v>3</v>
      </c>
      <c r="AM2050" s="34">
        <v>13</v>
      </c>
      <c r="AN2050" s="261" t="s">
        <v>503</v>
      </c>
    </row>
    <row r="2051" spans="1:40" ht="15" customHeight="1">
      <c r="A2051" s="37">
        <v>6097</v>
      </c>
      <c r="B2051" s="9" t="s">
        <v>8401</v>
      </c>
      <c r="C2051" s="9">
        <v>33708666829</v>
      </c>
      <c r="D2051" s="9" t="s">
        <v>8402</v>
      </c>
      <c r="E2051" s="9" t="s">
        <v>47</v>
      </c>
      <c r="F2051" s="9" t="s">
        <v>110</v>
      </c>
      <c r="G2051" s="9" t="s">
        <v>8403</v>
      </c>
      <c r="H2051" s="18" t="s">
        <v>8540</v>
      </c>
      <c r="I2051" s="18" t="s">
        <v>8541</v>
      </c>
      <c r="J2051" s="43" t="s">
        <v>20</v>
      </c>
      <c r="K2051" s="43" t="s">
        <v>21</v>
      </c>
      <c r="L2051" s="43" t="s">
        <v>22</v>
      </c>
      <c r="M2051" s="65">
        <v>0</v>
      </c>
      <c r="N2051" s="65">
        <v>0</v>
      </c>
      <c r="O2051" s="65">
        <v>264.87</v>
      </c>
      <c r="P2051" s="65">
        <v>325.89999999999998</v>
      </c>
      <c r="Q2051" s="39">
        <v>2925.3071692382809</v>
      </c>
      <c r="R2051" s="39">
        <f>Q2051-O2051-S2051-T2051-U2051</f>
        <v>1876.3371692382809</v>
      </c>
      <c r="S2051" s="65">
        <v>768.79</v>
      </c>
      <c r="T2051" s="65">
        <v>4.6399999999999997</v>
      </c>
      <c r="U2051" s="65">
        <v>10.67</v>
      </c>
      <c r="V2051" s="39">
        <f>Q2051-P2051-W2051-X2051-Y2051</f>
        <v>2113.1771692382808</v>
      </c>
      <c r="W2051" s="65">
        <v>481.48</v>
      </c>
      <c r="X2051" s="65">
        <v>3.74</v>
      </c>
      <c r="Y2051" s="65">
        <v>1.01</v>
      </c>
      <c r="Z2051" s="67" t="s">
        <v>1459</v>
      </c>
      <c r="AA2051" s="18" t="s">
        <v>4417</v>
      </c>
      <c r="AB2051" s="11" t="str">
        <f>+_xlfn.CONCAT(MID(Z2051,24,2),"/",MID(Z2051,22,2),"/",MID(Z2051,18,4))</f>
        <v>21/06/2007</v>
      </c>
      <c r="AC2051" s="11" t="str">
        <f>+_xlfn.CONCAT(MID(AA2051,16,2),"/",MID(AA2051,14,2),"/",MID(AA2051,10,4))</f>
        <v>27/03/2023</v>
      </c>
      <c r="AD2051" s="18">
        <v>399.29</v>
      </c>
      <c r="AE2051" s="18">
        <v>399.29</v>
      </c>
      <c r="AF2051" s="68">
        <v>0</v>
      </c>
      <c r="AG2051" s="18"/>
      <c r="AH2051" s="18"/>
      <c r="AI2051" s="18"/>
      <c r="AJ2051" s="960">
        <v>45070</v>
      </c>
      <c r="AK2051" s="124">
        <v>45076</v>
      </c>
      <c r="AL2051" s="9">
        <f t="shared" si="302"/>
        <v>3</v>
      </c>
      <c r="AM2051" s="9">
        <v>13</v>
      </c>
      <c r="AN2051" s="521" t="s">
        <v>1223</v>
      </c>
    </row>
    <row r="2052" spans="1:40" ht="15" customHeight="1">
      <c r="A2052" s="37">
        <v>8095</v>
      </c>
      <c r="B2052" s="9" t="s">
        <v>8395</v>
      </c>
      <c r="C2052" s="9">
        <v>30708023635</v>
      </c>
      <c r="D2052" s="9" t="s">
        <v>8404</v>
      </c>
      <c r="E2052" s="9" t="s">
        <v>38</v>
      </c>
      <c r="F2052" s="9" t="s">
        <v>70</v>
      </c>
      <c r="G2052" s="9" t="s">
        <v>464</v>
      </c>
      <c r="H2052" s="18" t="s">
        <v>8542</v>
      </c>
      <c r="I2052" s="18" t="s">
        <v>8543</v>
      </c>
      <c r="J2052" s="43" t="s">
        <v>20</v>
      </c>
      <c r="K2052" s="43" t="s">
        <v>21</v>
      </c>
      <c r="L2052" s="43" t="s">
        <v>22</v>
      </c>
      <c r="M2052" s="65">
        <v>0</v>
      </c>
      <c r="N2052" s="65">
        <v>0</v>
      </c>
      <c r="O2052" s="65">
        <v>0</v>
      </c>
      <c r="P2052" s="65">
        <v>0</v>
      </c>
      <c r="Q2052" s="39">
        <v>443.49</v>
      </c>
      <c r="R2052" s="39">
        <f>Q2052-O2052-S2052-T2052-U2052</f>
        <v>375.52</v>
      </c>
      <c r="S2052" s="65">
        <v>66.05</v>
      </c>
      <c r="T2052" s="65">
        <v>1.92</v>
      </c>
      <c r="U2052" s="65">
        <v>0</v>
      </c>
      <c r="V2052" s="39">
        <f>Q2052-P2052-W2052-X2052-Y2052</f>
        <v>390.43670978522249</v>
      </c>
      <c r="W2052" s="65">
        <v>51.133290214777503</v>
      </c>
      <c r="X2052" s="65">
        <v>1.92</v>
      </c>
      <c r="Y2052" s="65">
        <v>0</v>
      </c>
      <c r="Z2052" s="67" t="s">
        <v>193</v>
      </c>
      <c r="AA2052" s="18" t="s">
        <v>735</v>
      </c>
      <c r="AB2052" s="11" t="str">
        <f>+_xlfn.CONCAT(MID(Z2052,24,2),"/",MID(Z2052,22,2),"/",MID(Z2052,18,4))</f>
        <v>14/07/2007</v>
      </c>
      <c r="AC2052" s="11" t="str">
        <f>+_xlfn.CONCAT(MID(AA2052,16,2),"/",MID(AA2052,14,2),"/",MID(AA2052,10,4))</f>
        <v>28/02/2023</v>
      </c>
      <c r="AD2052" s="18">
        <v>327.79</v>
      </c>
      <c r="AE2052" s="18">
        <v>327.79</v>
      </c>
      <c r="AF2052" s="68">
        <v>0</v>
      </c>
      <c r="AG2052" s="18"/>
      <c r="AH2052" s="18"/>
      <c r="AI2052" s="18"/>
      <c r="AJ2052" s="960">
        <v>45070</v>
      </c>
      <c r="AK2052" s="124">
        <v>45076</v>
      </c>
      <c r="AL2052" s="9">
        <f t="shared" si="302"/>
        <v>3</v>
      </c>
      <c r="AM2052" s="9">
        <v>13</v>
      </c>
      <c r="AN2052" s="521" t="s">
        <v>1223</v>
      </c>
    </row>
    <row r="2053" spans="1:40" ht="15" customHeight="1">
      <c r="A2053" s="37">
        <v>8097</v>
      </c>
      <c r="B2053" s="9" t="s">
        <v>8395</v>
      </c>
      <c r="C2053" s="9">
        <v>30708023635</v>
      </c>
      <c r="D2053" s="9" t="s">
        <v>8405</v>
      </c>
      <c r="E2053" s="9" t="s">
        <v>38</v>
      </c>
      <c r="F2053" s="9" t="s">
        <v>70</v>
      </c>
      <c r="G2053" s="9" t="s">
        <v>1149</v>
      </c>
      <c r="H2053" s="18" t="s">
        <v>8406</v>
      </c>
      <c r="I2053" s="18" t="s">
        <v>8407</v>
      </c>
      <c r="J2053" s="43" t="s">
        <v>20</v>
      </c>
      <c r="K2053" s="43" t="s">
        <v>21</v>
      </c>
      <c r="L2053" s="43" t="s">
        <v>22</v>
      </c>
      <c r="M2053" s="65">
        <v>0</v>
      </c>
      <c r="N2053" s="65">
        <v>0</v>
      </c>
      <c r="O2053" s="65">
        <v>0</v>
      </c>
      <c r="P2053" s="65">
        <v>0</v>
      </c>
      <c r="Q2053" s="39">
        <v>189.07</v>
      </c>
      <c r="R2053" s="39">
        <f>Q2053-O2053-S2053-T2053-U2053</f>
        <v>185.24</v>
      </c>
      <c r="S2053" s="65">
        <v>2.64</v>
      </c>
      <c r="T2053" s="65">
        <v>0.28999999999999998</v>
      </c>
      <c r="U2053" s="65">
        <v>0.9</v>
      </c>
      <c r="V2053" s="39">
        <f>Q2053-P2053-W2053-X2053-Y2053</f>
        <v>186.92</v>
      </c>
      <c r="W2053" s="65">
        <v>1.25</v>
      </c>
      <c r="X2053" s="65">
        <v>0</v>
      </c>
      <c r="Y2053" s="65">
        <v>0.9</v>
      </c>
      <c r="Z2053" s="67" t="s">
        <v>193</v>
      </c>
      <c r="AA2053" s="18" t="s">
        <v>7294</v>
      </c>
      <c r="AB2053" s="11" t="str">
        <f>+_xlfn.CONCAT(MID(Z2053,24,2),"/",MID(Z2053,22,2),"/",MID(Z2053,18,4))</f>
        <v>14/07/2007</v>
      </c>
      <c r="AC2053" s="105">
        <v>44995</v>
      </c>
      <c r="AD2053" s="18">
        <v>160.51</v>
      </c>
      <c r="AE2053" s="18">
        <v>160.51</v>
      </c>
      <c r="AF2053" s="68">
        <v>0</v>
      </c>
      <c r="AG2053" s="18"/>
      <c r="AH2053" s="18"/>
      <c r="AI2053" s="18"/>
      <c r="AJ2053" s="960">
        <v>45070</v>
      </c>
      <c r="AK2053" s="124">
        <v>45076</v>
      </c>
      <c r="AL2053" s="9">
        <f t="shared" si="302"/>
        <v>3</v>
      </c>
      <c r="AM2053" s="9">
        <v>13</v>
      </c>
      <c r="AN2053" s="521" t="s">
        <v>1223</v>
      </c>
    </row>
    <row r="2054" spans="1:40" ht="15" customHeight="1">
      <c r="A2054" s="37">
        <v>8101</v>
      </c>
      <c r="B2054" s="9" t="s">
        <v>8395</v>
      </c>
      <c r="C2054" s="9">
        <v>30708023635</v>
      </c>
      <c r="D2054" s="9" t="s">
        <v>8408</v>
      </c>
      <c r="E2054" s="9" t="s">
        <v>42</v>
      </c>
      <c r="F2054" s="9" t="s">
        <v>911</v>
      </c>
      <c r="G2054" s="9" t="s">
        <v>8409</v>
      </c>
      <c r="H2054" s="18" t="s">
        <v>8410</v>
      </c>
      <c r="I2054" s="18" t="s">
        <v>8411</v>
      </c>
      <c r="J2054" s="43" t="s">
        <v>20</v>
      </c>
      <c r="K2054" s="10" t="s">
        <v>21</v>
      </c>
      <c r="L2054" s="10" t="s">
        <v>22</v>
      </c>
      <c r="M2054" s="62">
        <v>0</v>
      </c>
      <c r="N2054" s="62">
        <v>0</v>
      </c>
      <c r="O2054" s="62">
        <v>0</v>
      </c>
      <c r="P2054" s="59">
        <v>0</v>
      </c>
      <c r="Q2054" s="55">
        <v>1727.38</v>
      </c>
      <c r="R2054" s="63">
        <f>Q2054-O2054-S2054-T2054-U2054</f>
        <v>1709.8200000000002</v>
      </c>
      <c r="S2054" s="55">
        <v>3.04</v>
      </c>
      <c r="T2054" s="55">
        <v>5.08</v>
      </c>
      <c r="U2054" s="55">
        <v>9.44</v>
      </c>
      <c r="V2054" s="63">
        <f>Q2054-P2054-W2054-X2054-Y2054</f>
        <v>1711.8300000000002</v>
      </c>
      <c r="W2054" s="59">
        <v>1.03</v>
      </c>
      <c r="X2054" s="55">
        <v>5.08</v>
      </c>
      <c r="Y2054" s="55">
        <v>9.44</v>
      </c>
      <c r="Z2054" s="59" t="s">
        <v>882</v>
      </c>
      <c r="AA2054" s="59" t="s">
        <v>2252</v>
      </c>
      <c r="AB2054" s="11" t="str">
        <f>+_xlfn.CONCAT(MID(Z2054,24,2),"/",MID(Z2054,22,2),"/",MID(Z2054,18,4))</f>
        <v>20/05/2007</v>
      </c>
      <c r="AC2054" s="11" t="str">
        <f>+_xlfn.CONCAT(MID(AA2054,16,2),"/",MID(AA2054,14,2),"/",MID(AA2054,10,4))</f>
        <v>02/03/2023</v>
      </c>
      <c r="AD2054" s="18">
        <v>1159.42</v>
      </c>
      <c r="AE2054" s="18">
        <v>1159.42</v>
      </c>
      <c r="AF2054" s="68">
        <v>0</v>
      </c>
      <c r="AG2054" s="18"/>
      <c r="AH2054" s="18"/>
      <c r="AI2054" s="18"/>
      <c r="AJ2054" s="960">
        <v>45070</v>
      </c>
      <c r="AK2054" s="124">
        <v>45076</v>
      </c>
      <c r="AL2054" s="9">
        <f t="shared" si="302"/>
        <v>3</v>
      </c>
      <c r="AM2054" s="9">
        <v>13</v>
      </c>
      <c r="AN2054" s="521" t="s">
        <v>503</v>
      </c>
    </row>
    <row r="2055" spans="1:40" ht="15" customHeight="1">
      <c r="A2055" s="38">
        <v>8104</v>
      </c>
      <c r="B2055" s="34" t="s">
        <v>8395</v>
      </c>
      <c r="C2055" s="34">
        <v>30708023635</v>
      </c>
      <c r="D2055" s="34" t="s">
        <v>126</v>
      </c>
      <c r="E2055" s="34" t="s">
        <v>341</v>
      </c>
      <c r="F2055" s="34" t="s">
        <v>1624</v>
      </c>
      <c r="G2055" s="34" t="s">
        <v>8412</v>
      </c>
      <c r="H2055" s="23" t="s">
        <v>8413</v>
      </c>
      <c r="I2055" s="23" t="s">
        <v>8414</v>
      </c>
      <c r="J2055" s="44" t="s">
        <v>20</v>
      </c>
      <c r="K2055" s="44" t="s">
        <v>21</v>
      </c>
      <c r="L2055" s="44" t="s">
        <v>23</v>
      </c>
      <c r="M2055" s="69">
        <v>144.13</v>
      </c>
      <c r="N2055" s="69">
        <v>0</v>
      </c>
      <c r="O2055" s="69">
        <v>0</v>
      </c>
      <c r="P2055" s="69">
        <v>0</v>
      </c>
      <c r="Q2055" s="70">
        <v>6190.66</v>
      </c>
      <c r="R2055" s="70">
        <f>Q2055-O2055-S2055-T2055-U2055</f>
        <v>4958.13</v>
      </c>
      <c r="S2055" s="69">
        <v>29.82</v>
      </c>
      <c r="T2055" s="69">
        <v>1189.52</v>
      </c>
      <c r="U2055" s="69">
        <v>13.19</v>
      </c>
      <c r="V2055" s="70">
        <v>4889.2999999999993</v>
      </c>
      <c r="W2055" s="69">
        <v>25.56</v>
      </c>
      <c r="X2055" s="69">
        <v>1275.8</v>
      </c>
      <c r="Y2055" s="69">
        <v>0</v>
      </c>
      <c r="Z2055" s="45" t="s">
        <v>361</v>
      </c>
      <c r="AA2055" s="23" t="s">
        <v>8415</v>
      </c>
      <c r="AB2055" s="30">
        <v>39325</v>
      </c>
      <c r="AC2055" s="23" t="str">
        <f>+_xlfn.CONCAT(MID(AA2055,16,2),"/",MID(AA2055,14,2),"/",MID(AA2055,10,4))</f>
        <v>05/03/2023</v>
      </c>
      <c r="AD2055" s="101">
        <v>1933.0300000000002</v>
      </c>
      <c r="AE2055" s="101">
        <v>2122.5500000000002</v>
      </c>
      <c r="AF2055" s="951">
        <v>189.52</v>
      </c>
      <c r="AG2055" s="101"/>
      <c r="AH2055" s="101"/>
      <c r="AI2055" s="101"/>
      <c r="AJ2055" s="917">
        <v>45070</v>
      </c>
      <c r="AK2055" s="122">
        <v>45076</v>
      </c>
      <c r="AL2055" s="34">
        <f t="shared" si="302"/>
        <v>3</v>
      </c>
      <c r="AM2055" s="34">
        <v>13</v>
      </c>
      <c r="AN2055" s="261" t="s">
        <v>503</v>
      </c>
    </row>
    <row r="2056" spans="1:40" ht="15" customHeight="1">
      <c r="A2056" s="38">
        <v>8105</v>
      </c>
      <c r="B2056" s="34" t="s">
        <v>8395</v>
      </c>
      <c r="C2056" s="34">
        <v>30708023635</v>
      </c>
      <c r="D2056" s="34" t="s">
        <v>8416</v>
      </c>
      <c r="E2056" s="34" t="s">
        <v>341</v>
      </c>
      <c r="F2056" s="34" t="s">
        <v>314</v>
      </c>
      <c r="G2056" s="34" t="s">
        <v>7622</v>
      </c>
      <c r="H2056" s="23" t="s">
        <v>8417</v>
      </c>
      <c r="I2056" s="23" t="s">
        <v>8418</v>
      </c>
      <c r="J2056" s="44" t="s">
        <v>20</v>
      </c>
      <c r="K2056" s="44" t="s">
        <v>21</v>
      </c>
      <c r="L2056" s="44" t="s">
        <v>23</v>
      </c>
      <c r="M2056" s="69">
        <v>61.64</v>
      </c>
      <c r="N2056" s="69">
        <v>84.55</v>
      </c>
      <c r="O2056" s="69">
        <v>0</v>
      </c>
      <c r="P2056" s="69">
        <v>0</v>
      </c>
      <c r="Q2056" s="70">
        <v>2497.04</v>
      </c>
      <c r="R2056" s="70">
        <v>908.36</v>
      </c>
      <c r="S2056" s="69">
        <v>1.08</v>
      </c>
      <c r="T2056" s="69">
        <v>1581.96</v>
      </c>
      <c r="U2056" s="69">
        <v>5.64</v>
      </c>
      <c r="V2056" s="70">
        <v>775.61999999999989</v>
      </c>
      <c r="W2056" s="69">
        <v>84.55</v>
      </c>
      <c r="X2056" s="69">
        <v>1636.87</v>
      </c>
      <c r="Y2056" s="69">
        <v>0</v>
      </c>
      <c r="Z2056" s="45" t="s">
        <v>2991</v>
      </c>
      <c r="AA2056" s="23" t="s">
        <v>8337</v>
      </c>
      <c r="AB2056" s="23" t="s">
        <v>41</v>
      </c>
      <c r="AC2056" s="23" t="s">
        <v>521</v>
      </c>
      <c r="AD2056" s="23">
        <v>81.700000000000045</v>
      </c>
      <c r="AE2056" s="23">
        <v>542.21</v>
      </c>
      <c r="AF2056" s="823">
        <v>460.51</v>
      </c>
      <c r="AG2056" s="23"/>
      <c r="AH2056" s="23"/>
      <c r="AI2056" s="23"/>
      <c r="AJ2056" s="917">
        <v>45070</v>
      </c>
      <c r="AK2056" s="122">
        <v>45076</v>
      </c>
      <c r="AL2056" s="34">
        <f t="shared" si="302"/>
        <v>3</v>
      </c>
      <c r="AM2056" s="34">
        <v>13</v>
      </c>
      <c r="AN2056" s="261" t="s">
        <v>503</v>
      </c>
    </row>
    <row r="2057" spans="1:40" ht="15" customHeight="1">
      <c r="A2057" s="37">
        <v>8108</v>
      </c>
      <c r="B2057" s="9" t="s">
        <v>8395</v>
      </c>
      <c r="C2057" s="9">
        <v>30708023635</v>
      </c>
      <c r="D2057" s="9" t="s">
        <v>8419</v>
      </c>
      <c r="E2057" s="9" t="s">
        <v>38</v>
      </c>
      <c r="F2057" s="9" t="s">
        <v>45</v>
      </c>
      <c r="G2057" s="9" t="s">
        <v>1737</v>
      </c>
      <c r="H2057" s="18" t="s">
        <v>8420</v>
      </c>
      <c r="I2057" s="18" t="s">
        <v>8421</v>
      </c>
      <c r="J2057" s="43" t="s">
        <v>20</v>
      </c>
      <c r="K2057" s="43" t="s">
        <v>21</v>
      </c>
      <c r="L2057" s="43" t="s">
        <v>22</v>
      </c>
      <c r="M2057" s="65">
        <v>0</v>
      </c>
      <c r="N2057" s="65">
        <v>0</v>
      </c>
      <c r="O2057" s="65">
        <v>0</v>
      </c>
      <c r="P2057" s="65">
        <v>0</v>
      </c>
      <c r="Q2057" s="123">
        <v>1044.81</v>
      </c>
      <c r="R2057" s="123">
        <v>990.80999999999983</v>
      </c>
      <c r="S2057" s="65">
        <v>38.85</v>
      </c>
      <c r="T2057" s="65">
        <v>3.21</v>
      </c>
      <c r="U2057" s="65">
        <v>11.94</v>
      </c>
      <c r="V2057" s="123">
        <v>962.9899999999999</v>
      </c>
      <c r="W2057" s="65">
        <v>77.040000000000006</v>
      </c>
      <c r="X2057" s="65">
        <v>3.21</v>
      </c>
      <c r="Y2057" s="65">
        <v>1.57</v>
      </c>
      <c r="Z2057" s="67" t="s">
        <v>46</v>
      </c>
      <c r="AA2057" s="18" t="s">
        <v>814</v>
      </c>
      <c r="AB2057" s="11" t="str">
        <f>+_xlfn.CONCAT(MID(Z2057,24,2),"/",MID(Z2057,22,2),"/",MID(Z2057,18,4))</f>
        <v>14/07/2007</v>
      </c>
      <c r="AC2057" s="11" t="str">
        <f>+_xlfn.CONCAT(MID(AA2057,16,2),"/",MID(AA2057,14,2),"/",MID(AA2057,10,4))</f>
        <v>04/01/2023</v>
      </c>
      <c r="AD2057" s="18">
        <v>446.93</v>
      </c>
      <c r="AE2057" s="18">
        <v>446.93</v>
      </c>
      <c r="AF2057" s="68">
        <v>0</v>
      </c>
      <c r="AG2057" s="18"/>
      <c r="AH2057" s="18"/>
      <c r="AI2057" s="18"/>
      <c r="AJ2057" s="960">
        <v>45070</v>
      </c>
      <c r="AK2057" s="124">
        <v>45076</v>
      </c>
      <c r="AL2057" s="9">
        <f t="shared" si="302"/>
        <v>3</v>
      </c>
      <c r="AM2057" s="9">
        <v>13</v>
      </c>
      <c r="AN2057" s="521" t="s">
        <v>503</v>
      </c>
    </row>
    <row r="2058" spans="1:40" ht="15" customHeight="1">
      <c r="A2058" s="37">
        <v>8109</v>
      </c>
      <c r="B2058" s="9" t="s">
        <v>8395</v>
      </c>
      <c r="C2058" s="9">
        <v>30708023635</v>
      </c>
      <c r="D2058" s="9" t="s">
        <v>6660</v>
      </c>
      <c r="E2058" s="9" t="s">
        <v>38</v>
      </c>
      <c r="F2058" s="9" t="s">
        <v>45</v>
      </c>
      <c r="G2058" s="9" t="s">
        <v>8422</v>
      </c>
      <c r="H2058" s="126" t="s">
        <v>8423</v>
      </c>
      <c r="I2058" s="126" t="s">
        <v>8424</v>
      </c>
      <c r="J2058" s="43" t="s">
        <v>20</v>
      </c>
      <c r="K2058" s="43" t="s">
        <v>21</v>
      </c>
      <c r="L2058" s="43" t="s">
        <v>22</v>
      </c>
      <c r="M2058" s="65">
        <v>0</v>
      </c>
      <c r="N2058" s="65">
        <v>0</v>
      </c>
      <c r="O2058" s="65">
        <v>0</v>
      </c>
      <c r="P2058" s="65">
        <v>0</v>
      </c>
      <c r="Q2058" s="39">
        <v>2010.86</v>
      </c>
      <c r="R2058" s="39">
        <v>1886.5299999999997</v>
      </c>
      <c r="S2058" s="65">
        <v>103.62</v>
      </c>
      <c r="T2058" s="65">
        <v>15.14</v>
      </c>
      <c r="U2058" s="65">
        <v>5.57</v>
      </c>
      <c r="V2058" s="39">
        <v>1919.23</v>
      </c>
      <c r="W2058" s="65">
        <v>73.53</v>
      </c>
      <c r="X2058" s="65">
        <v>12.53</v>
      </c>
      <c r="Y2058" s="65">
        <v>5.57</v>
      </c>
      <c r="Z2058" s="67" t="s">
        <v>69</v>
      </c>
      <c r="AA2058" s="18" t="s">
        <v>699</v>
      </c>
      <c r="AB2058" s="11" t="str">
        <f>+_xlfn.CONCAT(MID(Z2058,24,2),"/",MID(Z2058,22,2),"/",MID(Z2058,18,4))</f>
        <v>31/08/2007</v>
      </c>
      <c r="AC2058" s="11" t="str">
        <f>+_xlfn.CONCAT(MID(AA2058,16,2),"/",MID(AA2058,14,2),"/",MID(AA2058,10,4))</f>
        <v>06/01/2023</v>
      </c>
      <c r="AD2058" s="18">
        <v>1026.79</v>
      </c>
      <c r="AE2058" s="18">
        <v>1026.79</v>
      </c>
      <c r="AF2058" s="68">
        <v>0</v>
      </c>
      <c r="AG2058" s="18"/>
      <c r="AH2058" s="18"/>
      <c r="AI2058" s="18"/>
      <c r="AJ2058" s="960">
        <v>45070</v>
      </c>
      <c r="AK2058" s="124">
        <v>45076</v>
      </c>
      <c r="AL2058" s="9">
        <f t="shared" si="302"/>
        <v>3</v>
      </c>
      <c r="AM2058" s="9">
        <v>13</v>
      </c>
      <c r="AN2058" s="521" t="s">
        <v>503</v>
      </c>
    </row>
    <row r="2059" spans="1:40" ht="15" customHeight="1">
      <c r="A2059" s="37">
        <v>8110</v>
      </c>
      <c r="B2059" s="9" t="s">
        <v>8395</v>
      </c>
      <c r="C2059" s="9">
        <v>30708023635</v>
      </c>
      <c r="D2059" s="9" t="s">
        <v>8425</v>
      </c>
      <c r="E2059" s="9" t="s">
        <v>38</v>
      </c>
      <c r="F2059" s="9" t="s">
        <v>45</v>
      </c>
      <c r="G2059" s="9" t="s">
        <v>1737</v>
      </c>
      <c r="H2059" s="18" t="s">
        <v>8426</v>
      </c>
      <c r="I2059" s="18" t="s">
        <v>8427</v>
      </c>
      <c r="J2059" s="43" t="s">
        <v>20</v>
      </c>
      <c r="K2059" s="43" t="s">
        <v>21</v>
      </c>
      <c r="L2059" s="43" t="s">
        <v>22</v>
      </c>
      <c r="M2059" s="65">
        <v>0</v>
      </c>
      <c r="N2059" s="65">
        <v>0</v>
      </c>
      <c r="O2059" s="65">
        <v>0</v>
      </c>
      <c r="P2059" s="65">
        <v>0</v>
      </c>
      <c r="Q2059" s="39">
        <v>94.58</v>
      </c>
      <c r="R2059" s="39">
        <v>89.66</v>
      </c>
      <c r="S2059" s="65">
        <v>3.32</v>
      </c>
      <c r="T2059" s="65">
        <v>0.51</v>
      </c>
      <c r="U2059" s="65">
        <v>1.0900000000000001</v>
      </c>
      <c r="V2059" s="39">
        <v>89.66</v>
      </c>
      <c r="W2059" s="65">
        <v>3.48</v>
      </c>
      <c r="X2059" s="65">
        <v>0.3</v>
      </c>
      <c r="Y2059" s="65">
        <v>1.1399999999999999</v>
      </c>
      <c r="Z2059" s="67" t="s">
        <v>46</v>
      </c>
      <c r="AA2059" s="18" t="s">
        <v>8428</v>
      </c>
      <c r="AB2059" s="11" t="str">
        <f>+_xlfn.CONCAT(MID(Z2059,24,2),"/",MID(Z2059,22,2),"/",MID(Z2059,18,4))</f>
        <v>14/07/2007</v>
      </c>
      <c r="AC2059" s="11" t="str">
        <f>+_xlfn.CONCAT(MID(AA2059,16,2),"/",MID(AA2059,14,2),"/",MID(AA2059,10,4))</f>
        <v>16/01/2023</v>
      </c>
      <c r="AD2059" s="18">
        <v>83.19</v>
      </c>
      <c r="AE2059" s="18">
        <v>83.19</v>
      </c>
      <c r="AF2059" s="68">
        <v>0</v>
      </c>
      <c r="AG2059" s="18"/>
      <c r="AH2059" s="18"/>
      <c r="AI2059" s="18"/>
      <c r="AJ2059" s="960">
        <v>45070</v>
      </c>
      <c r="AK2059" s="124">
        <v>45076</v>
      </c>
      <c r="AL2059" s="9">
        <f t="shared" si="302"/>
        <v>3</v>
      </c>
      <c r="AM2059" s="9">
        <v>13</v>
      </c>
      <c r="AN2059" s="521" t="s">
        <v>503</v>
      </c>
    </row>
    <row r="2060" spans="1:40" ht="15" customHeight="1">
      <c r="A2060" s="37">
        <v>8127</v>
      </c>
      <c r="B2060" s="9" t="s">
        <v>8395</v>
      </c>
      <c r="C2060" s="9">
        <v>30708023635</v>
      </c>
      <c r="D2060" s="9" t="s">
        <v>1781</v>
      </c>
      <c r="E2060" s="9" t="s">
        <v>38</v>
      </c>
      <c r="F2060" s="9" t="s">
        <v>70</v>
      </c>
      <c r="G2060" s="9" t="s">
        <v>464</v>
      </c>
      <c r="H2060" s="18" t="s">
        <v>8429</v>
      </c>
      <c r="I2060" s="18" t="s">
        <v>8430</v>
      </c>
      <c r="J2060" s="43" t="s">
        <v>20</v>
      </c>
      <c r="K2060" s="43" t="s">
        <v>21</v>
      </c>
      <c r="L2060" s="43" t="s">
        <v>22</v>
      </c>
      <c r="M2060" s="65">
        <v>0</v>
      </c>
      <c r="N2060" s="65">
        <v>0</v>
      </c>
      <c r="O2060" s="65">
        <v>0</v>
      </c>
      <c r="P2060" s="65">
        <v>0</v>
      </c>
      <c r="Q2060" s="123">
        <v>1235.1199999999999</v>
      </c>
      <c r="R2060" s="123">
        <v>1145.0999999999999</v>
      </c>
      <c r="S2060" s="65">
        <v>59.17</v>
      </c>
      <c r="T2060" s="65">
        <v>7.3</v>
      </c>
      <c r="U2060" s="65">
        <v>23.55</v>
      </c>
      <c r="V2060" s="123">
        <v>1212.47</v>
      </c>
      <c r="W2060" s="65">
        <v>7.87</v>
      </c>
      <c r="X2060" s="65">
        <v>7.3</v>
      </c>
      <c r="Y2060" s="65">
        <v>7.48</v>
      </c>
      <c r="Z2060" s="67" t="s">
        <v>46</v>
      </c>
      <c r="AA2060" s="18" t="s">
        <v>814</v>
      </c>
      <c r="AB2060" s="11" t="str">
        <f>+_xlfn.CONCAT(MID(Z2060,24,2),"/",MID(Z2060,22,2),"/",MID(Z2060,18,4))</f>
        <v>14/07/2007</v>
      </c>
      <c r="AC2060" s="11" t="str">
        <f>+_xlfn.CONCAT(MID(AA2060,16,2),"/",MID(AA2060,14,2),"/",MID(AA2060,10,4))</f>
        <v>04/01/2023</v>
      </c>
      <c r="AD2060" s="18">
        <v>708.69</v>
      </c>
      <c r="AE2060" s="18">
        <v>708.69</v>
      </c>
      <c r="AF2060" s="68">
        <v>0</v>
      </c>
      <c r="AG2060" s="18"/>
      <c r="AH2060" s="18"/>
      <c r="AI2060" s="18"/>
      <c r="AJ2060" s="960">
        <v>45070</v>
      </c>
      <c r="AK2060" s="124">
        <v>45076</v>
      </c>
      <c r="AL2060" s="9">
        <f t="shared" si="302"/>
        <v>3</v>
      </c>
      <c r="AM2060" s="9">
        <v>13</v>
      </c>
      <c r="AN2060" s="521" t="s">
        <v>503</v>
      </c>
    </row>
    <row r="2061" spans="1:40" ht="15" customHeight="1">
      <c r="A2061" s="38">
        <v>8131</v>
      </c>
      <c r="B2061" s="34" t="s">
        <v>8395</v>
      </c>
      <c r="C2061" s="34">
        <v>30708023635</v>
      </c>
      <c r="D2061" s="34" t="s">
        <v>5376</v>
      </c>
      <c r="E2061" s="34" t="s">
        <v>42</v>
      </c>
      <c r="F2061" s="34" t="s">
        <v>286</v>
      </c>
      <c r="G2061" s="34" t="s">
        <v>6696</v>
      </c>
      <c r="H2061" s="23" t="s">
        <v>8431</v>
      </c>
      <c r="I2061" s="23" t="s">
        <v>8432</v>
      </c>
      <c r="J2061" s="44" t="s">
        <v>20</v>
      </c>
      <c r="K2061" s="44" t="s">
        <v>21</v>
      </c>
      <c r="L2061" s="44" t="s">
        <v>23</v>
      </c>
      <c r="M2061" s="69">
        <v>0</v>
      </c>
      <c r="N2061" s="69">
        <v>14.51</v>
      </c>
      <c r="O2061" s="69">
        <v>0</v>
      </c>
      <c r="P2061" s="69">
        <v>0</v>
      </c>
      <c r="Q2061" s="70">
        <v>728.74</v>
      </c>
      <c r="R2061" s="70">
        <v>494.24</v>
      </c>
      <c r="S2061" s="69">
        <v>223.38</v>
      </c>
      <c r="T2061" s="69">
        <v>1.79</v>
      </c>
      <c r="U2061" s="69">
        <v>9.33</v>
      </c>
      <c r="V2061" s="70">
        <v>501.50999999999993</v>
      </c>
      <c r="W2061" s="69">
        <v>215.46</v>
      </c>
      <c r="X2061" s="69">
        <v>1.79</v>
      </c>
      <c r="Y2061" s="69">
        <v>9.98</v>
      </c>
      <c r="Z2061" s="45" t="s">
        <v>46</v>
      </c>
      <c r="AA2061" s="23" t="s">
        <v>5530</v>
      </c>
      <c r="AB2061" s="23" t="s">
        <v>41</v>
      </c>
      <c r="AC2061" s="23" t="s">
        <v>655</v>
      </c>
      <c r="AD2061" s="23">
        <v>241.48</v>
      </c>
      <c r="AE2061" s="23">
        <v>241.48</v>
      </c>
      <c r="AF2061" s="823">
        <v>0</v>
      </c>
      <c r="AG2061" s="23"/>
      <c r="AH2061" s="23"/>
      <c r="AI2061" s="23"/>
      <c r="AJ2061" s="917">
        <v>45070</v>
      </c>
      <c r="AK2061" s="122">
        <v>45076</v>
      </c>
      <c r="AL2061" s="34">
        <f t="shared" si="302"/>
        <v>3</v>
      </c>
      <c r="AM2061" s="34">
        <v>13</v>
      </c>
      <c r="AN2061" s="261" t="s">
        <v>503</v>
      </c>
    </row>
    <row r="2062" spans="1:40" ht="15" customHeight="1">
      <c r="A2062" s="37">
        <v>8132</v>
      </c>
      <c r="B2062" s="9" t="s">
        <v>8395</v>
      </c>
      <c r="C2062" s="9">
        <v>30708023635</v>
      </c>
      <c r="D2062" s="9" t="s">
        <v>8433</v>
      </c>
      <c r="E2062" s="9" t="s">
        <v>341</v>
      </c>
      <c r="F2062" s="9" t="s">
        <v>314</v>
      </c>
      <c r="G2062" s="9" t="s">
        <v>7622</v>
      </c>
      <c r="H2062" s="216" t="s">
        <v>8434</v>
      </c>
      <c r="I2062" s="216" t="s">
        <v>8435</v>
      </c>
      <c r="J2062" s="43" t="s">
        <v>20</v>
      </c>
      <c r="K2062" s="218" t="s">
        <v>21</v>
      </c>
      <c r="L2062" s="218" t="s">
        <v>22</v>
      </c>
      <c r="M2062" s="219">
        <v>0</v>
      </c>
      <c r="N2062" s="219">
        <v>0</v>
      </c>
      <c r="O2062" s="219">
        <v>0</v>
      </c>
      <c r="P2062" s="219">
        <v>0</v>
      </c>
      <c r="Q2062" s="221">
        <v>2430.92</v>
      </c>
      <c r="R2062" s="221">
        <v>2288.3200000000002</v>
      </c>
      <c r="S2062" s="219">
        <v>0</v>
      </c>
      <c r="T2062" s="219">
        <v>142.6</v>
      </c>
      <c r="U2062" s="219">
        <v>0</v>
      </c>
      <c r="V2062" s="221">
        <v>2288.3200000000002</v>
      </c>
      <c r="W2062" s="219">
        <v>0</v>
      </c>
      <c r="X2062" s="219">
        <v>142.6</v>
      </c>
      <c r="Y2062" s="219">
        <v>0</v>
      </c>
      <c r="Z2062" s="655" t="s">
        <v>2991</v>
      </c>
      <c r="AA2062" s="216" t="s">
        <v>8337</v>
      </c>
      <c r="AB2062" s="11" t="str">
        <f t="shared" ref="AB2062:AB2073" si="303">+_xlfn.CONCAT(MID(Z2062,24,2),"/",MID(Z2062,22,2),"/",MID(Z2062,18,4))</f>
        <v>14/07/2007</v>
      </c>
      <c r="AC2062" s="11" t="str">
        <f t="shared" ref="AC2062:AC2092" si="304">+_xlfn.CONCAT(MID(AA2062,16,2),"/",MID(AA2062,14,2),"/",MID(AA2062,10,4))</f>
        <v>24/01/2023</v>
      </c>
      <c r="AD2062" s="18">
        <v>920.05</v>
      </c>
      <c r="AE2062" s="18">
        <v>920.05</v>
      </c>
      <c r="AF2062" s="68">
        <v>0</v>
      </c>
      <c r="AG2062" s="18"/>
      <c r="AH2062" s="18"/>
      <c r="AI2062" s="18"/>
      <c r="AJ2062" s="960">
        <v>45070</v>
      </c>
      <c r="AK2062" s="124">
        <v>45076</v>
      </c>
      <c r="AL2062" s="9">
        <f t="shared" si="302"/>
        <v>3</v>
      </c>
      <c r="AM2062" s="9">
        <v>13</v>
      </c>
      <c r="AN2062" s="521" t="s">
        <v>503</v>
      </c>
    </row>
    <row r="2063" spans="1:40" ht="15" customHeight="1">
      <c r="A2063" s="38">
        <v>8133</v>
      </c>
      <c r="B2063" s="34" t="s">
        <v>8395</v>
      </c>
      <c r="C2063" s="34">
        <v>30708023635</v>
      </c>
      <c r="D2063" s="34" t="s">
        <v>8436</v>
      </c>
      <c r="E2063" s="34" t="s">
        <v>38</v>
      </c>
      <c r="F2063" s="34" t="s">
        <v>70</v>
      </c>
      <c r="G2063" s="34" t="s">
        <v>8437</v>
      </c>
      <c r="H2063" s="23" t="s">
        <v>8438</v>
      </c>
      <c r="I2063" s="23" t="s">
        <v>8439</v>
      </c>
      <c r="J2063" s="44" t="s">
        <v>20</v>
      </c>
      <c r="K2063" s="461" t="s">
        <v>8232</v>
      </c>
      <c r="L2063" s="44" t="s">
        <v>23</v>
      </c>
      <c r="M2063" s="69">
        <v>0</v>
      </c>
      <c r="N2063" s="69">
        <v>0</v>
      </c>
      <c r="O2063" s="69">
        <v>0</v>
      </c>
      <c r="P2063" s="69">
        <v>0</v>
      </c>
      <c r="Q2063" s="70">
        <v>104.7</v>
      </c>
      <c r="R2063" s="70">
        <v>82.76</v>
      </c>
      <c r="S2063" s="69">
        <v>18.190000000000001</v>
      </c>
      <c r="T2063" s="69">
        <v>0</v>
      </c>
      <c r="U2063" s="69">
        <v>3.75</v>
      </c>
      <c r="V2063" s="70">
        <v>104.7</v>
      </c>
      <c r="W2063" s="69">
        <v>0</v>
      </c>
      <c r="X2063" s="69">
        <v>0</v>
      </c>
      <c r="Y2063" s="69">
        <v>0</v>
      </c>
      <c r="Z2063" s="45" t="s">
        <v>8440</v>
      </c>
      <c r="AA2063" s="23" t="s">
        <v>8441</v>
      </c>
      <c r="AB2063" s="23" t="str">
        <f t="shared" si="303"/>
        <v>02/10/2007</v>
      </c>
      <c r="AC2063" s="23" t="str">
        <f t="shared" si="304"/>
        <v>04/01/2023</v>
      </c>
      <c r="AD2063" s="23">
        <v>82.76</v>
      </c>
      <c r="AE2063" s="23">
        <v>82.76</v>
      </c>
      <c r="AF2063" s="823">
        <v>0</v>
      </c>
      <c r="AG2063" s="23"/>
      <c r="AH2063" s="23"/>
      <c r="AI2063" s="23"/>
      <c r="AJ2063" s="917">
        <v>45070</v>
      </c>
      <c r="AK2063" s="122">
        <v>45076</v>
      </c>
      <c r="AL2063" s="34">
        <f t="shared" si="302"/>
        <v>3</v>
      </c>
      <c r="AM2063" s="34">
        <v>13</v>
      </c>
      <c r="AN2063" s="261" t="s">
        <v>503</v>
      </c>
    </row>
    <row r="2064" spans="1:40" ht="15" customHeight="1">
      <c r="A2064" s="37">
        <v>8135</v>
      </c>
      <c r="B2064" s="9" t="s">
        <v>8395</v>
      </c>
      <c r="C2064" s="9">
        <v>30708023635</v>
      </c>
      <c r="D2064" s="9" t="s">
        <v>8442</v>
      </c>
      <c r="E2064" s="9" t="s">
        <v>38</v>
      </c>
      <c r="F2064" s="9" t="s">
        <v>70</v>
      </c>
      <c r="G2064" s="9" t="s">
        <v>464</v>
      </c>
      <c r="H2064" s="18" t="s">
        <v>8443</v>
      </c>
      <c r="I2064" s="18" t="s">
        <v>8444</v>
      </c>
      <c r="J2064" s="43" t="s">
        <v>20</v>
      </c>
      <c r="K2064" s="43" t="s">
        <v>21</v>
      </c>
      <c r="L2064" s="43" t="s">
        <v>22</v>
      </c>
      <c r="M2064" s="65">
        <v>0</v>
      </c>
      <c r="N2064" s="65">
        <v>0</v>
      </c>
      <c r="O2064" s="65">
        <v>0</v>
      </c>
      <c r="P2064" s="65">
        <v>0</v>
      </c>
      <c r="Q2064" s="39">
        <v>482.07</v>
      </c>
      <c r="R2064" s="39">
        <f>Q2064-O2064-S2064-T2064-U2064</f>
        <v>461.22999999999996</v>
      </c>
      <c r="S2064" s="65">
        <v>10.18</v>
      </c>
      <c r="T2064" s="65">
        <v>0</v>
      </c>
      <c r="U2064" s="65">
        <v>10.66</v>
      </c>
      <c r="V2064" s="39">
        <f>Q2064-P2064-W2064-X2064-Y2064</f>
        <v>479.71</v>
      </c>
      <c r="W2064" s="65">
        <v>2.36</v>
      </c>
      <c r="X2064" s="65">
        <v>0</v>
      </c>
      <c r="Y2064" s="65">
        <v>0</v>
      </c>
      <c r="Z2064" s="67" t="s">
        <v>46</v>
      </c>
      <c r="AA2064" s="18" t="s">
        <v>1921</v>
      </c>
      <c r="AB2064" s="11" t="str">
        <f t="shared" si="303"/>
        <v>14/07/2007</v>
      </c>
      <c r="AC2064" s="11" t="str">
        <f t="shared" si="304"/>
        <v>05/03/2023</v>
      </c>
      <c r="AD2064" s="18">
        <v>445.28</v>
      </c>
      <c r="AE2064" s="18">
        <v>445.28</v>
      </c>
      <c r="AF2064" s="68">
        <v>0</v>
      </c>
      <c r="AG2064" s="18"/>
      <c r="AH2064" s="18"/>
      <c r="AI2064" s="18"/>
      <c r="AJ2064" s="960">
        <v>45070</v>
      </c>
      <c r="AK2064" s="124">
        <v>45076</v>
      </c>
      <c r="AL2064" s="9">
        <f t="shared" si="302"/>
        <v>3</v>
      </c>
      <c r="AM2064" s="9">
        <v>13</v>
      </c>
      <c r="AN2064" s="521" t="s">
        <v>1223</v>
      </c>
    </row>
    <row r="2065" spans="1:40" ht="15" customHeight="1">
      <c r="A2065" s="37">
        <v>8142</v>
      </c>
      <c r="B2065" s="9" t="s">
        <v>8395</v>
      </c>
      <c r="C2065" s="9">
        <v>30708023635</v>
      </c>
      <c r="D2065" s="9" t="s">
        <v>8445</v>
      </c>
      <c r="E2065" s="9" t="s">
        <v>38</v>
      </c>
      <c r="F2065" s="9" t="s">
        <v>70</v>
      </c>
      <c r="G2065" s="9" t="s">
        <v>8446</v>
      </c>
      <c r="H2065" s="18" t="s">
        <v>8447</v>
      </c>
      <c r="I2065" s="18" t="s">
        <v>8448</v>
      </c>
      <c r="J2065" s="43" t="s">
        <v>20</v>
      </c>
      <c r="K2065" s="43" t="s">
        <v>21</v>
      </c>
      <c r="L2065" s="43" t="s">
        <v>22</v>
      </c>
      <c r="M2065" s="65">
        <v>0</v>
      </c>
      <c r="N2065" s="65">
        <v>0</v>
      </c>
      <c r="O2065" s="65">
        <v>0</v>
      </c>
      <c r="P2065" s="65">
        <v>0</v>
      </c>
      <c r="Q2065" s="39">
        <v>204.29</v>
      </c>
      <c r="R2065" s="39">
        <f>Q2065-O2065-S2065-T2065-U2065</f>
        <v>199.23999999999998</v>
      </c>
      <c r="S2065" s="65">
        <v>0</v>
      </c>
      <c r="T2065" s="65">
        <v>0.24</v>
      </c>
      <c r="U2065" s="65">
        <v>4.8099999999999996</v>
      </c>
      <c r="V2065" s="39">
        <v>201.51</v>
      </c>
      <c r="W2065" s="65">
        <v>0</v>
      </c>
      <c r="X2065" s="65">
        <v>0.24</v>
      </c>
      <c r="Y2065" s="65">
        <v>2.54</v>
      </c>
      <c r="Z2065" s="67" t="s">
        <v>46</v>
      </c>
      <c r="AA2065" s="18" t="s">
        <v>961</v>
      </c>
      <c r="AB2065" s="11" t="str">
        <f t="shared" si="303"/>
        <v>14/07/2007</v>
      </c>
      <c r="AC2065" s="11" t="str">
        <f t="shared" si="304"/>
        <v>14/01/2023</v>
      </c>
      <c r="AD2065" s="18">
        <v>0</v>
      </c>
      <c r="AE2065" s="18">
        <v>0</v>
      </c>
      <c r="AF2065" s="68">
        <v>0</v>
      </c>
      <c r="AG2065" s="18"/>
      <c r="AH2065" s="18"/>
      <c r="AI2065" s="18"/>
      <c r="AJ2065" s="960">
        <v>45070</v>
      </c>
      <c r="AK2065" s="124">
        <v>45076</v>
      </c>
      <c r="AL2065" s="9">
        <f t="shared" si="302"/>
        <v>3</v>
      </c>
      <c r="AM2065" s="9">
        <v>13</v>
      </c>
      <c r="AN2065" s="521" t="s">
        <v>503</v>
      </c>
    </row>
    <row r="2066" spans="1:40" ht="15" customHeight="1">
      <c r="A2066" s="38">
        <v>8148</v>
      </c>
      <c r="B2066" s="34" t="s">
        <v>8395</v>
      </c>
      <c r="C2066" s="34">
        <v>30708023635</v>
      </c>
      <c r="D2066" s="34" t="s">
        <v>830</v>
      </c>
      <c r="E2066" s="34" t="s">
        <v>38</v>
      </c>
      <c r="F2066" s="34" t="s">
        <v>70</v>
      </c>
      <c r="G2066" s="34" t="s">
        <v>464</v>
      </c>
      <c r="H2066" s="860" t="s">
        <v>8449</v>
      </c>
      <c r="I2066" s="860" t="s">
        <v>8450</v>
      </c>
      <c r="J2066" s="35" t="s">
        <v>20</v>
      </c>
      <c r="K2066" s="829" t="s">
        <v>8562</v>
      </c>
      <c r="L2066" s="35" t="s">
        <v>23</v>
      </c>
      <c r="M2066" s="179">
        <v>0</v>
      </c>
      <c r="N2066" s="179">
        <v>0</v>
      </c>
      <c r="O2066" s="179">
        <v>0</v>
      </c>
      <c r="P2066" s="179">
        <v>0</v>
      </c>
      <c r="Q2066" s="178">
        <v>347.78</v>
      </c>
      <c r="R2066" s="70">
        <f>Q2066-O2066-S2066-T2066-U2066</f>
        <v>333.01</v>
      </c>
      <c r="S2066" s="517">
        <v>5.98</v>
      </c>
      <c r="T2066" s="517">
        <v>1.95</v>
      </c>
      <c r="U2066" s="517">
        <v>6.84</v>
      </c>
      <c r="V2066" s="70">
        <v>343.07</v>
      </c>
      <c r="W2066" s="179">
        <v>2.23</v>
      </c>
      <c r="X2066" s="179">
        <v>1.32</v>
      </c>
      <c r="Y2066" s="179">
        <v>0</v>
      </c>
      <c r="Z2066" s="36" t="s">
        <v>46</v>
      </c>
      <c r="AA2066" s="34" t="s">
        <v>735</v>
      </c>
      <c r="AB2066" s="34" t="str">
        <f t="shared" si="303"/>
        <v>14/07/2007</v>
      </c>
      <c r="AC2066" s="34" t="str">
        <f t="shared" si="304"/>
        <v>28/02/2023</v>
      </c>
      <c r="AD2066" s="23">
        <v>333.01</v>
      </c>
      <c r="AE2066" s="23">
        <v>333.01</v>
      </c>
      <c r="AF2066" s="823">
        <v>0</v>
      </c>
      <c r="AG2066" s="23"/>
      <c r="AH2066" s="23"/>
      <c r="AI2066" s="23"/>
      <c r="AJ2066" s="917">
        <v>45070</v>
      </c>
      <c r="AK2066" s="122">
        <v>45076</v>
      </c>
      <c r="AL2066" s="34">
        <f t="shared" si="302"/>
        <v>3</v>
      </c>
      <c r="AM2066" s="34">
        <v>13</v>
      </c>
      <c r="AN2066" s="261" t="s">
        <v>503</v>
      </c>
    </row>
    <row r="2067" spans="1:40" ht="15" customHeight="1">
      <c r="A2067" s="38">
        <v>8153</v>
      </c>
      <c r="B2067" s="34" t="s">
        <v>8395</v>
      </c>
      <c r="C2067" s="34">
        <v>30708023635</v>
      </c>
      <c r="D2067" s="34" t="s">
        <v>8451</v>
      </c>
      <c r="E2067" s="34" t="s">
        <v>38</v>
      </c>
      <c r="F2067" s="34" t="s">
        <v>70</v>
      </c>
      <c r="G2067" s="34" t="s">
        <v>464</v>
      </c>
      <c r="H2067" s="23" t="s">
        <v>8452</v>
      </c>
      <c r="I2067" s="23" t="s">
        <v>8453</v>
      </c>
      <c r="J2067" s="35" t="s">
        <v>20</v>
      </c>
      <c r="K2067" s="461" t="s">
        <v>8232</v>
      </c>
      <c r="L2067" s="44" t="s">
        <v>23</v>
      </c>
      <c r="M2067" s="69">
        <v>0</v>
      </c>
      <c r="N2067" s="69">
        <v>0</v>
      </c>
      <c r="O2067" s="69">
        <v>0</v>
      </c>
      <c r="P2067" s="69">
        <v>0</v>
      </c>
      <c r="Q2067" s="70">
        <v>41.4</v>
      </c>
      <c r="R2067" s="70">
        <v>41.4</v>
      </c>
      <c r="S2067" s="69">
        <v>0</v>
      </c>
      <c r="T2067" s="69">
        <v>0</v>
      </c>
      <c r="U2067" s="69">
        <v>0</v>
      </c>
      <c r="V2067" s="70">
        <v>41.4</v>
      </c>
      <c r="W2067" s="69">
        <v>0</v>
      </c>
      <c r="X2067" s="69">
        <v>0</v>
      </c>
      <c r="Y2067" s="69">
        <v>0</v>
      </c>
      <c r="Z2067" s="45" t="s">
        <v>40</v>
      </c>
      <c r="AA2067" s="23" t="s">
        <v>8454</v>
      </c>
      <c r="AB2067" s="23" t="str">
        <f t="shared" si="303"/>
        <v>14/07/2007</v>
      </c>
      <c r="AC2067" s="23" t="str">
        <f t="shared" si="304"/>
        <v>30/12/2022</v>
      </c>
      <c r="AD2067" s="23">
        <v>41.4</v>
      </c>
      <c r="AE2067" s="23">
        <v>41.4</v>
      </c>
      <c r="AF2067" s="823">
        <v>0</v>
      </c>
      <c r="AG2067" s="23"/>
      <c r="AH2067" s="23"/>
      <c r="AI2067" s="23"/>
      <c r="AJ2067" s="917">
        <v>45070</v>
      </c>
      <c r="AK2067" s="122">
        <v>45076</v>
      </c>
      <c r="AL2067" s="34">
        <f t="shared" si="302"/>
        <v>3</v>
      </c>
      <c r="AM2067" s="34">
        <v>13</v>
      </c>
      <c r="AN2067" s="261" t="s">
        <v>503</v>
      </c>
    </row>
    <row r="2068" spans="1:40" ht="15" customHeight="1">
      <c r="A2068" s="37">
        <v>8155</v>
      </c>
      <c r="B2068" s="9" t="s">
        <v>8395</v>
      </c>
      <c r="C2068" s="9">
        <v>30708023635</v>
      </c>
      <c r="D2068" s="9" t="s">
        <v>8455</v>
      </c>
      <c r="E2068" s="9" t="s">
        <v>42</v>
      </c>
      <c r="F2068" s="9" t="s">
        <v>106</v>
      </c>
      <c r="G2068" s="9" t="s">
        <v>8456</v>
      </c>
      <c r="H2068" s="216" t="s">
        <v>8544</v>
      </c>
      <c r="I2068" s="216" t="s">
        <v>8545</v>
      </c>
      <c r="J2068" s="43" t="s">
        <v>20</v>
      </c>
      <c r="K2068" s="218" t="s">
        <v>21</v>
      </c>
      <c r="L2068" s="218" t="s">
        <v>22</v>
      </c>
      <c r="M2068" s="219">
        <v>0</v>
      </c>
      <c r="N2068" s="219">
        <v>0</v>
      </c>
      <c r="O2068" s="219">
        <v>0</v>
      </c>
      <c r="P2068" s="219">
        <v>0</v>
      </c>
      <c r="Q2068" s="221">
        <v>198.2</v>
      </c>
      <c r="R2068" s="39">
        <f>Q2068-O2068-S2068-T2068-U2068</f>
        <v>195.82999999999998</v>
      </c>
      <c r="S2068" s="219">
        <v>0</v>
      </c>
      <c r="T2068" s="219">
        <v>1.38</v>
      </c>
      <c r="U2068" s="219">
        <v>0.99</v>
      </c>
      <c r="V2068" s="39">
        <v>343.07</v>
      </c>
      <c r="W2068" s="219">
        <v>0</v>
      </c>
      <c r="X2068" s="219">
        <v>1.38</v>
      </c>
      <c r="Y2068" s="219">
        <v>0.99</v>
      </c>
      <c r="Z2068" s="655" t="s">
        <v>210</v>
      </c>
      <c r="AA2068" s="216" t="s">
        <v>1969</v>
      </c>
      <c r="AB2068" s="216" t="str">
        <f t="shared" si="303"/>
        <v>23/07/2007</v>
      </c>
      <c r="AC2068" s="216" t="str">
        <f t="shared" si="304"/>
        <v>25/02/2023</v>
      </c>
      <c r="AD2068" s="18">
        <v>132.78</v>
      </c>
      <c r="AE2068" s="18">
        <v>132.78</v>
      </c>
      <c r="AF2068" s="68">
        <v>0</v>
      </c>
      <c r="AG2068" s="18"/>
      <c r="AH2068" s="18"/>
      <c r="AI2068" s="18"/>
      <c r="AJ2068" s="960">
        <v>45070</v>
      </c>
      <c r="AK2068" s="124">
        <v>45076</v>
      </c>
      <c r="AL2068" s="9">
        <f t="shared" si="302"/>
        <v>3</v>
      </c>
      <c r="AM2068" s="9">
        <v>13</v>
      </c>
      <c r="AN2068" s="521" t="s">
        <v>503</v>
      </c>
    </row>
    <row r="2069" spans="1:40" ht="15" customHeight="1">
      <c r="A2069" s="37">
        <v>8157</v>
      </c>
      <c r="B2069" s="9" t="s">
        <v>8395</v>
      </c>
      <c r="C2069" s="9">
        <v>30708023635</v>
      </c>
      <c r="D2069" s="9" t="s">
        <v>8457</v>
      </c>
      <c r="E2069" s="9" t="s">
        <v>38</v>
      </c>
      <c r="F2069" s="9" t="s">
        <v>70</v>
      </c>
      <c r="G2069" s="9" t="s">
        <v>464</v>
      </c>
      <c r="H2069" s="216" t="s">
        <v>8458</v>
      </c>
      <c r="I2069" s="216" t="s">
        <v>8459</v>
      </c>
      <c r="J2069" s="43" t="s">
        <v>20</v>
      </c>
      <c r="K2069" s="218" t="s">
        <v>21</v>
      </c>
      <c r="L2069" s="218" t="s">
        <v>22</v>
      </c>
      <c r="M2069" s="219">
        <v>0</v>
      </c>
      <c r="N2069" s="219">
        <v>0</v>
      </c>
      <c r="O2069" s="219">
        <v>0</v>
      </c>
      <c r="P2069" s="219">
        <v>0</v>
      </c>
      <c r="Q2069" s="221">
        <v>132.02000000000001</v>
      </c>
      <c r="R2069" s="221">
        <v>97.340000000000018</v>
      </c>
      <c r="S2069" s="219">
        <v>27.44</v>
      </c>
      <c r="T2069" s="219">
        <v>7.24</v>
      </c>
      <c r="U2069" s="219">
        <v>0</v>
      </c>
      <c r="V2069" s="221">
        <v>103.48000000000002</v>
      </c>
      <c r="W2069" s="219">
        <v>21.3</v>
      </c>
      <c r="X2069" s="219">
        <v>7.24</v>
      </c>
      <c r="Y2069" s="219">
        <v>0</v>
      </c>
      <c r="Z2069" s="655" t="s">
        <v>69</v>
      </c>
      <c r="AA2069" s="216" t="s">
        <v>8460</v>
      </c>
      <c r="AB2069" s="11" t="str">
        <f t="shared" si="303"/>
        <v>31/08/2007</v>
      </c>
      <c r="AC2069" s="11" t="str">
        <f t="shared" si="304"/>
        <v>04/01/2023</v>
      </c>
      <c r="AD2069" s="18">
        <v>71.98</v>
      </c>
      <c r="AE2069" s="18">
        <v>71.98</v>
      </c>
      <c r="AF2069" s="68">
        <v>0</v>
      </c>
      <c r="AG2069" s="18"/>
      <c r="AH2069" s="18"/>
      <c r="AI2069" s="18"/>
      <c r="AJ2069" s="960">
        <v>45070</v>
      </c>
      <c r="AK2069" s="124">
        <v>45076</v>
      </c>
      <c r="AL2069" s="9">
        <f t="shared" si="302"/>
        <v>3</v>
      </c>
      <c r="AM2069" s="9">
        <v>13</v>
      </c>
      <c r="AN2069" s="521" t="s">
        <v>503</v>
      </c>
    </row>
    <row r="2070" spans="1:40" ht="15" customHeight="1">
      <c r="A2070" s="11">
        <v>8158</v>
      </c>
      <c r="B2070" s="11" t="s">
        <v>8395</v>
      </c>
      <c r="C2070" s="11">
        <v>30708023635</v>
      </c>
      <c r="D2070" s="11" t="s">
        <v>8461</v>
      </c>
      <c r="E2070" s="11" t="s">
        <v>38</v>
      </c>
      <c r="F2070" s="11" t="s">
        <v>1671</v>
      </c>
      <c r="G2070" s="11" t="s">
        <v>6913</v>
      </c>
      <c r="H2070" s="126" t="s">
        <v>8462</v>
      </c>
      <c r="I2070" s="126" t="s">
        <v>8463</v>
      </c>
      <c r="J2070" s="55" t="s">
        <v>20</v>
      </c>
      <c r="K2070" s="43" t="s">
        <v>21</v>
      </c>
      <c r="L2070" s="43" t="s">
        <v>22</v>
      </c>
      <c r="M2070" s="65">
        <v>0</v>
      </c>
      <c r="N2070" s="65">
        <v>0</v>
      </c>
      <c r="O2070" s="65">
        <v>0</v>
      </c>
      <c r="P2070" s="65">
        <v>0</v>
      </c>
      <c r="Q2070" s="123">
        <v>308.3</v>
      </c>
      <c r="R2070" s="123">
        <f t="shared" ref="R2070:R2092" si="305">Q2070-O2070-S2070-T2070-U2070</f>
        <v>272.13000000000005</v>
      </c>
      <c r="S2070" s="65">
        <v>24.96</v>
      </c>
      <c r="T2070" s="65">
        <v>8.2799999999999994</v>
      </c>
      <c r="U2070" s="65">
        <v>2.93</v>
      </c>
      <c r="V2070" s="123">
        <f t="shared" ref="V2070:V2077" si="306">Q2070-P2070-W2070-X2070-Y2070</f>
        <v>299.3</v>
      </c>
      <c r="W2070" s="65">
        <v>0</v>
      </c>
      <c r="X2070" s="65">
        <v>5.92</v>
      </c>
      <c r="Y2070" s="65">
        <v>3.08</v>
      </c>
      <c r="Z2070" s="67" t="s">
        <v>8464</v>
      </c>
      <c r="AA2070" s="67" t="s">
        <v>6038</v>
      </c>
      <c r="AB2070" s="11" t="str">
        <f t="shared" si="303"/>
        <v>15/08/2007</v>
      </c>
      <c r="AC2070" s="11" t="str">
        <f t="shared" si="304"/>
        <v>18/02/2023</v>
      </c>
      <c r="AD2070" s="18">
        <v>265.02999999999997</v>
      </c>
      <c r="AE2070" s="18">
        <v>265.02999999999997</v>
      </c>
      <c r="AF2070" s="68">
        <v>0</v>
      </c>
      <c r="AG2070" s="18"/>
      <c r="AH2070" s="18"/>
      <c r="AI2070" s="18"/>
      <c r="AJ2070" s="960">
        <v>45070</v>
      </c>
      <c r="AK2070" s="105">
        <v>45076</v>
      </c>
      <c r="AL2070" s="11">
        <f t="shared" si="302"/>
        <v>3</v>
      </c>
      <c r="AM2070" s="11">
        <v>13</v>
      </c>
      <c r="AN2070" s="521" t="s">
        <v>503</v>
      </c>
    </row>
    <row r="2071" spans="1:40" ht="15" customHeight="1">
      <c r="A2071" s="11">
        <v>8907</v>
      </c>
      <c r="B2071" s="11" t="s">
        <v>8395</v>
      </c>
      <c r="C2071" s="11">
        <v>30708023635</v>
      </c>
      <c r="D2071" s="11" t="s">
        <v>8465</v>
      </c>
      <c r="E2071" s="11" t="s">
        <v>47</v>
      </c>
      <c r="F2071" s="11" t="s">
        <v>1568</v>
      </c>
      <c r="G2071" s="11" t="s">
        <v>8466</v>
      </c>
      <c r="H2071" s="861" t="s">
        <v>8546</v>
      </c>
      <c r="I2071" s="861" t="s">
        <v>8547</v>
      </c>
      <c r="J2071" s="10" t="s">
        <v>20</v>
      </c>
      <c r="K2071" s="10" t="s">
        <v>21</v>
      </c>
      <c r="L2071" s="12" t="s">
        <v>22</v>
      </c>
      <c r="M2071" s="13">
        <v>0</v>
      </c>
      <c r="N2071" s="13">
        <v>0</v>
      </c>
      <c r="O2071" s="13">
        <v>0</v>
      </c>
      <c r="P2071" s="13">
        <v>0</v>
      </c>
      <c r="Q2071" s="14">
        <v>721.54</v>
      </c>
      <c r="R2071" s="20">
        <f t="shared" si="305"/>
        <v>698.81999999999994</v>
      </c>
      <c r="S2071" s="13">
        <v>9.52</v>
      </c>
      <c r="T2071" s="13">
        <v>5.35</v>
      </c>
      <c r="U2071" s="13">
        <v>7.85</v>
      </c>
      <c r="V2071" s="20">
        <f t="shared" si="306"/>
        <v>706.20999999999992</v>
      </c>
      <c r="W2071" s="13">
        <v>1.21</v>
      </c>
      <c r="X2071" s="13">
        <v>5.25</v>
      </c>
      <c r="Y2071" s="15">
        <v>8.8699999999999992</v>
      </c>
      <c r="Z2071" s="16" t="s">
        <v>898</v>
      </c>
      <c r="AA2071" s="11" t="s">
        <v>334</v>
      </c>
      <c r="AB2071" s="11" t="str">
        <f t="shared" si="303"/>
        <v>20/05/2007</v>
      </c>
      <c r="AC2071" s="11" t="str">
        <f t="shared" si="304"/>
        <v>15/02/2023</v>
      </c>
      <c r="AD2071" s="40">
        <v>262.61</v>
      </c>
      <c r="AE2071" s="40">
        <v>262.61</v>
      </c>
      <c r="AF2071" s="920">
        <v>0</v>
      </c>
      <c r="AG2071" s="40"/>
      <c r="AH2071" s="40"/>
      <c r="AI2071" s="40"/>
      <c r="AJ2071" s="960">
        <v>45070</v>
      </c>
      <c r="AK2071" s="105">
        <v>45076</v>
      </c>
      <c r="AL2071" s="11">
        <f t="shared" si="302"/>
        <v>3</v>
      </c>
      <c r="AM2071" s="11">
        <v>13</v>
      </c>
      <c r="AN2071" s="521" t="s">
        <v>503</v>
      </c>
    </row>
    <row r="2072" spans="1:40" ht="15" customHeight="1">
      <c r="A2072" s="37">
        <v>9173</v>
      </c>
      <c r="B2072" s="9" t="s">
        <v>8468</v>
      </c>
      <c r="C2072" s="9">
        <v>30714753009</v>
      </c>
      <c r="D2072" s="9" t="s">
        <v>189</v>
      </c>
      <c r="E2072" s="9" t="s">
        <v>38</v>
      </c>
      <c r="F2072" s="9" t="s">
        <v>1164</v>
      </c>
      <c r="G2072" s="9" t="s">
        <v>1164</v>
      </c>
      <c r="H2072" s="7" t="s">
        <v>8469</v>
      </c>
      <c r="I2072" s="8" t="s">
        <v>8470</v>
      </c>
      <c r="J2072" s="10" t="s">
        <v>20</v>
      </c>
      <c r="K2072" s="10" t="s">
        <v>21</v>
      </c>
      <c r="L2072" s="12" t="s">
        <v>22</v>
      </c>
      <c r="M2072" s="13">
        <v>0.24</v>
      </c>
      <c r="N2072" s="13">
        <v>0</v>
      </c>
      <c r="O2072" s="13">
        <v>0</v>
      </c>
      <c r="P2072" s="13">
        <v>0</v>
      </c>
      <c r="Q2072" s="14">
        <v>1209</v>
      </c>
      <c r="R2072" s="20">
        <f t="shared" si="305"/>
        <v>1188.7</v>
      </c>
      <c r="S2072" s="13">
        <v>0</v>
      </c>
      <c r="T2072" s="13">
        <v>2.58</v>
      </c>
      <c r="U2072" s="13">
        <v>17.72</v>
      </c>
      <c r="V2072" s="20">
        <f t="shared" si="306"/>
        <v>1206.1199999999999</v>
      </c>
      <c r="W2072" s="13">
        <v>0</v>
      </c>
      <c r="X2072" s="13">
        <v>2.88</v>
      </c>
      <c r="Y2072" s="15">
        <v>0</v>
      </c>
      <c r="Z2072" s="16" t="s">
        <v>6669</v>
      </c>
      <c r="AA2072" s="11" t="s">
        <v>8471</v>
      </c>
      <c r="AB2072" s="11" t="str">
        <f t="shared" si="303"/>
        <v>14/07/2007</v>
      </c>
      <c r="AC2072" s="11" t="str">
        <f t="shared" si="304"/>
        <v>19/01/2023</v>
      </c>
      <c r="AD2072" s="18">
        <v>555.82000000000005</v>
      </c>
      <c r="AE2072" s="18">
        <v>555.82000000000005</v>
      </c>
      <c r="AF2072" s="68">
        <v>0</v>
      </c>
      <c r="AG2072" s="18"/>
      <c r="AH2072" s="18"/>
      <c r="AI2072" s="18"/>
      <c r="AJ2072" s="960">
        <v>45070</v>
      </c>
      <c r="AK2072" s="124">
        <v>45076</v>
      </c>
      <c r="AL2072" s="9">
        <f t="shared" si="302"/>
        <v>3</v>
      </c>
      <c r="AM2072" s="9">
        <v>13</v>
      </c>
      <c r="AN2072" s="521" t="s">
        <v>503</v>
      </c>
    </row>
    <row r="2073" spans="1:40" ht="15" customHeight="1">
      <c r="A2073" s="37">
        <v>9374</v>
      </c>
      <c r="B2073" s="9" t="s">
        <v>8472</v>
      </c>
      <c r="C2073" s="9">
        <v>30712127372</v>
      </c>
      <c r="D2073" s="9" t="s">
        <v>8473</v>
      </c>
      <c r="E2073" s="9" t="s">
        <v>42</v>
      </c>
      <c r="F2073" s="9" t="s">
        <v>7865</v>
      </c>
      <c r="G2073" s="9" t="s">
        <v>8473</v>
      </c>
      <c r="H2073" s="106" t="s">
        <v>8474</v>
      </c>
      <c r="I2073" s="112" t="s">
        <v>8475</v>
      </c>
      <c r="J2073" s="107" t="s">
        <v>20</v>
      </c>
      <c r="K2073" s="107" t="s">
        <v>21</v>
      </c>
      <c r="L2073" s="113" t="s">
        <v>22</v>
      </c>
      <c r="M2073" s="108">
        <v>0</v>
      </c>
      <c r="N2073" s="108">
        <v>0</v>
      </c>
      <c r="O2073" s="108">
        <v>0</v>
      </c>
      <c r="P2073" s="108">
        <v>0</v>
      </c>
      <c r="Q2073" s="109">
        <v>176.04</v>
      </c>
      <c r="R2073" s="110">
        <f t="shared" si="305"/>
        <v>173.25</v>
      </c>
      <c r="S2073" s="108">
        <v>0.41</v>
      </c>
      <c r="T2073" s="108">
        <v>1.53</v>
      </c>
      <c r="U2073" s="108">
        <v>0.85</v>
      </c>
      <c r="V2073" s="110">
        <f t="shared" si="306"/>
        <v>157.60999999999999</v>
      </c>
      <c r="W2073" s="108">
        <v>13.85</v>
      </c>
      <c r="X2073" s="108">
        <v>0</v>
      </c>
      <c r="Y2073" s="114">
        <v>4.58</v>
      </c>
      <c r="Z2073" s="111" t="s">
        <v>1062</v>
      </c>
      <c r="AA2073" s="104" t="s">
        <v>8476</v>
      </c>
      <c r="AB2073" s="11" t="str">
        <f t="shared" si="303"/>
        <v>20/05/2007</v>
      </c>
      <c r="AC2073" s="11" t="str">
        <f t="shared" si="304"/>
        <v>26/01/2023</v>
      </c>
      <c r="AD2073" s="18">
        <v>173.25</v>
      </c>
      <c r="AE2073" s="18">
        <v>173.25</v>
      </c>
      <c r="AF2073" s="68">
        <v>0</v>
      </c>
      <c r="AG2073" s="18"/>
      <c r="AH2073" s="18"/>
      <c r="AI2073" s="18"/>
      <c r="AJ2073" s="960">
        <v>45070</v>
      </c>
      <c r="AK2073" s="124">
        <v>45076</v>
      </c>
      <c r="AL2073" s="9">
        <f t="shared" si="302"/>
        <v>3</v>
      </c>
      <c r="AM2073" s="9">
        <v>13</v>
      </c>
      <c r="AN2073" s="521" t="s">
        <v>503</v>
      </c>
    </row>
    <row r="2074" spans="1:40" ht="15" customHeight="1">
      <c r="A2074" s="37">
        <v>11158</v>
      </c>
      <c r="B2074" s="9" t="s">
        <v>8477</v>
      </c>
      <c r="C2074" s="9">
        <v>30569804449</v>
      </c>
      <c r="D2074" s="9" t="s">
        <v>8478</v>
      </c>
      <c r="E2074" s="9" t="s">
        <v>47</v>
      </c>
      <c r="F2074" s="9" t="s">
        <v>1839</v>
      </c>
      <c r="G2074" s="9" t="s">
        <v>8479</v>
      </c>
      <c r="H2074" s="106" t="s">
        <v>8480</v>
      </c>
      <c r="I2074" s="112" t="s">
        <v>8481</v>
      </c>
      <c r="J2074" s="107" t="s">
        <v>20</v>
      </c>
      <c r="K2074" s="107" t="s">
        <v>21</v>
      </c>
      <c r="L2074" s="113" t="s">
        <v>22</v>
      </c>
      <c r="M2074" s="108">
        <v>0</v>
      </c>
      <c r="N2074" s="108">
        <v>0</v>
      </c>
      <c r="O2074" s="108">
        <v>0</v>
      </c>
      <c r="P2074" s="108">
        <v>0</v>
      </c>
      <c r="Q2074" s="109">
        <v>1337.58</v>
      </c>
      <c r="R2074" s="110">
        <f t="shared" si="305"/>
        <v>1219.1600000000001</v>
      </c>
      <c r="S2074" s="108">
        <v>62.97</v>
      </c>
      <c r="T2074" s="108">
        <v>41.62</v>
      </c>
      <c r="U2074" s="108">
        <v>13.83</v>
      </c>
      <c r="V2074" s="110">
        <f t="shared" si="306"/>
        <v>1236.7399999999998</v>
      </c>
      <c r="W2074" s="108">
        <v>52.17</v>
      </c>
      <c r="X2074" s="108">
        <v>41.52</v>
      </c>
      <c r="Y2074" s="114">
        <v>7.15</v>
      </c>
      <c r="Z2074" s="111" t="s">
        <v>8482</v>
      </c>
      <c r="AA2074" s="104" t="s">
        <v>8483</v>
      </c>
      <c r="AB2074" s="95" t="s">
        <v>4333</v>
      </c>
      <c r="AC2074" s="11" t="str">
        <f t="shared" si="304"/>
        <v>22/02/2023</v>
      </c>
      <c r="AD2074" s="18">
        <v>873.18</v>
      </c>
      <c r="AE2074" s="18">
        <v>873.18</v>
      </c>
      <c r="AF2074" s="68">
        <v>0</v>
      </c>
      <c r="AG2074" s="18"/>
      <c r="AH2074" s="18"/>
      <c r="AI2074" s="18"/>
      <c r="AJ2074" s="960">
        <v>45070</v>
      </c>
      <c r="AK2074" s="124">
        <v>45076</v>
      </c>
      <c r="AL2074" s="9">
        <f t="shared" si="302"/>
        <v>3</v>
      </c>
      <c r="AM2074" s="9">
        <v>13</v>
      </c>
      <c r="AN2074" s="521" t="s">
        <v>503</v>
      </c>
    </row>
    <row r="2075" spans="1:40" ht="15" customHeight="1">
      <c r="A2075" s="37">
        <v>11159</v>
      </c>
      <c r="B2075" s="9" t="s">
        <v>8477</v>
      </c>
      <c r="C2075" s="9">
        <v>30569804449</v>
      </c>
      <c r="D2075" s="9" t="s">
        <v>8484</v>
      </c>
      <c r="E2075" s="9" t="s">
        <v>47</v>
      </c>
      <c r="F2075" s="9" t="s">
        <v>8485</v>
      </c>
      <c r="G2075" s="9" t="s">
        <v>8485</v>
      </c>
      <c r="H2075" s="106" t="s">
        <v>8486</v>
      </c>
      <c r="I2075" s="112" t="s">
        <v>8487</v>
      </c>
      <c r="J2075" s="107" t="s">
        <v>20</v>
      </c>
      <c r="K2075" s="107" t="s">
        <v>21</v>
      </c>
      <c r="L2075" s="113" t="s">
        <v>22</v>
      </c>
      <c r="M2075" s="108">
        <v>0</v>
      </c>
      <c r="N2075" s="108">
        <v>0</v>
      </c>
      <c r="O2075" s="108">
        <v>0</v>
      </c>
      <c r="P2075" s="108">
        <v>0</v>
      </c>
      <c r="Q2075" s="109">
        <v>385.25</v>
      </c>
      <c r="R2075" s="110">
        <f t="shared" si="305"/>
        <v>374.44</v>
      </c>
      <c r="S2075" s="108">
        <v>0</v>
      </c>
      <c r="T2075" s="108">
        <v>8.6</v>
      </c>
      <c r="U2075" s="108">
        <v>2.21</v>
      </c>
      <c r="V2075" s="110">
        <f t="shared" si="306"/>
        <v>375.54999999999995</v>
      </c>
      <c r="W2075" s="108">
        <v>0</v>
      </c>
      <c r="X2075" s="108">
        <v>8.6</v>
      </c>
      <c r="Y2075" s="114">
        <v>1.1000000000000001</v>
      </c>
      <c r="Z2075" s="111" t="s">
        <v>8482</v>
      </c>
      <c r="AA2075" s="104" t="s">
        <v>8483</v>
      </c>
      <c r="AB2075" s="11" t="str">
        <f>+_xlfn.CONCAT(MID(Z2075,24,2),"/",MID(Z2075,22,2),"/",MID(Z2075,18,4))</f>
        <v>27/09/2007</v>
      </c>
      <c r="AC2075" s="11" t="str">
        <f t="shared" si="304"/>
        <v>22/02/2023</v>
      </c>
      <c r="AD2075" s="18">
        <v>357.65</v>
      </c>
      <c r="AE2075" s="18">
        <v>357.65</v>
      </c>
      <c r="AF2075" s="68">
        <v>0</v>
      </c>
      <c r="AG2075" s="18"/>
      <c r="AH2075" s="18"/>
      <c r="AI2075" s="18"/>
      <c r="AJ2075" s="960">
        <v>45070</v>
      </c>
      <c r="AK2075" s="124">
        <v>45076</v>
      </c>
      <c r="AL2075" s="9">
        <f t="shared" si="302"/>
        <v>3</v>
      </c>
      <c r="AM2075" s="9">
        <v>13</v>
      </c>
      <c r="AN2075" s="521" t="s">
        <v>503</v>
      </c>
    </row>
    <row r="2076" spans="1:40" ht="15" customHeight="1">
      <c r="A2076" s="139">
        <v>12610</v>
      </c>
      <c r="B2076" s="139" t="s">
        <v>8395</v>
      </c>
      <c r="C2076" s="139">
        <v>30708023635</v>
      </c>
      <c r="D2076" s="139" t="s">
        <v>8488</v>
      </c>
      <c r="E2076" s="139" t="s">
        <v>47</v>
      </c>
      <c r="F2076" s="139" t="s">
        <v>890</v>
      </c>
      <c r="G2076" s="139" t="s">
        <v>1837</v>
      </c>
      <c r="H2076" s="139"/>
      <c r="I2076" s="139"/>
      <c r="J2076" s="139" t="s">
        <v>8467</v>
      </c>
      <c r="K2076" s="139"/>
      <c r="L2076" s="139"/>
      <c r="M2076" s="139"/>
      <c r="N2076" s="139"/>
      <c r="O2076" s="139"/>
      <c r="P2076" s="139"/>
      <c r="Q2076" s="139"/>
      <c r="R2076" s="726">
        <f t="shared" si="305"/>
        <v>0</v>
      </c>
      <c r="S2076" s="139"/>
      <c r="T2076" s="139"/>
      <c r="U2076" s="139"/>
      <c r="V2076" s="726">
        <f t="shared" si="306"/>
        <v>0</v>
      </c>
      <c r="W2076" s="139"/>
      <c r="X2076" s="139"/>
      <c r="Y2076" s="139"/>
      <c r="Z2076" s="139"/>
      <c r="AA2076" s="139"/>
      <c r="AB2076" s="139" t="str">
        <f>+_xlfn.CONCAT(MID(Z2076,24,2),"/",MID(Z2076,22,2),"/",MID(Z2076,18,4))</f>
        <v>//</v>
      </c>
      <c r="AC2076" s="139" t="str">
        <f t="shared" si="304"/>
        <v>//</v>
      </c>
      <c r="AD2076" s="854"/>
      <c r="AE2076" s="854"/>
      <c r="AF2076" s="952"/>
      <c r="AG2076" s="854"/>
      <c r="AH2076" s="854"/>
      <c r="AI2076" s="854"/>
      <c r="AJ2076" s="964" t="s">
        <v>8467</v>
      </c>
      <c r="AK2076" s="139"/>
      <c r="AL2076" s="139"/>
      <c r="AM2076" s="139">
        <v>13</v>
      </c>
      <c r="AN2076" s="424" t="s">
        <v>503</v>
      </c>
    </row>
    <row r="2077" spans="1:40" ht="15" customHeight="1">
      <c r="A2077" s="34">
        <v>12611</v>
      </c>
      <c r="B2077" s="34" t="s">
        <v>8395</v>
      </c>
      <c r="C2077" s="34">
        <v>30708023635</v>
      </c>
      <c r="D2077" s="34" t="s">
        <v>8489</v>
      </c>
      <c r="E2077" s="34" t="s">
        <v>42</v>
      </c>
      <c r="F2077" s="34" t="s">
        <v>911</v>
      </c>
      <c r="G2077" s="34" t="s">
        <v>3964</v>
      </c>
      <c r="H2077" s="23" t="s">
        <v>8490</v>
      </c>
      <c r="I2077" s="23" t="s">
        <v>8491</v>
      </c>
      <c r="J2077" s="34" t="s">
        <v>20</v>
      </c>
      <c r="K2077" s="44" t="s">
        <v>21</v>
      </c>
      <c r="L2077" s="44" t="s">
        <v>23</v>
      </c>
      <c r="M2077" s="69">
        <v>0</v>
      </c>
      <c r="N2077" s="69">
        <v>1.62</v>
      </c>
      <c r="O2077" s="69">
        <v>0</v>
      </c>
      <c r="P2077" s="69">
        <v>0</v>
      </c>
      <c r="Q2077" s="70">
        <v>415.49</v>
      </c>
      <c r="R2077" s="70">
        <f t="shared" si="305"/>
        <v>285.19</v>
      </c>
      <c r="S2077" s="69">
        <v>125.31</v>
      </c>
      <c r="T2077" s="69">
        <v>0</v>
      </c>
      <c r="U2077" s="69">
        <v>4.99</v>
      </c>
      <c r="V2077" s="70">
        <f t="shared" si="306"/>
        <v>381.86</v>
      </c>
      <c r="W2077" s="69">
        <v>29.33</v>
      </c>
      <c r="X2077" s="69">
        <v>0</v>
      </c>
      <c r="Y2077" s="69">
        <v>4.3</v>
      </c>
      <c r="Z2077" s="45" t="s">
        <v>583</v>
      </c>
      <c r="AA2077" s="23" t="s">
        <v>1294</v>
      </c>
      <c r="AB2077" s="252">
        <v>39158</v>
      </c>
      <c r="AC2077" s="23" t="str">
        <f t="shared" si="304"/>
        <v>02/03/2023</v>
      </c>
      <c r="AD2077" s="101">
        <v>258</v>
      </c>
      <c r="AE2077" s="101">
        <v>258</v>
      </c>
      <c r="AF2077" s="951">
        <v>0</v>
      </c>
      <c r="AG2077" s="101"/>
      <c r="AH2077" s="101"/>
      <c r="AI2077" s="101"/>
      <c r="AJ2077" s="917">
        <v>45070</v>
      </c>
      <c r="AK2077" s="122">
        <v>45076</v>
      </c>
      <c r="AL2077" s="34">
        <f t="shared" ref="AL2077:AL2092" si="307">NETWORKDAYS(AJ2077,AK2077)-2</f>
        <v>3</v>
      </c>
      <c r="AM2077" s="34">
        <v>13</v>
      </c>
      <c r="AN2077" s="261" t="s">
        <v>503</v>
      </c>
    </row>
    <row r="2078" spans="1:40" ht="15" customHeight="1">
      <c r="A2078" s="34">
        <v>15229</v>
      </c>
      <c r="B2078" s="34" t="s">
        <v>8492</v>
      </c>
      <c r="C2078" s="34">
        <v>20138657133</v>
      </c>
      <c r="D2078" s="34" t="s">
        <v>8493</v>
      </c>
      <c r="E2078" s="34" t="s">
        <v>38</v>
      </c>
      <c r="F2078" s="34" t="s">
        <v>8494</v>
      </c>
      <c r="G2078" s="34" t="s">
        <v>8495</v>
      </c>
      <c r="H2078" s="34" t="s">
        <v>8548</v>
      </c>
      <c r="I2078" s="34" t="s">
        <v>8549</v>
      </c>
      <c r="J2078" s="34" t="s">
        <v>20</v>
      </c>
      <c r="K2078" s="34" t="s">
        <v>21</v>
      </c>
      <c r="L2078" s="34" t="s">
        <v>23</v>
      </c>
      <c r="M2078" s="34">
        <v>0</v>
      </c>
      <c r="N2078" s="34">
        <v>194.47</v>
      </c>
      <c r="O2078" s="34">
        <v>0</v>
      </c>
      <c r="P2078" s="34">
        <v>0</v>
      </c>
      <c r="Q2078" s="34">
        <v>460.37</v>
      </c>
      <c r="R2078" s="70">
        <f t="shared" si="305"/>
        <v>374.59999999999997</v>
      </c>
      <c r="S2078" s="34">
        <v>83.73</v>
      </c>
      <c r="T2078" s="34">
        <v>0</v>
      </c>
      <c r="U2078" s="34">
        <v>2.04</v>
      </c>
      <c r="V2078" s="70">
        <v>179.06000000000003</v>
      </c>
      <c r="W2078" s="34">
        <v>276.39999999999998</v>
      </c>
      <c r="X2078" s="34">
        <v>0</v>
      </c>
      <c r="Y2078" s="34">
        <v>2.04</v>
      </c>
      <c r="Z2078" s="34" t="s">
        <v>193</v>
      </c>
      <c r="AA2078" s="34" t="s">
        <v>1177</v>
      </c>
      <c r="AB2078" s="34" t="str">
        <f t="shared" ref="AB2078:AB2092" si="308">+_xlfn.CONCAT(MID(Z2078,24,2),"/",MID(Z2078,22,2),"/",MID(Z2078,18,4))</f>
        <v>14/07/2007</v>
      </c>
      <c r="AC2078" s="34" t="str">
        <f t="shared" si="304"/>
        <v>28/02/2023</v>
      </c>
      <c r="AD2078" s="178">
        <v>101.88</v>
      </c>
      <c r="AE2078" s="178">
        <f>AD2078+AF2078</f>
        <v>184.26</v>
      </c>
      <c r="AF2078" s="953">
        <v>82.38</v>
      </c>
      <c r="AG2078" s="178"/>
      <c r="AH2078" s="178"/>
      <c r="AI2078" s="178"/>
      <c r="AJ2078" s="917">
        <v>45070</v>
      </c>
      <c r="AK2078" s="122">
        <v>45076</v>
      </c>
      <c r="AL2078" s="34">
        <f t="shared" si="307"/>
        <v>3</v>
      </c>
      <c r="AM2078" s="34">
        <v>13</v>
      </c>
      <c r="AN2078" s="261" t="s">
        <v>503</v>
      </c>
    </row>
    <row r="2079" spans="1:40" ht="15" customHeight="1">
      <c r="A2079" s="11" t="s">
        <v>8943</v>
      </c>
      <c r="B2079" s="11" t="s">
        <v>8496</v>
      </c>
      <c r="C2079" s="11">
        <v>23163909154</v>
      </c>
      <c r="D2079" s="11" t="s">
        <v>451</v>
      </c>
      <c r="E2079" s="11" t="s">
        <v>339</v>
      </c>
      <c r="F2079" s="11" t="s">
        <v>8497</v>
      </c>
      <c r="G2079" s="11" t="s">
        <v>8497</v>
      </c>
      <c r="H2079" s="11" t="s">
        <v>8550</v>
      </c>
      <c r="I2079" s="11" t="s">
        <v>8551</v>
      </c>
      <c r="J2079" s="55" t="s">
        <v>20</v>
      </c>
      <c r="K2079" s="11" t="s">
        <v>21</v>
      </c>
      <c r="L2079" s="11" t="s">
        <v>22</v>
      </c>
      <c r="M2079" s="11">
        <v>0</v>
      </c>
      <c r="N2079" s="11">
        <v>0</v>
      </c>
      <c r="O2079" s="11">
        <v>0</v>
      </c>
      <c r="P2079" s="11">
        <v>0</v>
      </c>
      <c r="Q2079" s="11">
        <v>79.37</v>
      </c>
      <c r="R2079" s="39">
        <f t="shared" si="305"/>
        <v>78.91</v>
      </c>
      <c r="S2079" s="11">
        <v>0.09</v>
      </c>
      <c r="T2079" s="11">
        <v>0.37</v>
      </c>
      <c r="U2079" s="11">
        <v>0</v>
      </c>
      <c r="V2079" s="39">
        <f t="shared" ref="V2079:V2092" si="309">Q2079-P2079-W2079-X2079-Y2079</f>
        <v>79</v>
      </c>
      <c r="W2079" s="11">
        <v>0</v>
      </c>
      <c r="X2079" s="11">
        <v>0.37</v>
      </c>
      <c r="Y2079" s="11">
        <v>0</v>
      </c>
      <c r="Z2079" s="11" t="s">
        <v>2322</v>
      </c>
      <c r="AA2079" s="11" t="s">
        <v>8552</v>
      </c>
      <c r="AB2079" s="11" t="str">
        <f t="shared" si="308"/>
        <v>14/07/2007</v>
      </c>
      <c r="AC2079" s="11" t="str">
        <f t="shared" si="304"/>
        <v>02/03/2023</v>
      </c>
      <c r="AD2079" s="63">
        <v>57.93</v>
      </c>
      <c r="AE2079" s="63">
        <v>57.93</v>
      </c>
      <c r="AF2079" s="954">
        <v>0</v>
      </c>
      <c r="AG2079" s="63"/>
      <c r="AH2079" s="63"/>
      <c r="AI2079" s="63"/>
      <c r="AJ2079" s="960">
        <v>45070</v>
      </c>
      <c r="AK2079" s="124">
        <v>45076</v>
      </c>
      <c r="AL2079" s="9">
        <f t="shared" si="307"/>
        <v>3</v>
      </c>
      <c r="AM2079" s="11">
        <v>13</v>
      </c>
      <c r="AN2079" s="521" t="s">
        <v>1223</v>
      </c>
    </row>
    <row r="2080" spans="1:40" ht="15" customHeight="1">
      <c r="A2080" s="11">
        <v>17168</v>
      </c>
      <c r="B2080" s="11" t="s">
        <v>8395</v>
      </c>
      <c r="C2080" s="11">
        <v>30708023635</v>
      </c>
      <c r="D2080" s="11" t="s">
        <v>8498</v>
      </c>
      <c r="E2080" s="11" t="s">
        <v>47</v>
      </c>
      <c r="F2080" s="11" t="s">
        <v>1603</v>
      </c>
      <c r="G2080" s="11" t="s">
        <v>8499</v>
      </c>
      <c r="H2080" s="18" t="s">
        <v>8500</v>
      </c>
      <c r="I2080" s="18" t="s">
        <v>8501</v>
      </c>
      <c r="J2080" s="63" t="s">
        <v>20</v>
      </c>
      <c r="K2080" s="43" t="s">
        <v>21</v>
      </c>
      <c r="L2080" s="43" t="s">
        <v>22</v>
      </c>
      <c r="M2080" s="65">
        <v>0</v>
      </c>
      <c r="N2080" s="65">
        <v>0</v>
      </c>
      <c r="O2080" s="65">
        <v>0</v>
      </c>
      <c r="P2080" s="65">
        <v>0</v>
      </c>
      <c r="Q2080" s="39">
        <v>49.05</v>
      </c>
      <c r="R2080" s="39">
        <f t="shared" si="305"/>
        <v>49.05</v>
      </c>
      <c r="S2080" s="65">
        <v>0</v>
      </c>
      <c r="T2080" s="65">
        <v>0</v>
      </c>
      <c r="U2080" s="65">
        <v>0</v>
      </c>
      <c r="V2080" s="39">
        <f t="shared" si="309"/>
        <v>49.05</v>
      </c>
      <c r="W2080" s="65">
        <v>0</v>
      </c>
      <c r="X2080" s="65">
        <v>0</v>
      </c>
      <c r="Y2080" s="65">
        <v>0</v>
      </c>
      <c r="Z2080" s="67" t="s">
        <v>1314</v>
      </c>
      <c r="AA2080" s="18" t="s">
        <v>8502</v>
      </c>
      <c r="AB2080" s="11" t="str">
        <f t="shared" si="308"/>
        <v>31/08/2007</v>
      </c>
      <c r="AC2080" s="11" t="str">
        <f t="shared" si="304"/>
        <v>05/03/2023</v>
      </c>
      <c r="AD2080" s="18">
        <v>49.05</v>
      </c>
      <c r="AE2080" s="18">
        <v>49.05</v>
      </c>
      <c r="AF2080" s="68">
        <v>0</v>
      </c>
      <c r="AG2080" s="18"/>
      <c r="AH2080" s="18"/>
      <c r="AI2080" s="18"/>
      <c r="AJ2080" s="960">
        <v>45070</v>
      </c>
      <c r="AK2080" s="124">
        <v>45076</v>
      </c>
      <c r="AL2080" s="9">
        <f t="shared" si="307"/>
        <v>3</v>
      </c>
      <c r="AM2080" s="11">
        <v>13</v>
      </c>
      <c r="AN2080" s="521" t="s">
        <v>1223</v>
      </c>
    </row>
    <row r="2081" spans="1:40" ht="15" customHeight="1">
      <c r="A2081" s="11">
        <v>17169</v>
      </c>
      <c r="B2081" s="11" t="s">
        <v>8395</v>
      </c>
      <c r="C2081" s="11">
        <v>30708023635</v>
      </c>
      <c r="D2081" s="11" t="s">
        <v>8503</v>
      </c>
      <c r="E2081" s="11" t="s">
        <v>47</v>
      </c>
      <c r="F2081" s="11" t="s">
        <v>1603</v>
      </c>
      <c r="G2081" s="11" t="s">
        <v>1603</v>
      </c>
      <c r="H2081" s="18" t="s">
        <v>8504</v>
      </c>
      <c r="I2081" s="18" t="s">
        <v>8505</v>
      </c>
      <c r="J2081" s="11" t="s">
        <v>20</v>
      </c>
      <c r="K2081" s="43" t="s">
        <v>21</v>
      </c>
      <c r="L2081" s="43" t="s">
        <v>22</v>
      </c>
      <c r="M2081" s="65">
        <v>0</v>
      </c>
      <c r="N2081" s="65">
        <v>0</v>
      </c>
      <c r="O2081" s="65">
        <v>0</v>
      </c>
      <c r="P2081" s="65">
        <v>0</v>
      </c>
      <c r="Q2081" s="39">
        <v>144.44</v>
      </c>
      <c r="R2081" s="39">
        <f t="shared" si="305"/>
        <v>113.19</v>
      </c>
      <c r="S2081" s="65">
        <v>30.38</v>
      </c>
      <c r="T2081" s="65">
        <v>0.87</v>
      </c>
      <c r="U2081" s="65">
        <v>0</v>
      </c>
      <c r="V2081" s="39">
        <f t="shared" si="309"/>
        <v>113.19</v>
      </c>
      <c r="W2081" s="65">
        <v>30.38</v>
      </c>
      <c r="X2081" s="65">
        <v>0.87</v>
      </c>
      <c r="Y2081" s="65">
        <v>0</v>
      </c>
      <c r="Z2081" s="67" t="s">
        <v>2615</v>
      </c>
      <c r="AA2081" s="18" t="s">
        <v>5686</v>
      </c>
      <c r="AB2081" s="11" t="str">
        <f t="shared" si="308"/>
        <v>15/08/2007</v>
      </c>
      <c r="AC2081" s="11" t="str">
        <f t="shared" si="304"/>
        <v>02/03/2023</v>
      </c>
      <c r="AD2081" s="18">
        <v>109.32</v>
      </c>
      <c r="AE2081" s="18">
        <v>109.32</v>
      </c>
      <c r="AF2081" s="68">
        <v>0</v>
      </c>
      <c r="AG2081" s="18"/>
      <c r="AH2081" s="18"/>
      <c r="AI2081" s="18"/>
      <c r="AJ2081" s="960">
        <v>45070</v>
      </c>
      <c r="AK2081" s="124">
        <v>45076</v>
      </c>
      <c r="AL2081" s="11">
        <f t="shared" si="307"/>
        <v>3</v>
      </c>
      <c r="AM2081" s="11">
        <v>13</v>
      </c>
      <c r="AN2081" s="521" t="s">
        <v>1223</v>
      </c>
    </row>
    <row r="2082" spans="1:40" ht="15" customHeight="1">
      <c r="A2082" s="11">
        <v>17170</v>
      </c>
      <c r="B2082" s="11" t="s">
        <v>8395</v>
      </c>
      <c r="C2082" s="11">
        <v>30708023635</v>
      </c>
      <c r="D2082" s="11" t="s">
        <v>8506</v>
      </c>
      <c r="E2082" s="11" t="s">
        <v>38</v>
      </c>
      <c r="F2082" s="11" t="s">
        <v>70</v>
      </c>
      <c r="G2082" s="11" t="s">
        <v>823</v>
      </c>
      <c r="H2082" s="18" t="s">
        <v>8507</v>
      </c>
      <c r="I2082" s="18" t="s">
        <v>8508</v>
      </c>
      <c r="J2082" s="11" t="s">
        <v>20</v>
      </c>
      <c r="K2082" s="43" t="s">
        <v>21</v>
      </c>
      <c r="L2082" s="43" t="s">
        <v>22</v>
      </c>
      <c r="M2082" s="65">
        <v>0</v>
      </c>
      <c r="N2082" s="65">
        <v>0</v>
      </c>
      <c r="O2082" s="65">
        <v>0</v>
      </c>
      <c r="P2082" s="65">
        <v>0</v>
      </c>
      <c r="Q2082" s="39">
        <v>158.78</v>
      </c>
      <c r="R2082" s="39">
        <f t="shared" si="305"/>
        <v>109.27000000000001</v>
      </c>
      <c r="S2082" s="65">
        <v>47.57</v>
      </c>
      <c r="T2082" s="65">
        <v>0</v>
      </c>
      <c r="U2082" s="65">
        <v>1.94</v>
      </c>
      <c r="V2082" s="39">
        <f t="shared" si="309"/>
        <v>156.38</v>
      </c>
      <c r="W2082" s="65">
        <v>2.4</v>
      </c>
      <c r="X2082" s="65">
        <v>0</v>
      </c>
      <c r="Y2082" s="65">
        <v>0</v>
      </c>
      <c r="Z2082" s="67" t="s">
        <v>69</v>
      </c>
      <c r="AA2082" s="18" t="s">
        <v>1921</v>
      </c>
      <c r="AB2082" s="11" t="str">
        <f t="shared" si="308"/>
        <v>31/08/2007</v>
      </c>
      <c r="AC2082" s="11" t="str">
        <f t="shared" si="304"/>
        <v>05/03/2023</v>
      </c>
      <c r="AD2082" s="18">
        <v>109.27000000000001</v>
      </c>
      <c r="AE2082" s="18">
        <v>109.27000000000001</v>
      </c>
      <c r="AF2082" s="68">
        <v>0</v>
      </c>
      <c r="AG2082" s="18"/>
      <c r="AH2082" s="18"/>
      <c r="AI2082" s="18"/>
      <c r="AJ2082" s="960">
        <v>45070</v>
      </c>
      <c r="AK2082" s="124">
        <v>45076</v>
      </c>
      <c r="AL2082" s="11">
        <f t="shared" si="307"/>
        <v>3</v>
      </c>
      <c r="AM2082" s="11">
        <v>13</v>
      </c>
      <c r="AN2082" s="521" t="s">
        <v>1223</v>
      </c>
    </row>
    <row r="2083" spans="1:40" ht="15" customHeight="1">
      <c r="A2083" s="11">
        <v>17171</v>
      </c>
      <c r="B2083" s="11" t="s">
        <v>8395</v>
      </c>
      <c r="C2083" s="11">
        <v>30708023635</v>
      </c>
      <c r="D2083" s="11" t="s">
        <v>8509</v>
      </c>
      <c r="E2083" s="11" t="s">
        <v>38</v>
      </c>
      <c r="F2083" s="11" t="s">
        <v>70</v>
      </c>
      <c r="G2083" s="11" t="s">
        <v>1065</v>
      </c>
      <c r="H2083" s="200" t="s">
        <v>8510</v>
      </c>
      <c r="I2083" s="200" t="s">
        <v>8511</v>
      </c>
      <c r="J2083" s="11" t="s">
        <v>20</v>
      </c>
      <c r="K2083" s="202" t="s">
        <v>21</v>
      </c>
      <c r="L2083" s="202" t="s">
        <v>22</v>
      </c>
      <c r="M2083" s="203">
        <v>0</v>
      </c>
      <c r="N2083" s="203">
        <v>0</v>
      </c>
      <c r="O2083" s="203">
        <v>0</v>
      </c>
      <c r="P2083" s="203">
        <v>0</v>
      </c>
      <c r="Q2083" s="204">
        <v>109.2</v>
      </c>
      <c r="R2083" s="204">
        <f t="shared" si="305"/>
        <v>108.21000000000001</v>
      </c>
      <c r="S2083" s="203">
        <v>0</v>
      </c>
      <c r="T2083" s="203">
        <v>0</v>
      </c>
      <c r="U2083" s="203">
        <v>0.99</v>
      </c>
      <c r="V2083" s="204">
        <f t="shared" si="309"/>
        <v>109.2</v>
      </c>
      <c r="W2083" s="203">
        <v>0</v>
      </c>
      <c r="X2083" s="203">
        <v>0</v>
      </c>
      <c r="Y2083" s="203">
        <v>0</v>
      </c>
      <c r="Z2083" s="214" t="s">
        <v>46</v>
      </c>
      <c r="AA2083" s="200" t="s">
        <v>2698</v>
      </c>
      <c r="AB2083" s="11" t="str">
        <f t="shared" si="308"/>
        <v>14/07/2007</v>
      </c>
      <c r="AC2083" s="11" t="str">
        <f t="shared" si="304"/>
        <v>05/03/2023</v>
      </c>
      <c r="AD2083" s="18">
        <v>107.79</v>
      </c>
      <c r="AE2083" s="18">
        <v>107.79</v>
      </c>
      <c r="AF2083" s="68">
        <v>0</v>
      </c>
      <c r="AG2083" s="18"/>
      <c r="AH2083" s="18"/>
      <c r="AI2083" s="18"/>
      <c r="AJ2083" s="960">
        <v>45070</v>
      </c>
      <c r="AK2083" s="124">
        <v>45076</v>
      </c>
      <c r="AL2083" s="11">
        <f t="shared" si="307"/>
        <v>3</v>
      </c>
      <c r="AM2083" s="11">
        <v>13</v>
      </c>
      <c r="AN2083" s="521" t="s">
        <v>1223</v>
      </c>
    </row>
    <row r="2084" spans="1:40" ht="15" customHeight="1">
      <c r="A2084" s="11">
        <v>17172</v>
      </c>
      <c r="B2084" s="11" t="s">
        <v>8395</v>
      </c>
      <c r="C2084" s="11">
        <v>30708023635</v>
      </c>
      <c r="D2084" s="11" t="s">
        <v>8512</v>
      </c>
      <c r="E2084" s="11" t="s">
        <v>38</v>
      </c>
      <c r="F2084" s="11" t="s">
        <v>45</v>
      </c>
      <c r="G2084" s="11" t="s">
        <v>8277</v>
      </c>
      <c r="H2084" s="18" t="s">
        <v>8513</v>
      </c>
      <c r="I2084" s="18" t="s">
        <v>8514</v>
      </c>
      <c r="J2084" s="11" t="s">
        <v>20</v>
      </c>
      <c r="K2084" s="43" t="s">
        <v>21</v>
      </c>
      <c r="L2084" s="43" t="s">
        <v>22</v>
      </c>
      <c r="M2084" s="65">
        <v>0</v>
      </c>
      <c r="N2084" s="65">
        <v>0</v>
      </c>
      <c r="O2084" s="65">
        <v>0</v>
      </c>
      <c r="P2084" s="65">
        <v>0</v>
      </c>
      <c r="Q2084" s="39">
        <v>861.6</v>
      </c>
      <c r="R2084" s="39">
        <f t="shared" si="305"/>
        <v>850.25</v>
      </c>
      <c r="S2084" s="65">
        <v>1.95</v>
      </c>
      <c r="T2084" s="65">
        <v>6.4</v>
      </c>
      <c r="U2084" s="65">
        <v>3</v>
      </c>
      <c r="V2084" s="39">
        <f t="shared" si="309"/>
        <v>850.25</v>
      </c>
      <c r="W2084" s="65">
        <v>1.95</v>
      </c>
      <c r="X2084" s="65">
        <v>6.4</v>
      </c>
      <c r="Y2084" s="65">
        <v>3</v>
      </c>
      <c r="Z2084" s="67" t="s">
        <v>193</v>
      </c>
      <c r="AA2084" s="18" t="s">
        <v>1921</v>
      </c>
      <c r="AB2084" s="11" t="str">
        <f t="shared" si="308"/>
        <v>14/07/2007</v>
      </c>
      <c r="AC2084" s="11" t="str">
        <f t="shared" si="304"/>
        <v>05/03/2023</v>
      </c>
      <c r="AD2084" s="18">
        <v>436.44</v>
      </c>
      <c r="AE2084" s="18">
        <v>436.44</v>
      </c>
      <c r="AF2084" s="68">
        <v>0</v>
      </c>
      <c r="AG2084" s="18"/>
      <c r="AH2084" s="18"/>
      <c r="AI2084" s="18"/>
      <c r="AJ2084" s="960">
        <v>45070</v>
      </c>
      <c r="AK2084" s="124">
        <v>45076</v>
      </c>
      <c r="AL2084" s="11">
        <f t="shared" si="307"/>
        <v>3</v>
      </c>
      <c r="AM2084" s="11">
        <v>13</v>
      </c>
      <c r="AN2084" s="521" t="s">
        <v>1223</v>
      </c>
    </row>
    <row r="2085" spans="1:40" ht="15" customHeight="1">
      <c r="A2085" s="11">
        <v>17173</v>
      </c>
      <c r="B2085" s="11" t="s">
        <v>8395</v>
      </c>
      <c r="C2085" s="11">
        <v>30708023635</v>
      </c>
      <c r="D2085" s="11" t="s">
        <v>8515</v>
      </c>
      <c r="E2085" s="11" t="s">
        <v>38</v>
      </c>
      <c r="F2085" s="11" t="s">
        <v>45</v>
      </c>
      <c r="G2085" s="11" t="s">
        <v>8516</v>
      </c>
      <c r="H2085" s="18" t="s">
        <v>8517</v>
      </c>
      <c r="I2085" s="18" t="s">
        <v>8518</v>
      </c>
      <c r="J2085" s="11" t="s">
        <v>20</v>
      </c>
      <c r="K2085" s="43" t="s">
        <v>21</v>
      </c>
      <c r="L2085" s="43" t="s">
        <v>22</v>
      </c>
      <c r="M2085" s="65">
        <v>0.16</v>
      </c>
      <c r="N2085" s="65">
        <v>0</v>
      </c>
      <c r="O2085" s="65">
        <v>0</v>
      </c>
      <c r="P2085" s="65">
        <v>0</v>
      </c>
      <c r="Q2085" s="39">
        <v>138.87</v>
      </c>
      <c r="R2085" s="39">
        <f t="shared" si="305"/>
        <v>131.35</v>
      </c>
      <c r="S2085" s="65">
        <v>6.88</v>
      </c>
      <c r="T2085" s="65">
        <v>0.05</v>
      </c>
      <c r="U2085" s="65">
        <v>0.59</v>
      </c>
      <c r="V2085" s="39">
        <f t="shared" si="309"/>
        <v>136.25000000000003</v>
      </c>
      <c r="W2085" s="65">
        <v>1.91</v>
      </c>
      <c r="X2085" s="65">
        <v>0.45</v>
      </c>
      <c r="Y2085" s="65">
        <v>0.26</v>
      </c>
      <c r="Z2085" s="67" t="s">
        <v>46</v>
      </c>
      <c r="AA2085" s="18" t="s">
        <v>1921</v>
      </c>
      <c r="AB2085" s="11" t="str">
        <f t="shared" si="308"/>
        <v>14/07/2007</v>
      </c>
      <c r="AC2085" s="11" t="str">
        <f t="shared" si="304"/>
        <v>05/03/2023</v>
      </c>
      <c r="AD2085" s="18">
        <v>131.35</v>
      </c>
      <c r="AE2085" s="18">
        <v>131.35</v>
      </c>
      <c r="AF2085" s="68">
        <v>0</v>
      </c>
      <c r="AG2085" s="18"/>
      <c r="AH2085" s="18"/>
      <c r="AI2085" s="18"/>
      <c r="AJ2085" s="960">
        <v>45070</v>
      </c>
      <c r="AK2085" s="124">
        <v>45076</v>
      </c>
      <c r="AL2085" s="11">
        <f t="shared" si="307"/>
        <v>3</v>
      </c>
      <c r="AM2085" s="11">
        <v>13</v>
      </c>
      <c r="AN2085" s="521" t="s">
        <v>1223</v>
      </c>
    </row>
    <row r="2086" spans="1:40" ht="15" customHeight="1">
      <c r="A2086" s="11">
        <v>17174</v>
      </c>
      <c r="B2086" s="11" t="s">
        <v>8395</v>
      </c>
      <c r="C2086" s="11">
        <v>30708023635</v>
      </c>
      <c r="D2086" s="11" t="s">
        <v>8519</v>
      </c>
      <c r="E2086" s="11" t="s">
        <v>38</v>
      </c>
      <c r="F2086" s="11" t="s">
        <v>70</v>
      </c>
      <c r="G2086" s="11" t="s">
        <v>1119</v>
      </c>
      <c r="H2086" s="18" t="s">
        <v>8520</v>
      </c>
      <c r="I2086" s="18" t="s">
        <v>8521</v>
      </c>
      <c r="J2086" s="11" t="s">
        <v>20</v>
      </c>
      <c r="K2086" s="43" t="s">
        <v>21</v>
      </c>
      <c r="L2086" s="43" t="s">
        <v>22</v>
      </c>
      <c r="M2086" s="65">
        <v>0</v>
      </c>
      <c r="N2086" s="65">
        <v>0</v>
      </c>
      <c r="O2086" s="65">
        <v>0</v>
      </c>
      <c r="P2086" s="65">
        <v>0</v>
      </c>
      <c r="Q2086" s="39">
        <v>91.72</v>
      </c>
      <c r="R2086" s="39">
        <f t="shared" si="305"/>
        <v>91.72</v>
      </c>
      <c r="S2086" s="65">
        <v>0</v>
      </c>
      <c r="T2086" s="65">
        <v>0</v>
      </c>
      <c r="U2086" s="65">
        <v>0</v>
      </c>
      <c r="V2086" s="39">
        <f t="shared" si="309"/>
        <v>91.72</v>
      </c>
      <c r="W2086" s="65">
        <v>0</v>
      </c>
      <c r="X2086" s="65">
        <v>0</v>
      </c>
      <c r="Y2086" s="65">
        <v>0</v>
      </c>
      <c r="Z2086" s="67" t="s">
        <v>193</v>
      </c>
      <c r="AA2086" s="18" t="s">
        <v>1921</v>
      </c>
      <c r="AB2086" s="11" t="str">
        <f t="shared" si="308"/>
        <v>14/07/2007</v>
      </c>
      <c r="AC2086" s="11" t="str">
        <f t="shared" si="304"/>
        <v>05/03/2023</v>
      </c>
      <c r="AD2086" s="18">
        <v>91.72</v>
      </c>
      <c r="AE2086" s="18">
        <v>91.72</v>
      </c>
      <c r="AF2086" s="68">
        <v>0</v>
      </c>
      <c r="AG2086" s="18"/>
      <c r="AH2086" s="18"/>
      <c r="AI2086" s="18"/>
      <c r="AJ2086" s="960">
        <v>45070</v>
      </c>
      <c r="AK2086" s="124">
        <v>45076</v>
      </c>
      <c r="AL2086" s="11">
        <f t="shared" si="307"/>
        <v>3</v>
      </c>
      <c r="AM2086" s="11">
        <v>13</v>
      </c>
      <c r="AN2086" s="521" t="s">
        <v>1223</v>
      </c>
    </row>
    <row r="2087" spans="1:40" ht="15" customHeight="1">
      <c r="A2087" s="11">
        <v>17175</v>
      </c>
      <c r="B2087" s="11" t="s">
        <v>8395</v>
      </c>
      <c r="C2087" s="11">
        <v>30708023635</v>
      </c>
      <c r="D2087" s="11" t="s">
        <v>8522</v>
      </c>
      <c r="E2087" s="11" t="s">
        <v>38</v>
      </c>
      <c r="F2087" s="11" t="s">
        <v>70</v>
      </c>
      <c r="G2087" s="11" t="s">
        <v>1119</v>
      </c>
      <c r="H2087" s="126" t="s">
        <v>8523</v>
      </c>
      <c r="I2087" s="126" t="s">
        <v>8524</v>
      </c>
      <c r="J2087" s="11" t="s">
        <v>20</v>
      </c>
      <c r="K2087" s="43" t="s">
        <v>21</v>
      </c>
      <c r="L2087" s="43" t="s">
        <v>22</v>
      </c>
      <c r="M2087" s="65">
        <v>0</v>
      </c>
      <c r="N2087" s="65">
        <v>0</v>
      </c>
      <c r="O2087" s="65">
        <v>0</v>
      </c>
      <c r="P2087" s="65">
        <v>0</v>
      </c>
      <c r="Q2087" s="123">
        <v>29.8</v>
      </c>
      <c r="R2087" s="123">
        <f t="shared" si="305"/>
        <v>29.8</v>
      </c>
      <c r="S2087" s="65">
        <v>0</v>
      </c>
      <c r="T2087" s="65">
        <v>0</v>
      </c>
      <c r="U2087" s="65">
        <v>0</v>
      </c>
      <c r="V2087" s="123">
        <f t="shared" si="309"/>
        <v>29.8</v>
      </c>
      <c r="W2087" s="65">
        <v>0</v>
      </c>
      <c r="X2087" s="65">
        <v>0</v>
      </c>
      <c r="Y2087" s="65">
        <v>0</v>
      </c>
      <c r="Z2087" s="67" t="s">
        <v>967</v>
      </c>
      <c r="AA2087" s="67" t="s">
        <v>2807</v>
      </c>
      <c r="AB2087" s="11" t="str">
        <f t="shared" si="308"/>
        <v>14/07/2007</v>
      </c>
      <c r="AC2087" s="11" t="str">
        <f t="shared" si="304"/>
        <v>28/02/2023</v>
      </c>
      <c r="AD2087" s="18">
        <v>29.8</v>
      </c>
      <c r="AE2087" s="18">
        <v>29.8</v>
      </c>
      <c r="AF2087" s="68">
        <v>0</v>
      </c>
      <c r="AG2087" s="18"/>
      <c r="AH2087" s="18"/>
      <c r="AI2087" s="18"/>
      <c r="AJ2087" s="960">
        <v>45070</v>
      </c>
      <c r="AK2087" s="124">
        <v>45076</v>
      </c>
      <c r="AL2087" s="11">
        <f t="shared" si="307"/>
        <v>3</v>
      </c>
      <c r="AM2087" s="11">
        <v>13</v>
      </c>
      <c r="AN2087" s="521" t="s">
        <v>1223</v>
      </c>
    </row>
    <row r="2088" spans="1:40" ht="15" customHeight="1">
      <c r="A2088" s="11">
        <v>17176</v>
      </c>
      <c r="B2088" s="11" t="s">
        <v>8395</v>
      </c>
      <c r="C2088" s="11">
        <v>30708023635</v>
      </c>
      <c r="D2088" s="11" t="s">
        <v>8525</v>
      </c>
      <c r="E2088" s="11" t="s">
        <v>38</v>
      </c>
      <c r="F2088" s="11" t="s">
        <v>87</v>
      </c>
      <c r="G2088" s="11" t="s">
        <v>5390</v>
      </c>
      <c r="H2088" s="126" t="s">
        <v>8526</v>
      </c>
      <c r="I2088" s="126" t="s">
        <v>8527</v>
      </c>
      <c r="J2088" s="11" t="s">
        <v>20</v>
      </c>
      <c r="K2088" s="43" t="s">
        <v>21</v>
      </c>
      <c r="L2088" s="43" t="s">
        <v>22</v>
      </c>
      <c r="M2088" s="65">
        <v>0</v>
      </c>
      <c r="N2088" s="65">
        <v>0</v>
      </c>
      <c r="O2088" s="65">
        <v>0</v>
      </c>
      <c r="P2088" s="65">
        <v>0</v>
      </c>
      <c r="Q2088" s="123">
        <v>74.180000000000007</v>
      </c>
      <c r="R2088" s="123">
        <f t="shared" si="305"/>
        <v>74.180000000000007</v>
      </c>
      <c r="S2088" s="65">
        <v>0</v>
      </c>
      <c r="T2088" s="65">
        <v>0</v>
      </c>
      <c r="U2088" s="65">
        <v>0</v>
      </c>
      <c r="V2088" s="123">
        <f t="shared" si="309"/>
        <v>74.180000000000007</v>
      </c>
      <c r="W2088" s="65">
        <v>0</v>
      </c>
      <c r="X2088" s="65">
        <v>0</v>
      </c>
      <c r="Y2088" s="65">
        <v>0</v>
      </c>
      <c r="Z2088" s="67" t="s">
        <v>46</v>
      </c>
      <c r="AA2088" s="67" t="s">
        <v>5530</v>
      </c>
      <c r="AB2088" s="11" t="str">
        <f t="shared" si="308"/>
        <v>14/07/2007</v>
      </c>
      <c r="AC2088" s="11" t="str">
        <f t="shared" si="304"/>
        <v>23/02/2023</v>
      </c>
      <c r="AD2088" s="18">
        <v>74.180000000000007</v>
      </c>
      <c r="AE2088" s="18">
        <v>74.180000000000007</v>
      </c>
      <c r="AF2088" s="68">
        <v>0</v>
      </c>
      <c r="AG2088" s="18"/>
      <c r="AH2088" s="18"/>
      <c r="AI2088" s="18"/>
      <c r="AJ2088" s="960">
        <v>45070</v>
      </c>
      <c r="AK2088" s="124">
        <v>45076</v>
      </c>
      <c r="AL2088" s="11">
        <f t="shared" si="307"/>
        <v>3</v>
      </c>
      <c r="AM2088" s="11">
        <v>13</v>
      </c>
      <c r="AN2088" s="521" t="s">
        <v>1223</v>
      </c>
    </row>
    <row r="2089" spans="1:40" ht="15" customHeight="1">
      <c r="A2089" s="11">
        <v>17308</v>
      </c>
      <c r="B2089" s="11" t="s">
        <v>8395</v>
      </c>
      <c r="C2089" s="11">
        <v>30708023635</v>
      </c>
      <c r="D2089" s="11" t="s">
        <v>8528</v>
      </c>
      <c r="E2089" s="11" t="s">
        <v>38</v>
      </c>
      <c r="F2089" s="11" t="s">
        <v>70</v>
      </c>
      <c r="G2089" s="11" t="s">
        <v>1119</v>
      </c>
      <c r="H2089" s="18" t="s">
        <v>8529</v>
      </c>
      <c r="I2089" s="18" t="s">
        <v>8530</v>
      </c>
      <c r="J2089" s="11" t="s">
        <v>20</v>
      </c>
      <c r="K2089" s="43" t="s">
        <v>21</v>
      </c>
      <c r="L2089" s="43" t="s">
        <v>22</v>
      </c>
      <c r="M2089" s="65">
        <v>0</v>
      </c>
      <c r="N2089" s="65">
        <v>0</v>
      </c>
      <c r="O2089" s="65">
        <v>0</v>
      </c>
      <c r="P2089" s="65">
        <v>0</v>
      </c>
      <c r="Q2089" s="39">
        <v>46.58</v>
      </c>
      <c r="R2089" s="39">
        <f t="shared" si="305"/>
        <v>46.5</v>
      </c>
      <c r="S2089" s="65">
        <v>0.08</v>
      </c>
      <c r="T2089" s="65">
        <v>0</v>
      </c>
      <c r="U2089" s="65">
        <v>0</v>
      </c>
      <c r="V2089" s="39">
        <f t="shared" si="309"/>
        <v>46.58</v>
      </c>
      <c r="W2089" s="65">
        <v>0</v>
      </c>
      <c r="X2089" s="65">
        <v>0</v>
      </c>
      <c r="Y2089" s="65">
        <v>0</v>
      </c>
      <c r="Z2089" s="67" t="s">
        <v>8531</v>
      </c>
      <c r="AA2089" s="18" t="s">
        <v>1921</v>
      </c>
      <c r="AB2089" s="11" t="str">
        <f t="shared" si="308"/>
        <v>09/04/2007</v>
      </c>
      <c r="AC2089" s="11" t="str">
        <f t="shared" si="304"/>
        <v>05/03/2023</v>
      </c>
      <c r="AD2089" s="18">
        <v>46.5</v>
      </c>
      <c r="AE2089" s="18">
        <v>46.5</v>
      </c>
      <c r="AF2089" s="68">
        <v>0</v>
      </c>
      <c r="AG2089" s="18"/>
      <c r="AH2089" s="18"/>
      <c r="AI2089" s="18"/>
      <c r="AJ2089" s="960">
        <v>45070</v>
      </c>
      <c r="AK2089" s="124">
        <v>45076</v>
      </c>
      <c r="AL2089" s="11">
        <f t="shared" si="307"/>
        <v>3</v>
      </c>
      <c r="AM2089" s="11">
        <v>13</v>
      </c>
      <c r="AN2089" s="521" t="s">
        <v>1223</v>
      </c>
    </row>
    <row r="2090" spans="1:40" ht="15" customHeight="1">
      <c r="A2090" s="11">
        <v>17958</v>
      </c>
      <c r="B2090" s="11" t="s">
        <v>8532</v>
      </c>
      <c r="C2090" s="11">
        <v>20122971962</v>
      </c>
      <c r="D2090" s="11" t="s">
        <v>4211</v>
      </c>
      <c r="E2090" s="11" t="s">
        <v>42</v>
      </c>
      <c r="F2090" s="11" t="s">
        <v>8533</v>
      </c>
      <c r="G2090" s="11" t="s">
        <v>8534</v>
      </c>
      <c r="H2090" s="11" t="s">
        <v>8553</v>
      </c>
      <c r="I2090" s="11" t="s">
        <v>8554</v>
      </c>
      <c r="J2090" s="11" t="s">
        <v>20</v>
      </c>
      <c r="K2090" s="11" t="s">
        <v>21</v>
      </c>
      <c r="L2090" s="11" t="s">
        <v>22</v>
      </c>
      <c r="M2090" s="11">
        <v>0</v>
      </c>
      <c r="N2090" s="11">
        <v>0</v>
      </c>
      <c r="O2090" s="11">
        <v>0</v>
      </c>
      <c r="P2090" s="11">
        <v>0</v>
      </c>
      <c r="Q2090" s="11">
        <v>456.37</v>
      </c>
      <c r="R2090" s="39">
        <f t="shared" si="305"/>
        <v>456.37</v>
      </c>
      <c r="S2090" s="11">
        <v>0</v>
      </c>
      <c r="T2090" s="11">
        <v>0</v>
      </c>
      <c r="U2090" s="11">
        <v>0</v>
      </c>
      <c r="V2090" s="39">
        <f t="shared" si="309"/>
        <v>455.13</v>
      </c>
      <c r="W2090" s="11">
        <v>1.24</v>
      </c>
      <c r="X2090" s="11">
        <v>0</v>
      </c>
      <c r="Y2090" s="11">
        <v>0</v>
      </c>
      <c r="Z2090" s="11" t="s">
        <v>8555</v>
      </c>
      <c r="AA2090" s="11" t="s">
        <v>8556</v>
      </c>
      <c r="AB2090" s="11" t="str">
        <f t="shared" si="308"/>
        <v>23/07/2007</v>
      </c>
      <c r="AC2090" s="11" t="str">
        <f t="shared" si="304"/>
        <v>25/02/2023</v>
      </c>
      <c r="AD2090" s="63">
        <v>164.48</v>
      </c>
      <c r="AE2090" s="63">
        <v>164.48</v>
      </c>
      <c r="AF2090" s="954">
        <v>0</v>
      </c>
      <c r="AG2090" s="63"/>
      <c r="AH2090" s="63"/>
      <c r="AI2090" s="63"/>
      <c r="AJ2090" s="960">
        <v>45070</v>
      </c>
      <c r="AK2090" s="124">
        <v>45076</v>
      </c>
      <c r="AL2090" s="11">
        <f t="shared" si="307"/>
        <v>3</v>
      </c>
      <c r="AM2090" s="11">
        <v>13</v>
      </c>
      <c r="AN2090" s="521" t="s">
        <v>1223</v>
      </c>
    </row>
    <row r="2091" spans="1:40" ht="15" customHeight="1">
      <c r="A2091" s="34">
        <v>17981</v>
      </c>
      <c r="B2091" s="34" t="s">
        <v>8360</v>
      </c>
      <c r="C2091" s="34">
        <v>33602015179</v>
      </c>
      <c r="D2091" s="34" t="s">
        <v>8535</v>
      </c>
      <c r="E2091" s="34" t="s">
        <v>346</v>
      </c>
      <c r="F2091" s="34" t="s">
        <v>351</v>
      </c>
      <c r="G2091" s="34" t="s">
        <v>454</v>
      </c>
      <c r="H2091" s="460" t="s">
        <v>8536</v>
      </c>
      <c r="I2091" s="855" t="s">
        <v>8537</v>
      </c>
      <c r="J2091" s="34" t="s">
        <v>20</v>
      </c>
      <c r="K2091" s="693" t="s">
        <v>21</v>
      </c>
      <c r="L2091" s="856" t="s">
        <v>23</v>
      </c>
      <c r="M2091" s="329">
        <v>33.32</v>
      </c>
      <c r="N2091" s="329">
        <v>96.06</v>
      </c>
      <c r="O2091" s="329">
        <v>0</v>
      </c>
      <c r="P2091" s="329">
        <v>0</v>
      </c>
      <c r="Q2091" s="614">
        <v>540.13</v>
      </c>
      <c r="R2091" s="328">
        <f t="shared" si="305"/>
        <v>505.86</v>
      </c>
      <c r="S2091" s="329">
        <v>34.270000000000003</v>
      </c>
      <c r="T2091" s="329">
        <v>0</v>
      </c>
      <c r="U2091" s="329">
        <v>0</v>
      </c>
      <c r="V2091" s="328">
        <f t="shared" si="309"/>
        <v>410.75</v>
      </c>
      <c r="W2091" s="329">
        <v>96.06</v>
      </c>
      <c r="X2091" s="329">
        <v>33.32</v>
      </c>
      <c r="Y2091" s="857">
        <v>0</v>
      </c>
      <c r="Z2091" s="858" t="s">
        <v>2178</v>
      </c>
      <c r="AA2091" s="859" t="s">
        <v>2542</v>
      </c>
      <c r="AB2091" s="365" t="str">
        <f t="shared" si="308"/>
        <v>31/08/2007</v>
      </c>
      <c r="AC2091" s="34" t="str">
        <f t="shared" si="304"/>
        <v>10/03/2023</v>
      </c>
      <c r="AD2091" s="293">
        <v>378.52</v>
      </c>
      <c r="AE2091" s="293">
        <f>+AD2091+AF2091</f>
        <v>489.02</v>
      </c>
      <c r="AF2091" s="294">
        <v>110.5</v>
      </c>
      <c r="AG2091" s="34"/>
      <c r="AH2091" s="34"/>
      <c r="AI2091" s="34"/>
      <c r="AJ2091" s="917">
        <v>45070</v>
      </c>
      <c r="AK2091" s="122">
        <v>45076</v>
      </c>
      <c r="AL2091" s="34">
        <f t="shared" si="307"/>
        <v>3</v>
      </c>
      <c r="AM2091" s="34">
        <v>13</v>
      </c>
      <c r="AN2091" s="261" t="s">
        <v>1223</v>
      </c>
    </row>
    <row r="2092" spans="1:40" ht="15" customHeight="1">
      <c r="A2092" s="11">
        <v>17988</v>
      </c>
      <c r="B2092" s="11" t="s">
        <v>8538</v>
      </c>
      <c r="C2092" s="11">
        <v>27201957775</v>
      </c>
      <c r="D2092" s="11" t="s">
        <v>8539</v>
      </c>
      <c r="E2092" s="11" t="s">
        <v>42</v>
      </c>
      <c r="F2092" s="11" t="s">
        <v>911</v>
      </c>
      <c r="G2092" s="11" t="s">
        <v>3791</v>
      </c>
      <c r="H2092" s="11" t="s">
        <v>8557</v>
      </c>
      <c r="I2092" s="11" t="s">
        <v>8558</v>
      </c>
      <c r="J2092" s="11" t="s">
        <v>20</v>
      </c>
      <c r="K2092" s="11" t="s">
        <v>21</v>
      </c>
      <c r="L2092" s="11" t="s">
        <v>22</v>
      </c>
      <c r="M2092" s="11">
        <v>0</v>
      </c>
      <c r="N2092" s="11">
        <v>0</v>
      </c>
      <c r="O2092" s="11">
        <v>0</v>
      </c>
      <c r="P2092" s="11">
        <v>0</v>
      </c>
      <c r="Q2092" s="11">
        <v>670.44</v>
      </c>
      <c r="R2092" s="39">
        <f t="shared" si="305"/>
        <v>591.9799999999999</v>
      </c>
      <c r="S2092" s="11">
        <v>72.180000000000007</v>
      </c>
      <c r="T2092" s="11">
        <v>2.34</v>
      </c>
      <c r="U2092" s="11">
        <v>3.94</v>
      </c>
      <c r="V2092" s="39">
        <f t="shared" si="309"/>
        <v>614.33000000000004</v>
      </c>
      <c r="W2092" s="11">
        <v>53.77</v>
      </c>
      <c r="X2092" s="11">
        <v>2.34</v>
      </c>
      <c r="Y2092" s="11">
        <v>0</v>
      </c>
      <c r="Z2092" s="11" t="s">
        <v>193</v>
      </c>
      <c r="AA2092" s="11" t="s">
        <v>2206</v>
      </c>
      <c r="AB2092" s="11" t="str">
        <f t="shared" si="308"/>
        <v>14/07/2007</v>
      </c>
      <c r="AC2092" s="11" t="str">
        <f t="shared" si="304"/>
        <v>28/02/2023</v>
      </c>
      <c r="AD2092" s="63">
        <v>259.92</v>
      </c>
      <c r="AE2092" s="63">
        <v>259.92</v>
      </c>
      <c r="AF2092" s="954">
        <v>0</v>
      </c>
      <c r="AG2092" s="63"/>
      <c r="AH2092" s="63"/>
      <c r="AI2092" s="63"/>
      <c r="AJ2092" s="960">
        <v>45070</v>
      </c>
      <c r="AK2092" s="124">
        <v>45076</v>
      </c>
      <c r="AL2092" s="11">
        <f t="shared" si="307"/>
        <v>3</v>
      </c>
      <c r="AM2092" s="11">
        <v>13</v>
      </c>
      <c r="AN2092" s="521" t="s">
        <v>1223</v>
      </c>
    </row>
    <row r="2093" spans="1:40" ht="15" customHeight="1">
      <c r="A2093" s="4" t="s">
        <v>0</v>
      </c>
      <c r="B2093" s="4" t="s">
        <v>1</v>
      </c>
      <c r="C2093" s="4" t="s">
        <v>2</v>
      </c>
      <c r="D2093" s="4" t="s">
        <v>3</v>
      </c>
      <c r="E2093" s="4" t="s">
        <v>4</v>
      </c>
      <c r="F2093" s="4" t="s">
        <v>5</v>
      </c>
      <c r="G2093" s="4" t="s">
        <v>6</v>
      </c>
      <c r="H2093" s="4" t="s">
        <v>7</v>
      </c>
      <c r="I2093" s="4" t="s">
        <v>8</v>
      </c>
      <c r="J2093" s="3" t="s">
        <v>9</v>
      </c>
      <c r="K2093" s="4" t="s">
        <v>8230</v>
      </c>
      <c r="L2093" s="4" t="s">
        <v>10</v>
      </c>
      <c r="M2093" s="4" t="s">
        <v>11</v>
      </c>
      <c r="N2093" s="4" t="s">
        <v>12</v>
      </c>
      <c r="O2093" s="4" t="s">
        <v>28</v>
      </c>
      <c r="P2093" s="4" t="s">
        <v>13</v>
      </c>
      <c r="Q2093" s="4" t="s">
        <v>14</v>
      </c>
      <c r="R2093" s="4" t="s">
        <v>27</v>
      </c>
      <c r="S2093" s="4" t="s">
        <v>29</v>
      </c>
      <c r="T2093" s="4" t="s">
        <v>30</v>
      </c>
      <c r="U2093" s="4" t="s">
        <v>31</v>
      </c>
      <c r="V2093" s="4" t="s">
        <v>15</v>
      </c>
      <c r="W2093" s="4" t="s">
        <v>16</v>
      </c>
      <c r="X2093" s="4" t="s">
        <v>17</v>
      </c>
      <c r="Y2093" s="4" t="s">
        <v>18</v>
      </c>
      <c r="Z2093" s="4" t="s">
        <v>324</v>
      </c>
      <c r="AA2093" s="4" t="s">
        <v>32</v>
      </c>
      <c r="AB2093" s="276" t="s">
        <v>19</v>
      </c>
      <c r="AC2093" s="277" t="s">
        <v>33</v>
      </c>
      <c r="AD2093" s="4" t="s">
        <v>34</v>
      </c>
      <c r="AE2093" s="4" t="s">
        <v>35</v>
      </c>
      <c r="AF2093" s="923" t="s">
        <v>36</v>
      </c>
      <c r="AG2093" s="970"/>
      <c r="AH2093" s="970"/>
      <c r="AI2093" s="970"/>
      <c r="AJ2093" s="956" t="s">
        <v>24</v>
      </c>
      <c r="AK2093" s="3" t="s">
        <v>25</v>
      </c>
      <c r="AL2093" s="3" t="s">
        <v>8056</v>
      </c>
      <c r="AM2093" s="3" t="s">
        <v>26</v>
      </c>
      <c r="AN2093" s="3" t="s">
        <v>502</v>
      </c>
    </row>
    <row r="2094" spans="1:40" ht="15" customHeight="1">
      <c r="A2094" s="789">
        <v>34</v>
      </c>
      <c r="B2094" s="789" t="s">
        <v>8564</v>
      </c>
      <c r="C2094" s="789">
        <v>30693568362</v>
      </c>
      <c r="D2094" s="789" t="s">
        <v>8565</v>
      </c>
      <c r="E2094" s="789" t="s">
        <v>339</v>
      </c>
      <c r="F2094" s="789" t="s">
        <v>344</v>
      </c>
      <c r="G2094" s="789" t="s">
        <v>3634</v>
      </c>
      <c r="H2094" s="126" t="s">
        <v>8566</v>
      </c>
      <c r="I2094" s="126" t="s">
        <v>8567</v>
      </c>
      <c r="J2094" s="699" t="s">
        <v>20</v>
      </c>
      <c r="K2094" s="699" t="s">
        <v>21</v>
      </c>
      <c r="L2094" s="699" t="s">
        <v>22</v>
      </c>
      <c r="M2094" s="700">
        <v>0</v>
      </c>
      <c r="N2094" s="700">
        <v>0</v>
      </c>
      <c r="O2094" s="700">
        <v>0</v>
      </c>
      <c r="P2094" s="700">
        <v>0</v>
      </c>
      <c r="Q2094" s="864">
        <v>4350.38</v>
      </c>
      <c r="R2094" s="701">
        <f>Q2094-O2094-S2094-T2094-U2094</f>
        <v>3337.55</v>
      </c>
      <c r="S2094" s="700">
        <v>984.37</v>
      </c>
      <c r="T2094" s="700">
        <v>15.83</v>
      </c>
      <c r="U2094" s="700">
        <v>12.63</v>
      </c>
      <c r="V2094" s="701">
        <f>Q2094-P2094-W2094-X2094-Y2094</f>
        <v>3528.82</v>
      </c>
      <c r="W2094" s="700">
        <v>796.24</v>
      </c>
      <c r="X2094" s="700">
        <v>12.69</v>
      </c>
      <c r="Y2094" s="700">
        <v>12.63</v>
      </c>
      <c r="Z2094" s="702" t="s">
        <v>2820</v>
      </c>
      <c r="AA2094" s="703" t="s">
        <v>3377</v>
      </c>
      <c r="AB2094" s="703" t="str">
        <f>+_xlfn.CONCAT(MID(Z2094,24,2),"/",MID(Z2094,22,2),"/",MID(Z2094,18,4))</f>
        <v>15/08/2007</v>
      </c>
      <c r="AC2094" s="703" t="str">
        <f>+_xlfn.CONCAT(MID(AA2094,16,2),"/",MID(AA2094,14,2),"/",MID(AA2094,10,4))</f>
        <v>10/03/2023</v>
      </c>
      <c r="AD2094" s="40">
        <v>1369</v>
      </c>
      <c r="AE2094" s="40">
        <v>1369</v>
      </c>
      <c r="AF2094" s="920">
        <v>0</v>
      </c>
      <c r="AG2094" s="40"/>
      <c r="AH2094" s="40"/>
      <c r="AI2094" s="40"/>
      <c r="AJ2094" s="960">
        <v>45079</v>
      </c>
      <c r="AK2094" s="124">
        <v>45083</v>
      </c>
      <c r="AL2094" s="9">
        <f t="shared" ref="AL2094:AL2125" si="310">NETWORKDAYS(AJ2094,AK2094)</f>
        <v>3</v>
      </c>
      <c r="AM2094" s="9">
        <v>14</v>
      </c>
      <c r="AN2094" s="521" t="s">
        <v>503</v>
      </c>
    </row>
    <row r="2095" spans="1:40" ht="15" customHeight="1">
      <c r="A2095" s="790">
        <v>46</v>
      </c>
      <c r="B2095" s="790" t="s">
        <v>8568</v>
      </c>
      <c r="C2095" s="790">
        <v>33707025919</v>
      </c>
      <c r="D2095" s="790" t="s">
        <v>8569</v>
      </c>
      <c r="E2095" s="790" t="s">
        <v>38</v>
      </c>
      <c r="F2095" s="790" t="s">
        <v>1040</v>
      </c>
      <c r="G2095" s="790" t="s">
        <v>2949</v>
      </c>
      <c r="H2095" s="431" t="s">
        <v>8570</v>
      </c>
      <c r="I2095" s="431" t="s">
        <v>8571</v>
      </c>
      <c r="J2095" s="44" t="s">
        <v>20</v>
      </c>
      <c r="K2095" s="44" t="s">
        <v>21</v>
      </c>
      <c r="L2095" s="44" t="s">
        <v>23</v>
      </c>
      <c r="M2095" s="69">
        <v>0</v>
      </c>
      <c r="N2095" s="69">
        <v>82.28</v>
      </c>
      <c r="O2095" s="69">
        <v>0</v>
      </c>
      <c r="P2095" s="69">
        <v>0</v>
      </c>
      <c r="Q2095" s="70">
        <v>5057.6099999999997</v>
      </c>
      <c r="R2095" s="70">
        <v>4857.26</v>
      </c>
      <c r="S2095" s="69">
        <v>176.2</v>
      </c>
      <c r="T2095" s="69">
        <v>15.92</v>
      </c>
      <c r="U2095" s="69">
        <v>8.23</v>
      </c>
      <c r="V2095" s="70">
        <v>4786.6499999999996</v>
      </c>
      <c r="W2095" s="69">
        <v>176.88</v>
      </c>
      <c r="X2095" s="69">
        <v>15.45</v>
      </c>
      <c r="Y2095" s="69">
        <v>7.09</v>
      </c>
      <c r="Z2095" s="45" t="s">
        <v>4381</v>
      </c>
      <c r="AA2095" s="23" t="s">
        <v>8768</v>
      </c>
      <c r="AB2095" s="26">
        <v>39220</v>
      </c>
      <c r="AC2095" s="26">
        <v>44945</v>
      </c>
      <c r="AD2095" s="23">
        <v>1836</v>
      </c>
      <c r="AE2095" s="23">
        <v>1986.53</v>
      </c>
      <c r="AF2095" s="823">
        <v>150.53</v>
      </c>
      <c r="AG2095" s="23"/>
      <c r="AH2095" s="23"/>
      <c r="AI2095" s="23"/>
      <c r="AJ2095" s="917">
        <v>45079</v>
      </c>
      <c r="AK2095" s="122">
        <v>45083</v>
      </c>
      <c r="AL2095" s="34">
        <f t="shared" si="310"/>
        <v>3</v>
      </c>
      <c r="AM2095" s="34">
        <v>14</v>
      </c>
      <c r="AN2095" s="261" t="s">
        <v>503</v>
      </c>
    </row>
    <row r="2096" spans="1:40" ht="15" customHeight="1">
      <c r="A2096" s="789">
        <v>122</v>
      </c>
      <c r="B2096" s="789" t="s">
        <v>8572</v>
      </c>
      <c r="C2096" s="789">
        <v>30558314539</v>
      </c>
      <c r="D2096" s="789" t="s">
        <v>8573</v>
      </c>
      <c r="E2096" s="789" t="s">
        <v>42</v>
      </c>
      <c r="F2096" s="789" t="s">
        <v>911</v>
      </c>
      <c r="G2096" s="789" t="s">
        <v>1441</v>
      </c>
      <c r="H2096" s="18" t="s">
        <v>8769</v>
      </c>
      <c r="I2096" s="18" t="s">
        <v>8770</v>
      </c>
      <c r="J2096" s="426" t="s">
        <v>20</v>
      </c>
      <c r="K2096" s="426" t="s">
        <v>21</v>
      </c>
      <c r="L2096" s="426" t="s">
        <v>22</v>
      </c>
      <c r="M2096" s="1004">
        <v>0</v>
      </c>
      <c r="N2096" s="1004">
        <v>0</v>
      </c>
      <c r="O2096" s="1004">
        <v>202.17</v>
      </c>
      <c r="P2096" s="1004">
        <v>185.26</v>
      </c>
      <c r="Q2096" s="39">
        <v>4023.76</v>
      </c>
      <c r="R2096" s="39">
        <v>2924.94</v>
      </c>
      <c r="S2096" s="1004">
        <v>786.59</v>
      </c>
      <c r="T2096" s="1004">
        <v>50.54</v>
      </c>
      <c r="U2096" s="1004">
        <v>59.52</v>
      </c>
      <c r="V2096" s="39">
        <v>3443.72</v>
      </c>
      <c r="W2096" s="1004">
        <v>549.09</v>
      </c>
      <c r="X2096" s="1004">
        <v>27.41</v>
      </c>
      <c r="Y2096" s="1004">
        <v>3.54</v>
      </c>
      <c r="Z2096" s="67" t="s">
        <v>583</v>
      </c>
      <c r="AA2096" s="18" t="s">
        <v>575</v>
      </c>
      <c r="AB2096" s="22">
        <v>39158</v>
      </c>
      <c r="AC2096" s="18" t="s">
        <v>589</v>
      </c>
      <c r="AD2096" s="40">
        <v>886.33</v>
      </c>
      <c r="AE2096" s="40">
        <v>886.33</v>
      </c>
      <c r="AF2096" s="920">
        <v>0</v>
      </c>
      <c r="AG2096" s="40"/>
      <c r="AH2096" s="40"/>
      <c r="AI2096" s="40"/>
      <c r="AJ2096" s="960">
        <v>45079</v>
      </c>
      <c r="AK2096" s="124">
        <v>45083</v>
      </c>
      <c r="AL2096" s="9">
        <f t="shared" si="310"/>
        <v>3</v>
      </c>
      <c r="AM2096" s="9">
        <v>14</v>
      </c>
      <c r="AN2096" s="521" t="s">
        <v>1223</v>
      </c>
    </row>
    <row r="2097" spans="1:40" ht="15" customHeight="1">
      <c r="A2097" s="789">
        <v>160</v>
      </c>
      <c r="B2097" s="789" t="s">
        <v>8574</v>
      </c>
      <c r="C2097" s="789">
        <v>30511955242</v>
      </c>
      <c r="D2097" s="789" t="s">
        <v>8575</v>
      </c>
      <c r="E2097" s="789" t="s">
        <v>339</v>
      </c>
      <c r="F2097" s="789" t="s">
        <v>1422</v>
      </c>
      <c r="G2097" s="789" t="s">
        <v>1422</v>
      </c>
      <c r="H2097" s="18" t="s">
        <v>8771</v>
      </c>
      <c r="I2097" s="18" t="s">
        <v>8772</v>
      </c>
      <c r="J2097" s="43" t="s">
        <v>20</v>
      </c>
      <c r="K2097" s="43" t="s">
        <v>21</v>
      </c>
      <c r="L2097" s="43" t="s">
        <v>22</v>
      </c>
      <c r="M2097" s="65">
        <v>0</v>
      </c>
      <c r="N2097" s="65">
        <v>0</v>
      </c>
      <c r="O2097" s="65">
        <v>0</v>
      </c>
      <c r="P2097" s="65">
        <v>10.65</v>
      </c>
      <c r="Q2097" s="39">
        <v>2619.6</v>
      </c>
      <c r="R2097" s="39">
        <v>2216.13</v>
      </c>
      <c r="S2097" s="65">
        <v>399.48</v>
      </c>
      <c r="T2097" s="65">
        <v>1.6</v>
      </c>
      <c r="U2097" s="65">
        <v>2.39</v>
      </c>
      <c r="V2097" s="39">
        <v>2590</v>
      </c>
      <c r="W2097" s="65">
        <v>15.91</v>
      </c>
      <c r="X2097" s="65">
        <v>0.54</v>
      </c>
      <c r="Y2097" s="65">
        <v>2.5</v>
      </c>
      <c r="Z2097" s="67" t="s">
        <v>72</v>
      </c>
      <c r="AA2097" s="18" t="s">
        <v>8773</v>
      </c>
      <c r="AB2097" s="18" t="s">
        <v>41</v>
      </c>
      <c r="AC2097" s="18" t="s">
        <v>655</v>
      </c>
      <c r="AD2097" s="40">
        <v>833.07</v>
      </c>
      <c r="AE2097" s="40">
        <v>833.07</v>
      </c>
      <c r="AF2097" s="920">
        <v>0</v>
      </c>
      <c r="AG2097" s="40"/>
      <c r="AH2097" s="40"/>
      <c r="AI2097" s="40"/>
      <c r="AJ2097" s="960">
        <v>45079</v>
      </c>
      <c r="AK2097" s="124">
        <v>45083</v>
      </c>
      <c r="AL2097" s="9">
        <f t="shared" si="310"/>
        <v>3</v>
      </c>
      <c r="AM2097" s="9">
        <v>14</v>
      </c>
      <c r="AN2097" s="521" t="s">
        <v>1223</v>
      </c>
    </row>
    <row r="2098" spans="1:40" ht="15" customHeight="1">
      <c r="A2098" s="789">
        <v>161</v>
      </c>
      <c r="B2098" s="789" t="s">
        <v>8574</v>
      </c>
      <c r="C2098" s="789">
        <v>30511955242</v>
      </c>
      <c r="D2098" s="789" t="s">
        <v>3901</v>
      </c>
      <c r="E2098" s="789" t="s">
        <v>47</v>
      </c>
      <c r="F2098" s="789" t="s">
        <v>71</v>
      </c>
      <c r="G2098" s="789" t="s">
        <v>370</v>
      </c>
      <c r="H2098" s="18" t="s">
        <v>8774</v>
      </c>
      <c r="I2098" s="18" t="s">
        <v>8775</v>
      </c>
      <c r="J2098" s="43" t="s">
        <v>20</v>
      </c>
      <c r="K2098" s="43" t="s">
        <v>21</v>
      </c>
      <c r="L2098" s="43" t="s">
        <v>22</v>
      </c>
      <c r="M2098" s="65">
        <v>0</v>
      </c>
      <c r="N2098" s="65">
        <v>0</v>
      </c>
      <c r="O2098" s="65">
        <v>79.22</v>
      </c>
      <c r="P2098" s="65">
        <v>21.24</v>
      </c>
      <c r="Q2098" s="39">
        <v>1627.71</v>
      </c>
      <c r="R2098" s="39">
        <v>1351.42</v>
      </c>
      <c r="S2098" s="65">
        <v>160.49</v>
      </c>
      <c r="T2098" s="65">
        <v>11.09</v>
      </c>
      <c r="U2098" s="65">
        <v>25.49</v>
      </c>
      <c r="V2098" s="39">
        <v>1545.43</v>
      </c>
      <c r="W2098" s="65">
        <v>36.44</v>
      </c>
      <c r="X2098" s="65">
        <v>9.58</v>
      </c>
      <c r="Y2098" s="65">
        <v>15.02</v>
      </c>
      <c r="Z2098" s="53" t="s">
        <v>72</v>
      </c>
      <c r="AA2098" s="40" t="s">
        <v>8776</v>
      </c>
      <c r="AB2098" s="24">
        <v>39277</v>
      </c>
      <c r="AC2098" s="40" t="s">
        <v>523</v>
      </c>
      <c r="AD2098" s="40">
        <v>680.16</v>
      </c>
      <c r="AE2098" s="40">
        <v>680.16</v>
      </c>
      <c r="AF2098" s="920">
        <v>0</v>
      </c>
      <c r="AG2098" s="40"/>
      <c r="AH2098" s="40"/>
      <c r="AI2098" s="40"/>
      <c r="AJ2098" s="960">
        <v>45079</v>
      </c>
      <c r="AK2098" s="124">
        <v>45083</v>
      </c>
      <c r="AL2098" s="9">
        <f t="shared" si="310"/>
        <v>3</v>
      </c>
      <c r="AM2098" s="9">
        <v>14</v>
      </c>
      <c r="AN2098" s="521" t="s">
        <v>1223</v>
      </c>
    </row>
    <row r="2099" spans="1:40" ht="15" customHeight="1">
      <c r="A2099" s="789">
        <v>185</v>
      </c>
      <c r="B2099" s="789" t="s">
        <v>8365</v>
      </c>
      <c r="C2099" s="789">
        <v>33707173179</v>
      </c>
      <c r="D2099" s="789" t="s">
        <v>8576</v>
      </c>
      <c r="E2099" s="789" t="s">
        <v>42</v>
      </c>
      <c r="F2099" s="789" t="s">
        <v>5157</v>
      </c>
      <c r="G2099" s="789" t="s">
        <v>8577</v>
      </c>
      <c r="H2099" s="126" t="s">
        <v>8777</v>
      </c>
      <c r="I2099" s="126" t="s">
        <v>8778</v>
      </c>
      <c r="J2099" s="43" t="s">
        <v>20</v>
      </c>
      <c r="K2099" s="43" t="s">
        <v>21</v>
      </c>
      <c r="L2099" s="43" t="s">
        <v>22</v>
      </c>
      <c r="M2099" s="65">
        <v>0</v>
      </c>
      <c r="N2099" s="65">
        <v>0.61</v>
      </c>
      <c r="O2099" s="65">
        <v>0</v>
      </c>
      <c r="P2099" s="65">
        <v>0</v>
      </c>
      <c r="Q2099" s="123">
        <v>127.32</v>
      </c>
      <c r="R2099" s="123">
        <f>Q2099-O2099-S2099-T2099-U2099</f>
        <v>125.85</v>
      </c>
      <c r="S2099" s="65">
        <v>1.47</v>
      </c>
      <c r="T2099" s="65">
        <v>0</v>
      </c>
      <c r="U2099" s="65">
        <v>0</v>
      </c>
      <c r="V2099" s="123">
        <f>Q2099-P2099-W2099-X2099-Y2099</f>
        <v>126.71</v>
      </c>
      <c r="W2099" s="65">
        <v>0.61</v>
      </c>
      <c r="X2099" s="65">
        <v>0</v>
      </c>
      <c r="Y2099" s="65">
        <v>0</v>
      </c>
      <c r="Z2099" s="426" t="s">
        <v>2903</v>
      </c>
      <c r="AA2099" s="126" t="s">
        <v>5553</v>
      </c>
      <c r="AB2099" s="11" t="str">
        <f>+_xlfn.CONCAT(MID(Z2099,24,2),"/",MID(Z2099,22,2),"/",MID(Z2099,18,4))</f>
        <v>23/07/2007</v>
      </c>
      <c r="AC2099" s="9" t="str">
        <f>+_xlfn.CONCAT(MID(AA2099,16,2),"/",MID(AA2099,14,2),"/",MID(AA2099,10,4))</f>
        <v>20/02/2023</v>
      </c>
      <c r="AD2099" s="40">
        <v>0</v>
      </c>
      <c r="AE2099" s="40">
        <v>0</v>
      </c>
      <c r="AF2099" s="920">
        <v>0</v>
      </c>
      <c r="AG2099" s="40"/>
      <c r="AH2099" s="40"/>
      <c r="AI2099" s="40"/>
      <c r="AJ2099" s="960">
        <v>45079</v>
      </c>
      <c r="AK2099" s="124">
        <v>45083</v>
      </c>
      <c r="AL2099" s="9">
        <f t="shared" si="310"/>
        <v>3</v>
      </c>
      <c r="AM2099" s="9">
        <v>14</v>
      </c>
      <c r="AN2099" s="521" t="s">
        <v>1223</v>
      </c>
    </row>
    <row r="2100" spans="1:40" ht="15" customHeight="1">
      <c r="A2100" s="790">
        <v>187</v>
      </c>
      <c r="B2100" s="790" t="s">
        <v>8578</v>
      </c>
      <c r="C2100" s="790">
        <v>30627329055</v>
      </c>
      <c r="D2100" s="790" t="s">
        <v>8366</v>
      </c>
      <c r="E2100" s="790" t="s">
        <v>42</v>
      </c>
      <c r="F2100" s="790" t="s">
        <v>3308</v>
      </c>
      <c r="G2100" s="790" t="s">
        <v>8367</v>
      </c>
      <c r="H2100" s="23" t="s">
        <v>8368</v>
      </c>
      <c r="I2100" s="23" t="s">
        <v>8369</v>
      </c>
      <c r="J2100" s="44" t="s">
        <v>20</v>
      </c>
      <c r="K2100" s="44" t="s">
        <v>21</v>
      </c>
      <c r="L2100" s="44" t="s">
        <v>23</v>
      </c>
      <c r="M2100" s="69">
        <v>1.66</v>
      </c>
      <c r="N2100" s="69">
        <v>0</v>
      </c>
      <c r="O2100" s="69">
        <v>0</v>
      </c>
      <c r="P2100" s="69">
        <v>0</v>
      </c>
      <c r="Q2100" s="70">
        <v>777.17</v>
      </c>
      <c r="R2100" s="70">
        <f>Q2100-O2100-S2100-T2100-U2100</f>
        <v>745.8</v>
      </c>
      <c r="S2100" s="69">
        <v>22.9</v>
      </c>
      <c r="T2100" s="69">
        <v>1.24</v>
      </c>
      <c r="U2100" s="69">
        <v>7.23</v>
      </c>
      <c r="V2100" s="70">
        <f>Q2100-P2100-W2100-X2100-Y2100</f>
        <v>731.29</v>
      </c>
      <c r="W2100" s="69">
        <v>35.71</v>
      </c>
      <c r="X2100" s="69">
        <v>3.51</v>
      </c>
      <c r="Y2100" s="69">
        <v>6.66</v>
      </c>
      <c r="Z2100" s="45" t="s">
        <v>65</v>
      </c>
      <c r="AA2100" s="23" t="s">
        <v>8370</v>
      </c>
      <c r="AB2100" s="27">
        <v>39222</v>
      </c>
      <c r="AC2100" s="23" t="str">
        <f>+_xlfn.CONCAT(MID(AA2100,16,2),"/",MID(AA2100,14,2),"/",MID(AA2100,10,4))</f>
        <v>04/01/2023</v>
      </c>
      <c r="AD2100" s="23">
        <v>176.7</v>
      </c>
      <c r="AE2100" s="23">
        <v>176.7</v>
      </c>
      <c r="AF2100" s="823">
        <v>0</v>
      </c>
      <c r="AG2100" s="23"/>
      <c r="AH2100" s="23"/>
      <c r="AI2100" s="23"/>
      <c r="AJ2100" s="917">
        <v>45079</v>
      </c>
      <c r="AK2100" s="122">
        <v>45083</v>
      </c>
      <c r="AL2100" s="34">
        <f t="shared" si="310"/>
        <v>3</v>
      </c>
      <c r="AM2100" s="34">
        <v>14</v>
      </c>
      <c r="AN2100" s="261" t="s">
        <v>1223</v>
      </c>
    </row>
    <row r="2101" spans="1:40" ht="15" customHeight="1">
      <c r="A2101" s="789">
        <v>189</v>
      </c>
      <c r="B2101" s="789" t="s">
        <v>8365</v>
      </c>
      <c r="C2101" s="789">
        <v>33707173179</v>
      </c>
      <c r="D2101" s="789" t="s">
        <v>4160</v>
      </c>
      <c r="E2101" s="789" t="s">
        <v>42</v>
      </c>
      <c r="F2101" s="789" t="s">
        <v>5157</v>
      </c>
      <c r="G2101" s="789" t="s">
        <v>8577</v>
      </c>
      <c r="H2101" s="126" t="s">
        <v>8779</v>
      </c>
      <c r="I2101" s="126" t="s">
        <v>8780</v>
      </c>
      <c r="J2101" s="43" t="s">
        <v>20</v>
      </c>
      <c r="K2101" s="43" t="s">
        <v>21</v>
      </c>
      <c r="L2101" s="43" t="s">
        <v>22</v>
      </c>
      <c r="M2101" s="65">
        <v>0.85</v>
      </c>
      <c r="N2101" s="65">
        <v>0</v>
      </c>
      <c r="O2101" s="65">
        <v>0</v>
      </c>
      <c r="P2101" s="65">
        <v>0</v>
      </c>
      <c r="Q2101" s="123">
        <v>521.42999999999995</v>
      </c>
      <c r="R2101" s="123">
        <f>Q2101-O2101-S2101-T2101-U2101</f>
        <v>514.92999999999995</v>
      </c>
      <c r="S2101" s="65">
        <v>0</v>
      </c>
      <c r="T2101" s="65">
        <v>0</v>
      </c>
      <c r="U2101" s="65">
        <v>6.5</v>
      </c>
      <c r="V2101" s="123">
        <f>Q2101-P2101-W2101-X2101-Y2101</f>
        <v>517.19999999999993</v>
      </c>
      <c r="W2101" s="65">
        <v>0</v>
      </c>
      <c r="X2101" s="65">
        <v>0.85</v>
      </c>
      <c r="Y2101" s="65">
        <v>3.38</v>
      </c>
      <c r="Z2101" s="426" t="s">
        <v>4819</v>
      </c>
      <c r="AA2101" s="126" t="s">
        <v>4752</v>
      </c>
      <c r="AB2101" s="11" t="str">
        <f>+_xlfn.CONCAT(MID(Z2101,24,2),"/",MID(Z2101,22,2),"/",MID(Z2101,18,4))</f>
        <v>08/08/2007</v>
      </c>
      <c r="AC2101" s="9" t="str">
        <f>+_xlfn.CONCAT(MID(AA2101,16,2),"/",MID(AA2101,14,2),"/",MID(AA2101,10,4))</f>
        <v>25/02/2023</v>
      </c>
      <c r="AD2101" s="40">
        <v>163.88</v>
      </c>
      <c r="AE2101" s="40">
        <v>163.88</v>
      </c>
      <c r="AF2101" s="920">
        <v>0</v>
      </c>
      <c r="AG2101" s="40"/>
      <c r="AH2101" s="40"/>
      <c r="AI2101" s="40"/>
      <c r="AJ2101" s="960">
        <v>45079</v>
      </c>
      <c r="AK2101" s="124">
        <v>45083</v>
      </c>
      <c r="AL2101" s="9">
        <f t="shared" si="310"/>
        <v>3</v>
      </c>
      <c r="AM2101" s="9">
        <v>14</v>
      </c>
      <c r="AN2101" s="521" t="s">
        <v>1223</v>
      </c>
    </row>
    <row r="2102" spans="1:40" ht="15" customHeight="1">
      <c r="A2102" s="789">
        <v>190</v>
      </c>
      <c r="B2102" s="789" t="s">
        <v>8365</v>
      </c>
      <c r="C2102" s="789">
        <v>33707173179</v>
      </c>
      <c r="D2102" s="789" t="s">
        <v>4077</v>
      </c>
      <c r="E2102" s="789" t="s">
        <v>42</v>
      </c>
      <c r="F2102" s="789" t="s">
        <v>3308</v>
      </c>
      <c r="G2102" s="789" t="s">
        <v>2875</v>
      </c>
      <c r="H2102" s="40" t="s">
        <v>8781</v>
      </c>
      <c r="I2102" s="40" t="s">
        <v>8782</v>
      </c>
      <c r="J2102" s="43" t="s">
        <v>20</v>
      </c>
      <c r="K2102" s="43" t="s">
        <v>21</v>
      </c>
      <c r="L2102" s="43" t="s">
        <v>22</v>
      </c>
      <c r="M2102" s="65">
        <v>0</v>
      </c>
      <c r="N2102" s="65">
        <v>0</v>
      </c>
      <c r="O2102" s="65">
        <v>0</v>
      </c>
      <c r="P2102" s="65">
        <v>0</v>
      </c>
      <c r="Q2102" s="66">
        <v>134.22</v>
      </c>
      <c r="R2102" s="39">
        <f>Q2102-O2102-S2102-T2102-U2102</f>
        <v>134.01</v>
      </c>
      <c r="S2102" s="65">
        <v>0</v>
      </c>
      <c r="T2102" s="65">
        <v>0</v>
      </c>
      <c r="U2102" s="65">
        <v>0.21</v>
      </c>
      <c r="V2102" s="39">
        <f>Q2102-P2102-W2102-X2102-Y2102</f>
        <v>133.99</v>
      </c>
      <c r="W2102" s="65">
        <v>0.23</v>
      </c>
      <c r="X2102" s="65">
        <v>0</v>
      </c>
      <c r="Y2102" s="65">
        <v>0</v>
      </c>
      <c r="Z2102" s="53" t="s">
        <v>65</v>
      </c>
      <c r="AA2102" s="40" t="s">
        <v>3053</v>
      </c>
      <c r="AB2102" s="22">
        <v>39222</v>
      </c>
      <c r="AC2102" s="40" t="str">
        <f>+_xlfn.CONCAT(MID(AA2102,16,2),"/",MID(AA2102,14,2),"/",MID(AA2102,10,4))</f>
        <v>06/01/2023</v>
      </c>
      <c r="AD2102" s="40">
        <v>124.1</v>
      </c>
      <c r="AE2102" s="40">
        <v>124.1</v>
      </c>
      <c r="AF2102" s="920">
        <v>0</v>
      </c>
      <c r="AG2102" s="40"/>
      <c r="AH2102" s="40"/>
      <c r="AI2102" s="40"/>
      <c r="AJ2102" s="960">
        <v>45079</v>
      </c>
      <c r="AK2102" s="124">
        <v>45083</v>
      </c>
      <c r="AL2102" s="9">
        <f t="shared" si="310"/>
        <v>3</v>
      </c>
      <c r="AM2102" s="9">
        <v>14</v>
      </c>
      <c r="AN2102" s="521" t="s">
        <v>1223</v>
      </c>
    </row>
    <row r="2103" spans="1:40" ht="15" customHeight="1">
      <c r="A2103" s="789">
        <v>190</v>
      </c>
      <c r="B2103" s="789" t="s">
        <v>8578</v>
      </c>
      <c r="C2103" s="789">
        <v>30627329055</v>
      </c>
      <c r="D2103" s="789" t="s">
        <v>4077</v>
      </c>
      <c r="E2103" s="789" t="s">
        <v>42</v>
      </c>
      <c r="F2103" s="789" t="s">
        <v>3308</v>
      </c>
      <c r="G2103" s="789" t="s">
        <v>2875</v>
      </c>
      <c r="H2103" s="40" t="s">
        <v>8781</v>
      </c>
      <c r="I2103" s="40" t="s">
        <v>8782</v>
      </c>
      <c r="J2103" s="43" t="s">
        <v>20</v>
      </c>
      <c r="K2103" s="43" t="s">
        <v>21</v>
      </c>
      <c r="L2103" s="43" t="s">
        <v>22</v>
      </c>
      <c r="M2103" s="65">
        <v>0</v>
      </c>
      <c r="N2103" s="65">
        <v>0</v>
      </c>
      <c r="O2103" s="65">
        <v>0</v>
      </c>
      <c r="P2103" s="65">
        <v>0</v>
      </c>
      <c r="Q2103" s="66">
        <v>134.22</v>
      </c>
      <c r="R2103" s="39">
        <f>Q2103-O2103-S2103-T2103-U2103</f>
        <v>134.01</v>
      </c>
      <c r="S2103" s="65">
        <v>0</v>
      </c>
      <c r="T2103" s="65">
        <v>0</v>
      </c>
      <c r="U2103" s="65">
        <v>0.21</v>
      </c>
      <c r="V2103" s="39">
        <f>Q2103-P2103-W2103-X2103-Y2103</f>
        <v>133.99</v>
      </c>
      <c r="W2103" s="65">
        <v>0.23</v>
      </c>
      <c r="X2103" s="65">
        <v>0</v>
      </c>
      <c r="Y2103" s="65">
        <v>0</v>
      </c>
      <c r="Z2103" s="53" t="s">
        <v>65</v>
      </c>
      <c r="AA2103" s="40" t="s">
        <v>3053</v>
      </c>
      <c r="AB2103" s="22">
        <v>39222</v>
      </c>
      <c r="AC2103" s="40" t="str">
        <f>+_xlfn.CONCAT(MID(AA2103,16,2),"/",MID(AA2103,14,2),"/",MID(AA2103,10,4))</f>
        <v>06/01/2023</v>
      </c>
      <c r="AD2103" s="40">
        <v>124.1</v>
      </c>
      <c r="AE2103" s="40">
        <v>124.1</v>
      </c>
      <c r="AF2103" s="920">
        <v>0</v>
      </c>
      <c r="AG2103" s="40"/>
      <c r="AH2103" s="40"/>
      <c r="AI2103" s="40"/>
      <c r="AJ2103" s="960">
        <v>45079</v>
      </c>
      <c r="AK2103" s="124">
        <v>45083</v>
      </c>
      <c r="AL2103" s="9">
        <f t="shared" si="310"/>
        <v>3</v>
      </c>
      <c r="AM2103" s="9">
        <v>14</v>
      </c>
      <c r="AN2103" s="521" t="s">
        <v>1223</v>
      </c>
    </row>
    <row r="2104" spans="1:40" ht="15" customHeight="1">
      <c r="A2104" s="789">
        <v>198</v>
      </c>
      <c r="B2104" s="789" t="s">
        <v>8579</v>
      </c>
      <c r="C2104" s="789">
        <v>30509122659</v>
      </c>
      <c r="D2104" s="789" t="s">
        <v>8580</v>
      </c>
      <c r="E2104" s="789" t="s">
        <v>47</v>
      </c>
      <c r="F2104" s="789" t="s">
        <v>3226</v>
      </c>
      <c r="G2104" s="789" t="s">
        <v>3226</v>
      </c>
      <c r="H2104" s="18" t="s">
        <v>8783</v>
      </c>
      <c r="I2104" s="18" t="s">
        <v>8784</v>
      </c>
      <c r="J2104" s="43" t="s">
        <v>20</v>
      </c>
      <c r="K2104" s="43" t="s">
        <v>21</v>
      </c>
      <c r="L2104" s="43" t="s">
        <v>22</v>
      </c>
      <c r="M2104" s="65">
        <v>0</v>
      </c>
      <c r="N2104" s="65">
        <v>0</v>
      </c>
      <c r="O2104" s="65">
        <v>0</v>
      </c>
      <c r="P2104" s="65">
        <v>0</v>
      </c>
      <c r="Q2104" s="39">
        <v>2308.4</v>
      </c>
      <c r="R2104" s="39">
        <v>1159.3100000000002</v>
      </c>
      <c r="S2104" s="65">
        <v>1125.3</v>
      </c>
      <c r="T2104" s="65">
        <v>15.43</v>
      </c>
      <c r="U2104" s="65">
        <v>8.36</v>
      </c>
      <c r="V2104" s="39">
        <v>1566.3799999999999</v>
      </c>
      <c r="W2104" s="65">
        <v>717.82</v>
      </c>
      <c r="X2104" s="65">
        <v>9</v>
      </c>
      <c r="Y2104" s="65">
        <v>15.2</v>
      </c>
      <c r="Z2104" s="67" t="s">
        <v>160</v>
      </c>
      <c r="AA2104" s="18" t="s">
        <v>4592</v>
      </c>
      <c r="AB2104" s="24" t="s">
        <v>899</v>
      </c>
      <c r="AC2104" s="18" t="s">
        <v>3764</v>
      </c>
      <c r="AD2104" s="40">
        <v>381.56</v>
      </c>
      <c r="AE2104" s="40">
        <v>381.56</v>
      </c>
      <c r="AF2104" s="920">
        <v>0</v>
      </c>
      <c r="AG2104" s="40"/>
      <c r="AH2104" s="40"/>
      <c r="AI2104" s="40"/>
      <c r="AJ2104" s="960">
        <v>45079</v>
      </c>
      <c r="AK2104" s="124">
        <v>45083</v>
      </c>
      <c r="AL2104" s="9">
        <f t="shared" si="310"/>
        <v>3</v>
      </c>
      <c r="AM2104" s="9">
        <v>14</v>
      </c>
      <c r="AN2104" s="521" t="s">
        <v>1223</v>
      </c>
    </row>
    <row r="2105" spans="1:40" ht="15" customHeight="1">
      <c r="A2105" s="790">
        <v>199</v>
      </c>
      <c r="B2105" s="790" t="s">
        <v>8581</v>
      </c>
      <c r="C2105" s="790">
        <v>30705446993</v>
      </c>
      <c r="D2105" s="790" t="s">
        <v>3730</v>
      </c>
      <c r="E2105" s="790" t="s">
        <v>341</v>
      </c>
      <c r="F2105" s="790" t="s">
        <v>314</v>
      </c>
      <c r="G2105" s="790" t="s">
        <v>2972</v>
      </c>
      <c r="H2105" s="34" t="s">
        <v>8785</v>
      </c>
      <c r="I2105" s="34" t="s">
        <v>8786</v>
      </c>
      <c r="J2105" s="44" t="s">
        <v>612</v>
      </c>
      <c r="K2105" s="44" t="s">
        <v>21</v>
      </c>
      <c r="L2105" s="44" t="s">
        <v>23</v>
      </c>
      <c r="M2105" s="69">
        <v>88.05</v>
      </c>
      <c r="N2105" s="69">
        <v>0</v>
      </c>
      <c r="O2105" s="69">
        <v>0</v>
      </c>
      <c r="P2105" s="69">
        <v>0</v>
      </c>
      <c r="Q2105" s="70">
        <v>3897.07</v>
      </c>
      <c r="R2105" s="70">
        <v>3698.78</v>
      </c>
      <c r="S2105" s="69">
        <v>0</v>
      </c>
      <c r="T2105" s="69">
        <v>179.4</v>
      </c>
      <c r="U2105" s="69">
        <v>18.89</v>
      </c>
      <c r="V2105" s="70">
        <v>3621.4</v>
      </c>
      <c r="W2105" s="69">
        <v>0</v>
      </c>
      <c r="X2105" s="69">
        <v>256.77999999999997</v>
      </c>
      <c r="Y2105" s="69">
        <v>18.89</v>
      </c>
      <c r="Z2105" s="45" t="s">
        <v>514</v>
      </c>
      <c r="AA2105" s="23" t="s">
        <v>8787</v>
      </c>
      <c r="AB2105" s="23" t="s">
        <v>56</v>
      </c>
      <c r="AC2105" s="26">
        <v>44965</v>
      </c>
      <c r="AD2105" s="23">
        <v>1990.39</v>
      </c>
      <c r="AE2105" s="23">
        <v>1990.39</v>
      </c>
      <c r="AF2105" s="823">
        <v>0</v>
      </c>
      <c r="AG2105" s="23"/>
      <c r="AH2105" s="23"/>
      <c r="AI2105" s="23"/>
      <c r="AJ2105" s="917">
        <v>45079</v>
      </c>
      <c r="AK2105" s="122">
        <v>45083</v>
      </c>
      <c r="AL2105" s="34">
        <f t="shared" si="310"/>
        <v>3</v>
      </c>
      <c r="AM2105" s="34">
        <v>14</v>
      </c>
      <c r="AN2105" s="261" t="s">
        <v>1223</v>
      </c>
    </row>
    <row r="2106" spans="1:40" ht="15" customHeight="1">
      <c r="A2106" s="789">
        <v>211</v>
      </c>
      <c r="B2106" s="789" t="s">
        <v>8582</v>
      </c>
      <c r="C2106" s="789">
        <v>30538507829</v>
      </c>
      <c r="D2106" s="789" t="s">
        <v>8583</v>
      </c>
      <c r="E2106" s="789" t="s">
        <v>42</v>
      </c>
      <c r="F2106" s="789" t="s">
        <v>911</v>
      </c>
      <c r="G2106" s="789" t="s">
        <v>3964</v>
      </c>
      <c r="H2106" s="126" t="s">
        <v>8788</v>
      </c>
      <c r="I2106" s="126" t="s">
        <v>8789</v>
      </c>
      <c r="J2106" s="43" t="s">
        <v>20</v>
      </c>
      <c r="K2106" s="43" t="s">
        <v>21</v>
      </c>
      <c r="L2106" s="43" t="s">
        <v>22</v>
      </c>
      <c r="M2106" s="65">
        <v>0</v>
      </c>
      <c r="N2106" s="65">
        <v>0</v>
      </c>
      <c r="O2106" s="65">
        <v>201.78</v>
      </c>
      <c r="P2106" s="65">
        <v>310.69</v>
      </c>
      <c r="Q2106" s="123">
        <v>5324.16</v>
      </c>
      <c r="R2106" s="123">
        <f>Q2106-O2106-S2106-T2106-U2106</f>
        <v>4138.9399999999996</v>
      </c>
      <c r="S2106" s="65">
        <v>966.91</v>
      </c>
      <c r="T2106" s="65">
        <v>2.68</v>
      </c>
      <c r="U2106" s="65">
        <v>13.85</v>
      </c>
      <c r="V2106" s="123">
        <f>Q2106-P2106-W2106-X2106-Y2106</f>
        <v>4391.2</v>
      </c>
      <c r="W2106" s="65">
        <v>605.74</v>
      </c>
      <c r="X2106" s="65">
        <v>2.68</v>
      </c>
      <c r="Y2106" s="65">
        <v>13.85</v>
      </c>
      <c r="Z2106" s="426" t="s">
        <v>882</v>
      </c>
      <c r="AA2106" s="126" t="s">
        <v>4495</v>
      </c>
      <c r="AB2106" s="11" t="str">
        <f>+_xlfn.CONCAT(MID(Z2106,24,2),"/",MID(Z2106,22,2),"/",MID(Z2106,18,4))</f>
        <v>20/05/2007</v>
      </c>
      <c r="AC2106" s="9" t="str">
        <f>+_xlfn.CONCAT(MID(AA2106,16,2),"/",MID(AA2106,14,2),"/",MID(AA2106,10,4))</f>
        <v>20/02/2023</v>
      </c>
      <c r="AD2106" s="40">
        <v>2884.52</v>
      </c>
      <c r="AE2106" s="40">
        <v>2884.52</v>
      </c>
      <c r="AF2106" s="920">
        <v>0</v>
      </c>
      <c r="AG2106" s="40"/>
      <c r="AH2106" s="40"/>
      <c r="AI2106" s="40"/>
      <c r="AJ2106" s="960">
        <v>45079</v>
      </c>
      <c r="AK2106" s="124">
        <v>45083</v>
      </c>
      <c r="AL2106" s="9">
        <f t="shared" si="310"/>
        <v>3</v>
      </c>
      <c r="AM2106" s="9">
        <v>14</v>
      </c>
      <c r="AN2106" s="521" t="s">
        <v>1223</v>
      </c>
    </row>
    <row r="2107" spans="1:40" ht="15" customHeight="1">
      <c r="A2107" s="789">
        <v>310</v>
      </c>
      <c r="B2107" s="789" t="s">
        <v>8584</v>
      </c>
      <c r="C2107" s="789">
        <v>30691167395</v>
      </c>
      <c r="D2107" s="789" t="s">
        <v>8585</v>
      </c>
      <c r="E2107" s="789" t="s">
        <v>47</v>
      </c>
      <c r="F2107" s="789" t="s">
        <v>110</v>
      </c>
      <c r="G2107" s="789" t="s">
        <v>1056</v>
      </c>
      <c r="H2107" s="142" t="s">
        <v>8790</v>
      </c>
      <c r="I2107" s="142" t="s">
        <v>8791</v>
      </c>
      <c r="J2107" s="43" t="s">
        <v>612</v>
      </c>
      <c r="K2107" s="43" t="s">
        <v>21</v>
      </c>
      <c r="L2107" s="43" t="s">
        <v>22</v>
      </c>
      <c r="M2107" s="65">
        <v>0</v>
      </c>
      <c r="N2107" s="65">
        <v>0</v>
      </c>
      <c r="O2107" s="65">
        <v>0</v>
      </c>
      <c r="P2107" s="65">
        <v>0</v>
      </c>
      <c r="Q2107" s="39">
        <v>4046.46</v>
      </c>
      <c r="R2107" s="39">
        <v>3434.7299999999996</v>
      </c>
      <c r="S2107" s="65">
        <v>548.01</v>
      </c>
      <c r="T2107" s="65">
        <v>50.9</v>
      </c>
      <c r="U2107" s="65">
        <v>12.82</v>
      </c>
      <c r="V2107" s="39">
        <v>3406.19</v>
      </c>
      <c r="W2107" s="65">
        <v>565.54</v>
      </c>
      <c r="X2107" s="65">
        <v>49.46</v>
      </c>
      <c r="Y2107" s="65">
        <v>25.27</v>
      </c>
      <c r="Z2107" s="67" t="s">
        <v>5295</v>
      </c>
      <c r="AA2107" s="18" t="s">
        <v>6091</v>
      </c>
      <c r="AB2107" s="18" t="str">
        <f>+_xlfn.CONCAT(MID(Z2107,24,2),"/",MID(Z2107,22,2),"/",MID(Z2107,18,4))</f>
        <v>13/02/2007</v>
      </c>
      <c r="AC2107" s="18" t="str">
        <f>+_xlfn.CONCAT(MID(AA2107,16,2),"/",MID(AA2107,14,2),"/",MID(AA2107,10,4))</f>
        <v>10/02/2023</v>
      </c>
      <c r="AD2107" s="40">
        <v>1275.96</v>
      </c>
      <c r="AE2107" s="40">
        <v>1275.96</v>
      </c>
      <c r="AF2107" s="920">
        <v>0</v>
      </c>
      <c r="AG2107" s="40"/>
      <c r="AH2107" s="40"/>
      <c r="AI2107" s="40"/>
      <c r="AJ2107" s="960">
        <v>45079</v>
      </c>
      <c r="AK2107" s="124">
        <v>45083</v>
      </c>
      <c r="AL2107" s="9">
        <f t="shared" si="310"/>
        <v>3</v>
      </c>
      <c r="AM2107" s="9">
        <v>14</v>
      </c>
      <c r="AN2107" s="521" t="s">
        <v>1223</v>
      </c>
    </row>
    <row r="2108" spans="1:40" ht="15" customHeight="1">
      <c r="A2108" s="789">
        <v>331</v>
      </c>
      <c r="B2108" s="789" t="s">
        <v>8586</v>
      </c>
      <c r="C2108" s="789">
        <v>30575619580</v>
      </c>
      <c r="D2108" s="789" t="s">
        <v>3603</v>
      </c>
      <c r="E2108" s="789" t="s">
        <v>47</v>
      </c>
      <c r="F2108" s="789" t="s">
        <v>8587</v>
      </c>
      <c r="G2108" s="789" t="s">
        <v>8587</v>
      </c>
      <c r="H2108" s="126" t="s">
        <v>8792</v>
      </c>
      <c r="I2108" s="126" t="s">
        <v>8793</v>
      </c>
      <c r="J2108" s="43" t="s">
        <v>20</v>
      </c>
      <c r="K2108" s="43" t="s">
        <v>21</v>
      </c>
      <c r="L2108" s="43" t="s">
        <v>22</v>
      </c>
      <c r="M2108" s="65">
        <v>0</v>
      </c>
      <c r="N2108" s="65">
        <v>0</v>
      </c>
      <c r="O2108" s="65">
        <v>0</v>
      </c>
      <c r="P2108" s="65">
        <v>0</v>
      </c>
      <c r="Q2108" s="123">
        <v>913.82</v>
      </c>
      <c r="R2108" s="123">
        <f>Q2108-O2108-S2108-T2108-U2108</f>
        <v>731.41000000000008</v>
      </c>
      <c r="S2108" s="65">
        <v>172.63</v>
      </c>
      <c r="T2108" s="65">
        <v>7.72</v>
      </c>
      <c r="U2108" s="65">
        <v>2.06</v>
      </c>
      <c r="V2108" s="123">
        <v>739.84000000000015</v>
      </c>
      <c r="W2108" s="65">
        <v>164.2</v>
      </c>
      <c r="X2108" s="65">
        <v>7.72</v>
      </c>
      <c r="Y2108" s="65">
        <v>2.06</v>
      </c>
      <c r="Z2108" s="426" t="s">
        <v>136</v>
      </c>
      <c r="AA2108" s="126" t="s">
        <v>8794</v>
      </c>
      <c r="AB2108" s="11" t="s">
        <v>809</v>
      </c>
      <c r="AC2108" s="9" t="str">
        <f>+_xlfn.CONCAT(MID(AA2108,16,2),"/",MID(AA2108,14,2),"/",MID(AA2108,10,4))</f>
        <v>22/02/2023</v>
      </c>
      <c r="AD2108" s="40">
        <v>405.94</v>
      </c>
      <c r="AE2108" s="40">
        <v>405.94</v>
      </c>
      <c r="AF2108" s="920">
        <v>0</v>
      </c>
      <c r="AG2108" s="40"/>
      <c r="AH2108" s="40"/>
      <c r="AI2108" s="40"/>
      <c r="AJ2108" s="960">
        <v>45079</v>
      </c>
      <c r="AK2108" s="124">
        <v>45083</v>
      </c>
      <c r="AL2108" s="9">
        <f t="shared" si="310"/>
        <v>3</v>
      </c>
      <c r="AM2108" s="9">
        <v>14</v>
      </c>
      <c r="AN2108" s="521" t="s">
        <v>1223</v>
      </c>
    </row>
    <row r="2109" spans="1:40" ht="15" customHeight="1">
      <c r="A2109" s="789">
        <v>383</v>
      </c>
      <c r="B2109" s="789" t="s">
        <v>8588</v>
      </c>
      <c r="C2109" s="789">
        <v>20045533264</v>
      </c>
      <c r="D2109" s="789" t="s">
        <v>8589</v>
      </c>
      <c r="E2109" s="789" t="s">
        <v>42</v>
      </c>
      <c r="F2109" s="789" t="s">
        <v>911</v>
      </c>
      <c r="G2109" s="789" t="s">
        <v>1765</v>
      </c>
      <c r="H2109" s="18" t="s">
        <v>8795</v>
      </c>
      <c r="I2109" s="18" t="s">
        <v>8796</v>
      </c>
      <c r="J2109" s="43" t="s">
        <v>20</v>
      </c>
      <c r="K2109" s="43" t="s">
        <v>21</v>
      </c>
      <c r="L2109" s="43" t="s">
        <v>22</v>
      </c>
      <c r="M2109" s="65">
        <v>0</v>
      </c>
      <c r="N2109" s="65">
        <v>0</v>
      </c>
      <c r="O2109" s="65">
        <v>0</v>
      </c>
      <c r="P2109" s="65">
        <v>0</v>
      </c>
      <c r="Q2109" s="39">
        <v>1195.49</v>
      </c>
      <c r="R2109" s="39">
        <v>1073.2000000000003</v>
      </c>
      <c r="S2109" s="65">
        <v>97.84</v>
      </c>
      <c r="T2109" s="65">
        <v>11.6</v>
      </c>
      <c r="U2109" s="65">
        <v>12.85</v>
      </c>
      <c r="V2109" s="39">
        <v>1107.0999999999999</v>
      </c>
      <c r="W2109" s="65">
        <v>80.75</v>
      </c>
      <c r="X2109" s="65">
        <v>2.46</v>
      </c>
      <c r="Y2109" s="65">
        <v>5.18</v>
      </c>
      <c r="Z2109" s="53" t="s">
        <v>4268</v>
      </c>
      <c r="AA2109" s="40" t="s">
        <v>1334</v>
      </c>
      <c r="AB2109" s="24">
        <v>39222</v>
      </c>
      <c r="AC2109" s="40" t="s">
        <v>4270</v>
      </c>
      <c r="AD2109" s="40">
        <v>589.83000000000004</v>
      </c>
      <c r="AE2109" s="40">
        <v>589.83000000000004</v>
      </c>
      <c r="AF2109" s="920">
        <v>0</v>
      </c>
      <c r="AG2109" s="40"/>
      <c r="AH2109" s="40"/>
      <c r="AI2109" s="40"/>
      <c r="AJ2109" s="960">
        <v>45079</v>
      </c>
      <c r="AK2109" s="124">
        <v>45083</v>
      </c>
      <c r="AL2109" s="9">
        <f t="shared" si="310"/>
        <v>3</v>
      </c>
      <c r="AM2109" s="9">
        <v>14</v>
      </c>
      <c r="AN2109" s="521" t="s">
        <v>1223</v>
      </c>
    </row>
    <row r="2110" spans="1:40" ht="15" customHeight="1">
      <c r="A2110" s="789">
        <v>421</v>
      </c>
      <c r="B2110" s="789" t="s">
        <v>8584</v>
      </c>
      <c r="C2110" s="789">
        <v>30691167395</v>
      </c>
      <c r="D2110" s="789" t="s">
        <v>3901</v>
      </c>
      <c r="E2110" s="789" t="s">
        <v>47</v>
      </c>
      <c r="F2110" s="789" t="s">
        <v>2953</v>
      </c>
      <c r="G2110" s="789" t="s">
        <v>8590</v>
      </c>
      <c r="H2110" s="18" t="s">
        <v>8797</v>
      </c>
      <c r="I2110" s="18" t="s">
        <v>8798</v>
      </c>
      <c r="J2110" s="43" t="s">
        <v>20</v>
      </c>
      <c r="K2110" s="43" t="s">
        <v>21</v>
      </c>
      <c r="L2110" s="43" t="s">
        <v>22</v>
      </c>
      <c r="M2110" s="65">
        <v>0</v>
      </c>
      <c r="N2110" s="65">
        <v>0</v>
      </c>
      <c r="O2110" s="65">
        <v>0</v>
      </c>
      <c r="P2110" s="65">
        <v>0</v>
      </c>
      <c r="Q2110" s="39">
        <v>3129.94</v>
      </c>
      <c r="R2110" s="39">
        <f>Q2110-O2110-S2110-T2110-U2110</f>
        <v>2107.94</v>
      </c>
      <c r="S2110" s="65">
        <v>980.49</v>
      </c>
      <c r="T2110" s="65">
        <v>18.559999999999999</v>
      </c>
      <c r="U2110" s="65">
        <v>22.95</v>
      </c>
      <c r="V2110" s="39">
        <f>Q2110-P2110-W2110-X2110-Y2110</f>
        <v>2118.7500000000005</v>
      </c>
      <c r="W2110" s="65">
        <v>969.68</v>
      </c>
      <c r="X2110" s="65">
        <v>18.559999999999999</v>
      </c>
      <c r="Y2110" s="65">
        <v>22.95</v>
      </c>
      <c r="Z2110" s="67" t="s">
        <v>1459</v>
      </c>
      <c r="AA2110" s="18" t="s">
        <v>1034</v>
      </c>
      <c r="AB2110" s="24">
        <v>39254</v>
      </c>
      <c r="AC2110" s="18" t="str">
        <f t="shared" ref="AC2110:AC2115" si="311">+_xlfn.CONCAT(MID(AA2110,16,2),"/",MID(AA2110,14,2),"/",MID(AA2110,10,4))</f>
        <v>10/02/2023</v>
      </c>
      <c r="AD2110" s="40">
        <v>886.48</v>
      </c>
      <c r="AE2110" s="40">
        <v>886.48</v>
      </c>
      <c r="AF2110" s="920">
        <v>0</v>
      </c>
      <c r="AG2110" s="40"/>
      <c r="AH2110" s="40"/>
      <c r="AI2110" s="40"/>
      <c r="AJ2110" s="960">
        <v>45079</v>
      </c>
      <c r="AK2110" s="124">
        <v>45083</v>
      </c>
      <c r="AL2110" s="9">
        <f t="shared" si="310"/>
        <v>3</v>
      </c>
      <c r="AM2110" s="9">
        <v>14</v>
      </c>
      <c r="AN2110" s="521" t="s">
        <v>1223</v>
      </c>
    </row>
    <row r="2111" spans="1:40" ht="15" customHeight="1">
      <c r="A2111" s="790">
        <v>498</v>
      </c>
      <c r="B2111" s="790" t="s">
        <v>8365</v>
      </c>
      <c r="C2111" s="790">
        <v>33707173179</v>
      </c>
      <c r="D2111" s="790" t="s">
        <v>8591</v>
      </c>
      <c r="E2111" s="790" t="s">
        <v>42</v>
      </c>
      <c r="F2111" s="790" t="s">
        <v>3308</v>
      </c>
      <c r="G2111" s="790" t="s">
        <v>1658</v>
      </c>
      <c r="H2111" s="860" t="s">
        <v>8799</v>
      </c>
      <c r="I2111" s="860" t="s">
        <v>8800</v>
      </c>
      <c r="J2111" s="132" t="s">
        <v>20</v>
      </c>
      <c r="K2111" s="132" t="s">
        <v>21</v>
      </c>
      <c r="L2111" s="76" t="s">
        <v>23</v>
      </c>
      <c r="M2111" s="865">
        <v>5.508</v>
      </c>
      <c r="N2111" s="76">
        <v>0</v>
      </c>
      <c r="O2111" s="76">
        <v>0</v>
      </c>
      <c r="P2111" s="76">
        <v>0</v>
      </c>
      <c r="Q2111" s="76">
        <v>135</v>
      </c>
      <c r="R2111" s="130">
        <f>Q2111-O2111-S2111-T2111-U2111</f>
        <v>134.02000000000001</v>
      </c>
      <c r="S2111" s="76">
        <v>0</v>
      </c>
      <c r="T2111" s="76">
        <v>0</v>
      </c>
      <c r="U2111" s="76">
        <v>0.98</v>
      </c>
      <c r="V2111" s="76">
        <v>127.10000000000001</v>
      </c>
      <c r="W2111" s="76">
        <v>0.92</v>
      </c>
      <c r="X2111" s="76">
        <v>6</v>
      </c>
      <c r="Y2111" s="76">
        <v>0.98</v>
      </c>
      <c r="Z2111" s="76" t="s">
        <v>74</v>
      </c>
      <c r="AA2111" s="76" t="s">
        <v>8801</v>
      </c>
      <c r="AB2111" s="26">
        <v>39325</v>
      </c>
      <c r="AC2111" s="34" t="str">
        <f t="shared" si="311"/>
        <v>29/04/2023</v>
      </c>
      <c r="AD2111" s="23">
        <v>83.46</v>
      </c>
      <c r="AE2111" s="23">
        <f>AD2111+AF2111</f>
        <v>122.07</v>
      </c>
      <c r="AF2111" s="823">
        <v>38.61</v>
      </c>
      <c r="AG2111" s="23"/>
      <c r="AH2111" s="23"/>
      <c r="AI2111" s="23"/>
      <c r="AJ2111" s="917">
        <v>45079</v>
      </c>
      <c r="AK2111" s="122">
        <v>45083</v>
      </c>
      <c r="AL2111" s="34">
        <f t="shared" si="310"/>
        <v>3</v>
      </c>
      <c r="AM2111" s="34">
        <v>14</v>
      </c>
      <c r="AN2111" s="261" t="s">
        <v>1223</v>
      </c>
    </row>
    <row r="2112" spans="1:40" ht="15" customHeight="1">
      <c r="A2112" s="790">
        <v>498</v>
      </c>
      <c r="B2112" s="790" t="s">
        <v>8578</v>
      </c>
      <c r="C2112" s="790">
        <v>30627329055</v>
      </c>
      <c r="D2112" s="790" t="s">
        <v>8591</v>
      </c>
      <c r="E2112" s="790" t="s">
        <v>42</v>
      </c>
      <c r="F2112" s="790" t="s">
        <v>3308</v>
      </c>
      <c r="G2112" s="790" t="s">
        <v>1658</v>
      </c>
      <c r="H2112" s="860" t="s">
        <v>8799</v>
      </c>
      <c r="I2112" s="860" t="s">
        <v>8800</v>
      </c>
      <c r="J2112" s="132" t="s">
        <v>20</v>
      </c>
      <c r="K2112" s="132" t="s">
        <v>21</v>
      </c>
      <c r="L2112" s="76" t="s">
        <v>23</v>
      </c>
      <c r="M2112" s="865">
        <v>5.508</v>
      </c>
      <c r="N2112" s="76">
        <v>0</v>
      </c>
      <c r="O2112" s="76">
        <v>0</v>
      </c>
      <c r="P2112" s="76">
        <v>0</v>
      </c>
      <c r="Q2112" s="76">
        <v>135</v>
      </c>
      <c r="R2112" s="130">
        <f>Q2112-O2112-S2112-T2112-U2112</f>
        <v>134.02000000000001</v>
      </c>
      <c r="S2112" s="76">
        <v>0</v>
      </c>
      <c r="T2112" s="76">
        <v>0</v>
      </c>
      <c r="U2112" s="76">
        <v>0.98</v>
      </c>
      <c r="V2112" s="76">
        <v>127.10000000000001</v>
      </c>
      <c r="W2112" s="76">
        <v>0.92</v>
      </c>
      <c r="X2112" s="76">
        <v>6</v>
      </c>
      <c r="Y2112" s="76">
        <v>0.98</v>
      </c>
      <c r="Z2112" s="76" t="s">
        <v>74</v>
      </c>
      <c r="AA2112" s="76" t="s">
        <v>8801</v>
      </c>
      <c r="AB2112" s="26">
        <v>39325</v>
      </c>
      <c r="AC2112" s="34" t="str">
        <f t="shared" si="311"/>
        <v>29/04/2023</v>
      </c>
      <c r="AD2112" s="23">
        <v>83.46</v>
      </c>
      <c r="AE2112" s="23">
        <f>AD2112+AF2112</f>
        <v>122.07</v>
      </c>
      <c r="AF2112" s="823">
        <v>38.61</v>
      </c>
      <c r="AG2112" s="23"/>
      <c r="AH2112" s="23"/>
      <c r="AI2112" s="23"/>
      <c r="AJ2112" s="917">
        <v>45079</v>
      </c>
      <c r="AK2112" s="122">
        <v>45083</v>
      </c>
      <c r="AL2112" s="34">
        <f t="shared" si="310"/>
        <v>3</v>
      </c>
      <c r="AM2112" s="34">
        <v>14</v>
      </c>
      <c r="AN2112" s="261" t="s">
        <v>1223</v>
      </c>
    </row>
    <row r="2113" spans="1:40" ht="15" customHeight="1">
      <c r="A2113" s="789">
        <v>499</v>
      </c>
      <c r="B2113" s="789" t="s">
        <v>8365</v>
      </c>
      <c r="C2113" s="789">
        <v>33707173179</v>
      </c>
      <c r="D2113" s="789" t="s">
        <v>8592</v>
      </c>
      <c r="E2113" s="789" t="s">
        <v>42</v>
      </c>
      <c r="F2113" s="789" t="s">
        <v>3308</v>
      </c>
      <c r="G2113" s="789" t="s">
        <v>2875</v>
      </c>
      <c r="H2113" s="126" t="s">
        <v>8802</v>
      </c>
      <c r="I2113" s="126" t="s">
        <v>8803</v>
      </c>
      <c r="J2113" s="43" t="s">
        <v>20</v>
      </c>
      <c r="K2113" s="43" t="s">
        <v>21</v>
      </c>
      <c r="L2113" s="43" t="s">
        <v>22</v>
      </c>
      <c r="M2113" s="65">
        <v>0</v>
      </c>
      <c r="N2113" s="65">
        <v>0</v>
      </c>
      <c r="O2113" s="65">
        <v>0</v>
      </c>
      <c r="P2113" s="65">
        <v>0</v>
      </c>
      <c r="Q2113" s="123">
        <v>196.57</v>
      </c>
      <c r="R2113" s="123">
        <f>Q2113-O2113-S2113-T2113-U2113</f>
        <v>185.80999999999997</v>
      </c>
      <c r="S2113" s="65">
        <v>9.2100000000000009</v>
      </c>
      <c r="T2113" s="65">
        <v>1.06</v>
      </c>
      <c r="U2113" s="65">
        <v>0.49</v>
      </c>
      <c r="V2113" s="123">
        <f>Q2113-P2113-W2113-X2113-Y2113</f>
        <v>192.64999999999998</v>
      </c>
      <c r="W2113" s="65">
        <v>2.37</v>
      </c>
      <c r="X2113" s="65">
        <v>1.06</v>
      </c>
      <c r="Y2113" s="65">
        <v>0.49</v>
      </c>
      <c r="Z2113" s="426" t="s">
        <v>4819</v>
      </c>
      <c r="AA2113" s="126" t="s">
        <v>6088</v>
      </c>
      <c r="AB2113" s="11" t="str">
        <f>+_xlfn.CONCAT(MID(Z2113,24,2),"/",MID(Z2113,22,2),"/",MID(Z2113,18,4))</f>
        <v>08/08/2007</v>
      </c>
      <c r="AC2113" s="9" t="str">
        <f t="shared" si="311"/>
        <v>05/03/2023</v>
      </c>
      <c r="AD2113" s="40">
        <v>185.80999999999997</v>
      </c>
      <c r="AE2113" s="40">
        <v>185.80999999999997</v>
      </c>
      <c r="AF2113" s="920">
        <v>0</v>
      </c>
      <c r="AG2113" s="40"/>
      <c r="AH2113" s="40"/>
      <c r="AI2113" s="40"/>
      <c r="AJ2113" s="960">
        <v>45079</v>
      </c>
      <c r="AK2113" s="124">
        <v>45083</v>
      </c>
      <c r="AL2113" s="9">
        <f t="shared" si="310"/>
        <v>3</v>
      </c>
      <c r="AM2113" s="9">
        <v>14</v>
      </c>
      <c r="AN2113" s="521" t="s">
        <v>1223</v>
      </c>
    </row>
    <row r="2114" spans="1:40" ht="15" customHeight="1">
      <c r="A2114" s="790">
        <v>604</v>
      </c>
      <c r="B2114" s="790" t="s">
        <v>8593</v>
      </c>
      <c r="C2114" s="790">
        <v>30707960228</v>
      </c>
      <c r="D2114" s="790" t="s">
        <v>8594</v>
      </c>
      <c r="E2114" s="790" t="s">
        <v>341</v>
      </c>
      <c r="F2114" s="790" t="s">
        <v>3545</v>
      </c>
      <c r="G2114" s="790" t="s">
        <v>8595</v>
      </c>
      <c r="H2114" s="431" t="s">
        <v>8804</v>
      </c>
      <c r="I2114" s="431" t="s">
        <v>8805</v>
      </c>
      <c r="J2114" s="44" t="s">
        <v>20</v>
      </c>
      <c r="K2114" s="128" t="s">
        <v>8232</v>
      </c>
      <c r="L2114" s="44" t="s">
        <v>23</v>
      </c>
      <c r="M2114" s="69">
        <v>2.36</v>
      </c>
      <c r="N2114" s="69">
        <v>0</v>
      </c>
      <c r="O2114" s="69">
        <v>0</v>
      </c>
      <c r="P2114" s="69">
        <v>0</v>
      </c>
      <c r="Q2114" s="152">
        <v>555.52</v>
      </c>
      <c r="R2114" s="152">
        <f>Q2114-O2114-S2114-T2114-U2114</f>
        <v>457.18999999999994</v>
      </c>
      <c r="S2114" s="69">
        <v>2.0699999999999998</v>
      </c>
      <c r="T2114" s="69">
        <v>96.26</v>
      </c>
      <c r="U2114" s="69">
        <v>0</v>
      </c>
      <c r="V2114" s="152">
        <f>Q2114-P2114-W2114-X2114-Y2114</f>
        <v>457.42999999999995</v>
      </c>
      <c r="W2114" s="69">
        <v>0.95</v>
      </c>
      <c r="X2114" s="69">
        <v>97.14</v>
      </c>
      <c r="Y2114" s="69">
        <v>0</v>
      </c>
      <c r="Z2114" s="866" t="s">
        <v>7920</v>
      </c>
      <c r="AA2114" s="431" t="s">
        <v>8806</v>
      </c>
      <c r="AB2114" s="34" t="str">
        <f>+_xlfn.CONCAT(MID(Z2114,24,2),"/",MID(Z2114,22,2),"/",MID(Z2114,18,4))</f>
        <v>14/07/2007</v>
      </c>
      <c r="AC2114" s="34" t="str">
        <f t="shared" si="311"/>
        <v>19/04/2023</v>
      </c>
      <c r="AD2114" s="23">
        <v>263.33999999999997</v>
      </c>
      <c r="AE2114" s="23">
        <v>263.33999999999997</v>
      </c>
      <c r="AF2114" s="823">
        <v>0</v>
      </c>
      <c r="AG2114" s="23"/>
      <c r="AH2114" s="23"/>
      <c r="AI2114" s="23"/>
      <c r="AJ2114" s="917">
        <v>45079</v>
      </c>
      <c r="AK2114" s="122">
        <v>45083</v>
      </c>
      <c r="AL2114" s="34">
        <f t="shared" si="310"/>
        <v>3</v>
      </c>
      <c r="AM2114" s="34">
        <v>14</v>
      </c>
      <c r="AN2114" s="261" t="s">
        <v>1223</v>
      </c>
    </row>
    <row r="2115" spans="1:40" ht="15" customHeight="1">
      <c r="A2115" s="789">
        <v>676</v>
      </c>
      <c r="B2115" s="789" t="s">
        <v>8596</v>
      </c>
      <c r="C2115" s="789">
        <v>20240993997</v>
      </c>
      <c r="D2115" s="789" t="s">
        <v>8597</v>
      </c>
      <c r="E2115" s="789" t="s">
        <v>42</v>
      </c>
      <c r="F2115" s="789" t="s">
        <v>68</v>
      </c>
      <c r="G2115" s="789" t="s">
        <v>8598</v>
      </c>
      <c r="H2115" s="18" t="s">
        <v>8807</v>
      </c>
      <c r="I2115" s="18" t="s">
        <v>8808</v>
      </c>
      <c r="J2115" s="43" t="s">
        <v>20</v>
      </c>
      <c r="K2115" s="43" t="s">
        <v>21</v>
      </c>
      <c r="L2115" s="43" t="s">
        <v>22</v>
      </c>
      <c r="M2115" s="65">
        <v>0</v>
      </c>
      <c r="N2115" s="65">
        <v>0</v>
      </c>
      <c r="O2115" s="65">
        <v>0</v>
      </c>
      <c r="P2115" s="65">
        <v>0</v>
      </c>
      <c r="Q2115" s="39">
        <v>442.28</v>
      </c>
      <c r="R2115" s="39">
        <v>442.28</v>
      </c>
      <c r="S2115" s="65">
        <v>1.21</v>
      </c>
      <c r="T2115" s="65">
        <v>3.92</v>
      </c>
      <c r="U2115" s="65">
        <v>9.6999999999999993</v>
      </c>
      <c r="V2115" s="39">
        <v>437.26</v>
      </c>
      <c r="W2115" s="65">
        <v>0</v>
      </c>
      <c r="X2115" s="65">
        <v>0.83</v>
      </c>
      <c r="Y2115" s="65">
        <v>4.1900000000000004</v>
      </c>
      <c r="Z2115" s="67" t="s">
        <v>55</v>
      </c>
      <c r="AA2115" s="18" t="s">
        <v>3388</v>
      </c>
      <c r="AB2115" s="22">
        <v>39325</v>
      </c>
      <c r="AC2115" s="18" t="str">
        <f t="shared" si="311"/>
        <v>10/03/2023</v>
      </c>
      <c r="AD2115" s="40">
        <v>292.8</v>
      </c>
      <c r="AE2115" s="40">
        <v>292.8</v>
      </c>
      <c r="AF2115" s="920">
        <v>0</v>
      </c>
      <c r="AG2115" s="40"/>
      <c r="AH2115" s="40"/>
      <c r="AI2115" s="40"/>
      <c r="AJ2115" s="960">
        <v>45079</v>
      </c>
      <c r="AK2115" s="124">
        <v>45083</v>
      </c>
      <c r="AL2115" s="9">
        <f t="shared" si="310"/>
        <v>3</v>
      </c>
      <c r="AM2115" s="9">
        <v>14</v>
      </c>
      <c r="AN2115" s="521" t="s">
        <v>1223</v>
      </c>
    </row>
    <row r="2116" spans="1:40" ht="15" customHeight="1">
      <c r="A2116" s="839">
        <v>728</v>
      </c>
      <c r="B2116" s="839" t="s">
        <v>8599</v>
      </c>
      <c r="C2116" s="839">
        <v>20166340242</v>
      </c>
      <c r="D2116" s="839" t="s">
        <v>8600</v>
      </c>
      <c r="E2116" s="839" t="s">
        <v>38</v>
      </c>
      <c r="F2116" s="839" t="s">
        <v>390</v>
      </c>
      <c r="G2116" s="839" t="s">
        <v>8601</v>
      </c>
      <c r="H2116" s="18" t="s">
        <v>8809</v>
      </c>
      <c r="I2116" s="18" t="s">
        <v>8810</v>
      </c>
      <c r="J2116" s="482" t="s">
        <v>20</v>
      </c>
      <c r="K2116" s="18" t="s">
        <v>21</v>
      </c>
      <c r="L2116" s="482" t="s">
        <v>22</v>
      </c>
      <c r="M2116" s="65">
        <v>0</v>
      </c>
      <c r="N2116" s="65">
        <v>0</v>
      </c>
      <c r="O2116" s="65">
        <v>0</v>
      </c>
      <c r="P2116" s="65">
        <v>0</v>
      </c>
      <c r="Q2116" s="39">
        <v>129.94999999999999</v>
      </c>
      <c r="R2116" s="979">
        <f>Q2116-S2116-T2116-U2116-O2116</f>
        <v>121.6</v>
      </c>
      <c r="S2116" s="65">
        <v>0.85</v>
      </c>
      <c r="T2116" s="65">
        <v>0.37</v>
      </c>
      <c r="U2116" s="65">
        <v>7.13</v>
      </c>
      <c r="V2116" s="979">
        <f>Q2116-W2116-X2116-Y2116-P2116</f>
        <v>121.12999999999998</v>
      </c>
      <c r="W2116" s="65">
        <v>0</v>
      </c>
      <c r="X2116" s="65">
        <v>0.37</v>
      </c>
      <c r="Y2116" s="65">
        <v>8.4499999999999993</v>
      </c>
      <c r="Z2116" s="67" t="s">
        <v>5328</v>
      </c>
      <c r="AA2116" s="18" t="s">
        <v>3376</v>
      </c>
      <c r="AB2116" s="18" t="s">
        <v>82</v>
      </c>
      <c r="AC2116" s="18" t="s">
        <v>521</v>
      </c>
      <c r="AD2116" s="40">
        <v>36.090000000000003</v>
      </c>
      <c r="AE2116" s="40">
        <v>36.090000000000003</v>
      </c>
      <c r="AF2116" s="920">
        <v>0</v>
      </c>
      <c r="AG2116" s="40"/>
      <c r="AH2116" s="40"/>
      <c r="AI2116" s="40"/>
      <c r="AJ2116" s="960">
        <v>45079</v>
      </c>
      <c r="AK2116" s="124">
        <v>45083</v>
      </c>
      <c r="AL2116" s="9">
        <f t="shared" si="310"/>
        <v>3</v>
      </c>
      <c r="AM2116" s="9">
        <v>14</v>
      </c>
      <c r="AN2116" s="521" t="s">
        <v>1223</v>
      </c>
    </row>
    <row r="2117" spans="1:40" ht="15" customHeight="1">
      <c r="A2117" s="839">
        <v>963</v>
      </c>
      <c r="B2117" s="839" t="s">
        <v>8602</v>
      </c>
      <c r="C2117" s="839">
        <v>20081078239</v>
      </c>
      <c r="D2117" s="839" t="s">
        <v>8603</v>
      </c>
      <c r="E2117" s="839" t="s">
        <v>38</v>
      </c>
      <c r="F2117" s="839" t="s">
        <v>390</v>
      </c>
      <c r="G2117" s="839" t="s">
        <v>3235</v>
      </c>
      <c r="H2117" s="18" t="s">
        <v>8604</v>
      </c>
      <c r="I2117" s="18" t="s">
        <v>8605</v>
      </c>
      <c r="J2117" s="482" t="s">
        <v>20</v>
      </c>
      <c r="K2117" s="18" t="s">
        <v>21</v>
      </c>
      <c r="L2117" s="482" t="s">
        <v>22</v>
      </c>
      <c r="M2117" s="65">
        <v>0</v>
      </c>
      <c r="N2117" s="65">
        <v>0</v>
      </c>
      <c r="O2117" s="65">
        <v>0</v>
      </c>
      <c r="P2117" s="65">
        <v>0</v>
      </c>
      <c r="Q2117" s="39">
        <v>267.95999999999998</v>
      </c>
      <c r="R2117" s="979">
        <f>Q2117-S2117-T2117-U2117-O2117</f>
        <v>242.12</v>
      </c>
      <c r="S2117" s="65">
        <v>1</v>
      </c>
      <c r="T2117" s="65">
        <v>10.14</v>
      </c>
      <c r="U2117" s="65">
        <v>14.7</v>
      </c>
      <c r="V2117" s="979">
        <f>Q2117-W2117-X2117-Y2117-P2117</f>
        <v>246.44</v>
      </c>
      <c r="W2117" s="65">
        <v>0</v>
      </c>
      <c r="X2117" s="65">
        <v>10.14</v>
      </c>
      <c r="Y2117" s="65">
        <v>11.38</v>
      </c>
      <c r="Z2117" s="67" t="s">
        <v>64</v>
      </c>
      <c r="AA2117" s="18" t="s">
        <v>3376</v>
      </c>
      <c r="AB2117" s="24">
        <v>39325</v>
      </c>
      <c r="AC2117" s="18" t="s">
        <v>521</v>
      </c>
      <c r="AD2117" s="40">
        <v>121.16</v>
      </c>
      <c r="AE2117" s="40">
        <v>121.16</v>
      </c>
      <c r="AF2117" s="920">
        <v>0</v>
      </c>
      <c r="AG2117" s="40"/>
      <c r="AH2117" s="40"/>
      <c r="AI2117" s="40"/>
      <c r="AJ2117" s="960">
        <v>45079</v>
      </c>
      <c r="AK2117" s="124">
        <v>45083</v>
      </c>
      <c r="AL2117" s="9">
        <f t="shared" si="310"/>
        <v>3</v>
      </c>
      <c r="AM2117" s="9">
        <v>14</v>
      </c>
      <c r="AN2117" s="521" t="s">
        <v>503</v>
      </c>
    </row>
    <row r="2118" spans="1:40" ht="15" customHeight="1">
      <c r="A2118" s="789">
        <v>991</v>
      </c>
      <c r="B2118" s="789" t="s">
        <v>8606</v>
      </c>
      <c r="C2118" s="789">
        <v>33634787149</v>
      </c>
      <c r="D2118" s="789" t="s">
        <v>8607</v>
      </c>
      <c r="E2118" s="789" t="s">
        <v>38</v>
      </c>
      <c r="F2118" s="789" t="s">
        <v>54</v>
      </c>
      <c r="G2118" s="789" t="s">
        <v>3315</v>
      </c>
      <c r="H2118" s="18" t="s">
        <v>8811</v>
      </c>
      <c r="I2118" s="18" t="s">
        <v>8812</v>
      </c>
      <c r="J2118" s="43" t="s">
        <v>20</v>
      </c>
      <c r="K2118" s="43" t="s">
        <v>21</v>
      </c>
      <c r="L2118" s="43" t="s">
        <v>22</v>
      </c>
      <c r="M2118" s="65">
        <v>0</v>
      </c>
      <c r="N2118" s="65">
        <v>0</v>
      </c>
      <c r="O2118" s="65">
        <v>0</v>
      </c>
      <c r="P2118" s="65">
        <v>0</v>
      </c>
      <c r="Q2118" s="39">
        <v>280.35000000000002</v>
      </c>
      <c r="R2118" s="39">
        <v>264.15999999999997</v>
      </c>
      <c r="S2118" s="65">
        <v>4.8600000000000003</v>
      </c>
      <c r="T2118" s="65">
        <v>0.97</v>
      </c>
      <c r="U2118" s="65">
        <v>10.36</v>
      </c>
      <c r="V2118" s="39">
        <v>276.92</v>
      </c>
      <c r="W2118" s="65">
        <v>0</v>
      </c>
      <c r="X2118" s="65">
        <v>0.97</v>
      </c>
      <c r="Y2118" s="65">
        <v>2.46</v>
      </c>
      <c r="Z2118" s="53" t="s">
        <v>7085</v>
      </c>
      <c r="AA2118" s="40" t="s">
        <v>3376</v>
      </c>
      <c r="AB2118" s="427">
        <v>39309</v>
      </c>
      <c r="AC2118" s="18" t="s">
        <v>521</v>
      </c>
      <c r="AD2118" s="40">
        <v>179.83</v>
      </c>
      <c r="AE2118" s="40">
        <v>179.83</v>
      </c>
      <c r="AF2118" s="920">
        <v>0</v>
      </c>
      <c r="AG2118" s="40"/>
      <c r="AH2118" s="40"/>
      <c r="AI2118" s="40"/>
      <c r="AJ2118" s="960">
        <v>45079</v>
      </c>
      <c r="AK2118" s="124">
        <v>45083</v>
      </c>
      <c r="AL2118" s="9">
        <f t="shared" si="310"/>
        <v>3</v>
      </c>
      <c r="AM2118" s="9">
        <v>14</v>
      </c>
      <c r="AN2118" s="521" t="s">
        <v>1223</v>
      </c>
    </row>
    <row r="2119" spans="1:40" ht="15" customHeight="1">
      <c r="A2119" s="789">
        <v>1028</v>
      </c>
      <c r="B2119" s="789" t="s">
        <v>6011</v>
      </c>
      <c r="C2119" s="789">
        <v>30707655905</v>
      </c>
      <c r="D2119" s="789" t="s">
        <v>1122</v>
      </c>
      <c r="E2119" s="789" t="s">
        <v>42</v>
      </c>
      <c r="F2119" s="789" t="s">
        <v>911</v>
      </c>
      <c r="G2119" s="789" t="s">
        <v>3791</v>
      </c>
      <c r="H2119" s="126" t="s">
        <v>8813</v>
      </c>
      <c r="I2119" s="126" t="s">
        <v>8814</v>
      </c>
      <c r="J2119" s="43" t="s">
        <v>20</v>
      </c>
      <c r="K2119" s="43" t="s">
        <v>21</v>
      </c>
      <c r="L2119" s="43" t="s">
        <v>22</v>
      </c>
      <c r="M2119" s="65">
        <v>0</v>
      </c>
      <c r="N2119" s="65">
        <v>0</v>
      </c>
      <c r="O2119" s="65">
        <v>243.91</v>
      </c>
      <c r="P2119" s="65">
        <v>478.4</v>
      </c>
      <c r="Q2119" s="123">
        <v>869.4</v>
      </c>
      <c r="R2119" s="123">
        <f>Q2119-O2119-S2119-T2119-U2119</f>
        <v>24.629999999999995</v>
      </c>
      <c r="S2119" s="65">
        <v>600.86</v>
      </c>
      <c r="T2119" s="65">
        <v>0</v>
      </c>
      <c r="U2119" s="65">
        <v>0</v>
      </c>
      <c r="V2119" s="123">
        <f>Q2119-P2119-W2119-X2119-Y2119</f>
        <v>43.94</v>
      </c>
      <c r="W2119" s="65">
        <v>347.06</v>
      </c>
      <c r="X2119" s="65">
        <v>0</v>
      </c>
      <c r="Y2119" s="65">
        <v>0</v>
      </c>
      <c r="Z2119" s="426" t="s">
        <v>2682</v>
      </c>
      <c r="AA2119" s="126" t="s">
        <v>8815</v>
      </c>
      <c r="AB2119" s="11" t="str">
        <f>+_xlfn.CONCAT(MID(Z2119,24,2),"/",MID(Z2119,22,2),"/",MID(Z2119,18,4))</f>
        <v>15/08/2007</v>
      </c>
      <c r="AC2119" s="9" t="str">
        <f>+_xlfn.CONCAT(MID(AA2119,16,2),"/",MID(AA2119,14,2),"/",MID(AA2119,10,4))</f>
        <v>05/02/2023</v>
      </c>
      <c r="AD2119" s="40">
        <v>0</v>
      </c>
      <c r="AE2119" s="40">
        <v>0</v>
      </c>
      <c r="AF2119" s="920">
        <v>0</v>
      </c>
      <c r="AG2119" s="40"/>
      <c r="AH2119" s="40"/>
      <c r="AI2119" s="40"/>
      <c r="AJ2119" s="960">
        <v>45079</v>
      </c>
      <c r="AK2119" s="124">
        <v>45083</v>
      </c>
      <c r="AL2119" s="9">
        <f t="shared" si="310"/>
        <v>3</v>
      </c>
      <c r="AM2119" s="9">
        <v>14</v>
      </c>
      <c r="AN2119" s="521" t="s">
        <v>1223</v>
      </c>
    </row>
    <row r="2120" spans="1:40" ht="15" customHeight="1">
      <c r="A2120" s="793">
        <v>1030</v>
      </c>
      <c r="B2120" s="793" t="s">
        <v>6011</v>
      </c>
      <c r="C2120" s="793">
        <v>30707655905</v>
      </c>
      <c r="D2120" s="793" t="s">
        <v>8608</v>
      </c>
      <c r="E2120" s="793" t="s">
        <v>42</v>
      </c>
      <c r="F2120" s="793" t="s">
        <v>911</v>
      </c>
      <c r="G2120" s="793" t="s">
        <v>1384</v>
      </c>
      <c r="H2120" s="806" t="s">
        <v>8816</v>
      </c>
      <c r="I2120" s="806" t="s">
        <v>8817</v>
      </c>
      <c r="J2120" s="161" t="s">
        <v>789</v>
      </c>
      <c r="K2120" s="161" t="s">
        <v>8233</v>
      </c>
      <c r="L2120" s="161" t="s">
        <v>23</v>
      </c>
      <c r="M2120" s="236"/>
      <c r="N2120" s="236"/>
      <c r="O2120" s="236"/>
      <c r="P2120" s="236"/>
      <c r="Q2120" s="242">
        <v>391.51</v>
      </c>
      <c r="R2120" s="242"/>
      <c r="S2120" s="236"/>
      <c r="T2120" s="236"/>
      <c r="U2120" s="236"/>
      <c r="V2120" s="242"/>
      <c r="W2120" s="236"/>
      <c r="X2120" s="236"/>
      <c r="Y2120" s="236"/>
      <c r="Z2120" s="867"/>
      <c r="AA2120" s="806" t="s">
        <v>2825</v>
      </c>
      <c r="AB2120" s="164"/>
      <c r="AC2120" s="164"/>
      <c r="AD2120" s="163"/>
      <c r="AE2120" s="163"/>
      <c r="AF2120" s="927"/>
      <c r="AG2120" s="163"/>
      <c r="AH2120" s="163"/>
      <c r="AI2120" s="163"/>
      <c r="AJ2120" s="961">
        <v>45079</v>
      </c>
      <c r="AK2120" s="165">
        <v>45083</v>
      </c>
      <c r="AL2120" s="164">
        <f t="shared" si="310"/>
        <v>3</v>
      </c>
      <c r="AM2120" s="164">
        <v>14</v>
      </c>
      <c r="AN2120" s="422" t="s">
        <v>1223</v>
      </c>
    </row>
    <row r="2121" spans="1:40" ht="15" customHeight="1">
      <c r="A2121" s="790">
        <v>1084</v>
      </c>
      <c r="B2121" s="790" t="s">
        <v>8609</v>
      </c>
      <c r="C2121" s="790">
        <v>30649998503</v>
      </c>
      <c r="D2121" s="790" t="s">
        <v>3142</v>
      </c>
      <c r="E2121" s="790" t="s">
        <v>47</v>
      </c>
      <c r="F2121" s="790" t="s">
        <v>1603</v>
      </c>
      <c r="G2121" s="790" t="s">
        <v>1603</v>
      </c>
      <c r="H2121" s="23" t="s">
        <v>8818</v>
      </c>
      <c r="I2121" s="23" t="s">
        <v>8819</v>
      </c>
      <c r="J2121" s="536" t="s">
        <v>20</v>
      </c>
      <c r="K2121" s="23" t="s">
        <v>21</v>
      </c>
      <c r="L2121" s="44" t="s">
        <v>23</v>
      </c>
      <c r="M2121" s="69">
        <v>0</v>
      </c>
      <c r="N2121" s="69">
        <v>39.270000000000003</v>
      </c>
      <c r="O2121" s="69">
        <v>0</v>
      </c>
      <c r="P2121" s="257">
        <v>0</v>
      </c>
      <c r="Q2121" s="70">
        <v>1239.3699999999999</v>
      </c>
      <c r="R2121" s="79">
        <f>Q2121-S2121-T2121-U2121-O2121</f>
        <v>908.29999999999984</v>
      </c>
      <c r="S2121" s="257">
        <v>328.96</v>
      </c>
      <c r="T2121" s="257">
        <v>2.11</v>
      </c>
      <c r="U2121" s="257">
        <v>0</v>
      </c>
      <c r="V2121" s="79">
        <f>Q2121-W2121-X2121-Y2121-P2121</f>
        <v>995.41999999999985</v>
      </c>
      <c r="W2121" s="257">
        <v>241.84</v>
      </c>
      <c r="X2121" s="257">
        <v>2.11</v>
      </c>
      <c r="Y2121" s="257">
        <v>0</v>
      </c>
      <c r="Z2121" s="258" t="s">
        <v>8820</v>
      </c>
      <c r="AA2121" s="23" t="s">
        <v>3454</v>
      </c>
      <c r="AB2121" s="26" t="s">
        <v>1189</v>
      </c>
      <c r="AC2121" s="23" t="s">
        <v>517</v>
      </c>
      <c r="AD2121" s="23">
        <v>300</v>
      </c>
      <c r="AE2121" s="23">
        <v>300</v>
      </c>
      <c r="AF2121" s="823">
        <v>0</v>
      </c>
      <c r="AG2121" s="23"/>
      <c r="AH2121" s="23"/>
      <c r="AI2121" s="23"/>
      <c r="AJ2121" s="917">
        <v>45079</v>
      </c>
      <c r="AK2121" s="122">
        <v>45083</v>
      </c>
      <c r="AL2121" s="34">
        <f t="shared" si="310"/>
        <v>3</v>
      </c>
      <c r="AM2121" s="34">
        <v>14</v>
      </c>
      <c r="AN2121" s="261" t="s">
        <v>1223</v>
      </c>
    </row>
    <row r="2122" spans="1:40" ht="15" customHeight="1">
      <c r="A2122" s="789">
        <v>1220</v>
      </c>
      <c r="B2122" s="789" t="s">
        <v>8610</v>
      </c>
      <c r="C2122" s="789">
        <v>20125075291</v>
      </c>
      <c r="D2122" s="789" t="s">
        <v>8611</v>
      </c>
      <c r="E2122" s="789" t="s">
        <v>38</v>
      </c>
      <c r="F2122" s="789" t="s">
        <v>8612</v>
      </c>
      <c r="G2122" s="789" t="s">
        <v>8612</v>
      </c>
      <c r="H2122" s="9" t="s">
        <v>8821</v>
      </c>
      <c r="I2122" s="9" t="s">
        <v>8822</v>
      </c>
      <c r="J2122" s="10" t="s">
        <v>20</v>
      </c>
      <c r="K2122" s="10" t="s">
        <v>21</v>
      </c>
      <c r="L2122" s="10" t="s">
        <v>22</v>
      </c>
      <c r="M2122" s="62">
        <v>0</v>
      </c>
      <c r="N2122" s="62">
        <v>0</v>
      </c>
      <c r="O2122" s="62">
        <v>0</v>
      </c>
      <c r="P2122" s="62">
        <v>0</v>
      </c>
      <c r="Q2122" s="63">
        <v>109.96</v>
      </c>
      <c r="R2122" s="64">
        <f>Q2122-O2122-S2122-T2122-U2122</f>
        <v>109.96</v>
      </c>
      <c r="S2122" s="62">
        <v>0</v>
      </c>
      <c r="T2122" s="62">
        <v>0</v>
      </c>
      <c r="U2122" s="62">
        <v>0</v>
      </c>
      <c r="V2122" s="64">
        <f>Q2122-P2122-W2122-X2122-Y2122</f>
        <v>109.96</v>
      </c>
      <c r="W2122" s="62">
        <v>0</v>
      </c>
      <c r="X2122" s="62">
        <v>0</v>
      </c>
      <c r="Y2122" s="62">
        <v>0</v>
      </c>
      <c r="Z2122" s="16" t="s">
        <v>46</v>
      </c>
      <c r="AA2122" s="11" t="s">
        <v>2209</v>
      </c>
      <c r="AB2122" s="24">
        <v>39277</v>
      </c>
      <c r="AC2122" s="11" t="str">
        <f>+_xlfn.CONCAT(MID(AA2122,16,2),"/",MID(AA2122,14,2),"/",MID(AA2122,10,4))</f>
        <v>15/03/2023</v>
      </c>
      <c r="AD2122" s="40">
        <v>40.22</v>
      </c>
      <c r="AE2122" s="40">
        <v>40.22</v>
      </c>
      <c r="AF2122" s="920">
        <v>0</v>
      </c>
      <c r="AG2122" s="40"/>
      <c r="AH2122" s="40"/>
      <c r="AI2122" s="40"/>
      <c r="AJ2122" s="960">
        <v>45079</v>
      </c>
      <c r="AK2122" s="124">
        <v>45083</v>
      </c>
      <c r="AL2122" s="9">
        <f t="shared" si="310"/>
        <v>3</v>
      </c>
      <c r="AM2122" s="9">
        <v>14</v>
      </c>
      <c r="AN2122" s="521" t="s">
        <v>1223</v>
      </c>
    </row>
    <row r="2123" spans="1:40" ht="15" customHeight="1">
      <c r="A2123" s="789">
        <v>1303</v>
      </c>
      <c r="B2123" s="789" t="s">
        <v>8613</v>
      </c>
      <c r="C2123" s="789">
        <v>27165155632</v>
      </c>
      <c r="D2123" s="789" t="s">
        <v>8614</v>
      </c>
      <c r="E2123" s="789" t="s">
        <v>38</v>
      </c>
      <c r="F2123" s="789" t="s">
        <v>45</v>
      </c>
      <c r="G2123" s="789" t="s">
        <v>8612</v>
      </c>
      <c r="H2123" s="9" t="s">
        <v>8823</v>
      </c>
      <c r="I2123" s="9" t="s">
        <v>8824</v>
      </c>
      <c r="J2123" s="10" t="s">
        <v>20</v>
      </c>
      <c r="K2123" s="10" t="s">
        <v>21</v>
      </c>
      <c r="L2123" s="10" t="s">
        <v>22</v>
      </c>
      <c r="M2123" s="62">
        <v>0</v>
      </c>
      <c r="N2123" s="62">
        <v>0</v>
      </c>
      <c r="O2123" s="62">
        <v>0</v>
      </c>
      <c r="P2123" s="62">
        <v>0</v>
      </c>
      <c r="Q2123" s="64">
        <v>170.41</v>
      </c>
      <c r="R2123" s="64">
        <f>Q2123-O2123-S2123-T2123-U2123</f>
        <v>164.02</v>
      </c>
      <c r="S2123" s="62">
        <v>6.39</v>
      </c>
      <c r="T2123" s="62">
        <v>0</v>
      </c>
      <c r="U2123" s="62">
        <v>0</v>
      </c>
      <c r="V2123" s="64">
        <f>Q2123-P2123-W2123-X2123-Y2123</f>
        <v>167.67</v>
      </c>
      <c r="W2123" s="62">
        <v>2.74</v>
      </c>
      <c r="X2123" s="62">
        <v>0</v>
      </c>
      <c r="Y2123" s="62">
        <v>0</v>
      </c>
      <c r="Z2123" s="16" t="s">
        <v>46</v>
      </c>
      <c r="AA2123" s="11" t="s">
        <v>2209</v>
      </c>
      <c r="AB2123" s="868">
        <v>39277</v>
      </c>
      <c r="AC2123" s="11" t="str">
        <f>+_xlfn.CONCAT(MID(AA2123,16,2),"/",MID(AA2123,14,2),"/",MID(AA2123,10,4))</f>
        <v>15/03/2023</v>
      </c>
      <c r="AD2123" s="40">
        <v>74.61</v>
      </c>
      <c r="AE2123" s="40">
        <v>74.61</v>
      </c>
      <c r="AF2123" s="920">
        <v>0</v>
      </c>
      <c r="AG2123" s="40"/>
      <c r="AH2123" s="40"/>
      <c r="AI2123" s="40"/>
      <c r="AJ2123" s="960">
        <v>45079</v>
      </c>
      <c r="AK2123" s="124">
        <v>45083</v>
      </c>
      <c r="AL2123" s="9">
        <f t="shared" si="310"/>
        <v>3</v>
      </c>
      <c r="AM2123" s="9">
        <v>14</v>
      </c>
      <c r="AN2123" s="521" t="s">
        <v>1223</v>
      </c>
    </row>
    <row r="2124" spans="1:40" ht="15" customHeight="1">
      <c r="A2124" s="789">
        <v>1368</v>
      </c>
      <c r="B2124" s="789" t="s">
        <v>8615</v>
      </c>
      <c r="C2124" s="789">
        <v>30709153591</v>
      </c>
      <c r="D2124" s="789" t="s">
        <v>8616</v>
      </c>
      <c r="E2124" s="789" t="s">
        <v>38</v>
      </c>
      <c r="F2124" s="789" t="s">
        <v>390</v>
      </c>
      <c r="G2124" s="789" t="s">
        <v>3234</v>
      </c>
      <c r="H2124" s="126" t="s">
        <v>8825</v>
      </c>
      <c r="I2124" s="126" t="s">
        <v>8826</v>
      </c>
      <c r="J2124" s="43" t="s">
        <v>20</v>
      </c>
      <c r="K2124" s="43" t="s">
        <v>21</v>
      </c>
      <c r="L2124" s="43" t="s">
        <v>22</v>
      </c>
      <c r="M2124" s="65">
        <v>0</v>
      </c>
      <c r="N2124" s="65">
        <v>0</v>
      </c>
      <c r="O2124" s="65">
        <v>0</v>
      </c>
      <c r="P2124" s="65">
        <v>0</v>
      </c>
      <c r="Q2124" s="123">
        <v>280.85000000000002</v>
      </c>
      <c r="R2124" s="123">
        <f>Q2124-O2124-S2124-T2124-U2124</f>
        <v>278.14000000000004</v>
      </c>
      <c r="S2124" s="65">
        <v>0</v>
      </c>
      <c r="T2124" s="65">
        <v>0.63</v>
      </c>
      <c r="U2124" s="65">
        <v>2.08</v>
      </c>
      <c r="V2124" s="123">
        <f>Q2124-P2124-W2124-X2124-Y2124</f>
        <v>278.40000000000003</v>
      </c>
      <c r="W2124" s="65">
        <v>0</v>
      </c>
      <c r="X2124" s="65">
        <v>0.63</v>
      </c>
      <c r="Y2124" s="65">
        <v>1.82</v>
      </c>
      <c r="Z2124" s="426" t="s">
        <v>2521</v>
      </c>
      <c r="AA2124" s="126" t="s">
        <v>8827</v>
      </c>
      <c r="AB2124" s="11" t="str">
        <f>+_xlfn.CONCAT(MID(Z2124,24,2),"/",MID(Z2124,22,2),"/",MID(Z2124,18,4))</f>
        <v>31/08/2007</v>
      </c>
      <c r="AC2124" s="9" t="str">
        <f>+_xlfn.CONCAT(MID(AA2124,16,2),"/",MID(AA2124,14,2),"/",MID(AA2124,10,4))</f>
        <v>14/05/2023</v>
      </c>
      <c r="AD2124" s="40">
        <v>138.07</v>
      </c>
      <c r="AE2124" s="40">
        <v>138.07</v>
      </c>
      <c r="AF2124" s="920">
        <v>0</v>
      </c>
      <c r="AG2124" s="40"/>
      <c r="AH2124" s="40"/>
      <c r="AI2124" s="40"/>
      <c r="AJ2124" s="960">
        <v>45079</v>
      </c>
      <c r="AK2124" s="124">
        <v>45083</v>
      </c>
      <c r="AL2124" s="9">
        <f t="shared" si="310"/>
        <v>3</v>
      </c>
      <c r="AM2124" s="9">
        <v>14</v>
      </c>
      <c r="AN2124" s="521" t="s">
        <v>1223</v>
      </c>
    </row>
    <row r="2125" spans="1:40" ht="15" customHeight="1">
      <c r="A2125" s="789">
        <v>1656</v>
      </c>
      <c r="B2125" s="789" t="s">
        <v>8617</v>
      </c>
      <c r="C2125" s="789">
        <v>30693568362</v>
      </c>
      <c r="D2125" s="789" t="s">
        <v>8618</v>
      </c>
      <c r="E2125" s="789" t="s">
        <v>339</v>
      </c>
      <c r="F2125" s="789" t="s">
        <v>432</v>
      </c>
      <c r="G2125" s="789" t="s">
        <v>3067</v>
      </c>
      <c r="H2125" s="18" t="s">
        <v>8828</v>
      </c>
      <c r="I2125" s="18" t="s">
        <v>8829</v>
      </c>
      <c r="J2125" s="713" t="s">
        <v>20</v>
      </c>
      <c r="K2125" s="713" t="s">
        <v>21</v>
      </c>
      <c r="L2125" s="713" t="s">
        <v>22</v>
      </c>
      <c r="M2125" s="714">
        <v>0</v>
      </c>
      <c r="N2125" s="714">
        <v>0</v>
      </c>
      <c r="O2125" s="714">
        <v>0</v>
      </c>
      <c r="P2125" s="714">
        <v>0</v>
      </c>
      <c r="Q2125" s="39">
        <v>1068.3599999999999</v>
      </c>
      <c r="R2125" s="39">
        <f>Q2125-O2125-S2125-T2125-U2125</f>
        <v>765.46999999999991</v>
      </c>
      <c r="S2125" s="714">
        <v>294.39</v>
      </c>
      <c r="T2125" s="714">
        <v>7.67</v>
      </c>
      <c r="U2125" s="714">
        <v>0.83</v>
      </c>
      <c r="V2125" s="39">
        <f>Q2125-P2125-W2125-X2125-Y2125</f>
        <v>824.25999999999988</v>
      </c>
      <c r="W2125" s="714">
        <v>235.6</v>
      </c>
      <c r="X2125" s="714">
        <v>7.67</v>
      </c>
      <c r="Y2125" s="714">
        <v>0.83</v>
      </c>
      <c r="Z2125" s="435" t="s">
        <v>2327</v>
      </c>
      <c r="AA2125" s="18" t="s">
        <v>4282</v>
      </c>
      <c r="AB2125" s="18" t="str">
        <f>+_xlfn.CONCAT(MID(Z2125,24,2),"/",MID(Z2125,22,2),"/",MID(Z2125,18,4))</f>
        <v>02/10/2007</v>
      </c>
      <c r="AC2125" s="18" t="str">
        <f>+_xlfn.CONCAT(MID(AA2125,16,2),"/",MID(AA2125,14,2),"/",MID(AA2125,10,4))</f>
        <v>17/03/2023</v>
      </c>
      <c r="AD2125" s="40">
        <v>355.16</v>
      </c>
      <c r="AE2125" s="40">
        <v>355.16</v>
      </c>
      <c r="AF2125" s="920">
        <v>0</v>
      </c>
      <c r="AG2125" s="40"/>
      <c r="AH2125" s="40"/>
      <c r="AI2125" s="40"/>
      <c r="AJ2125" s="960">
        <v>45079</v>
      </c>
      <c r="AK2125" s="124">
        <v>45083</v>
      </c>
      <c r="AL2125" s="9">
        <f t="shared" si="310"/>
        <v>3</v>
      </c>
      <c r="AM2125" s="9">
        <v>14</v>
      </c>
      <c r="AN2125" s="521" t="s">
        <v>503</v>
      </c>
    </row>
    <row r="2126" spans="1:40" ht="15" customHeight="1">
      <c r="A2126" s="789">
        <v>1791</v>
      </c>
      <c r="B2126" s="789" t="s">
        <v>8619</v>
      </c>
      <c r="C2126" s="789">
        <v>20114457664</v>
      </c>
      <c r="D2126" s="789" t="s">
        <v>7430</v>
      </c>
      <c r="E2126" s="789" t="s">
        <v>38</v>
      </c>
      <c r="F2126" s="789" t="s">
        <v>87</v>
      </c>
      <c r="G2126" s="789" t="s">
        <v>8620</v>
      </c>
      <c r="H2126" s="18" t="s">
        <v>8830</v>
      </c>
      <c r="I2126" s="18" t="s">
        <v>8831</v>
      </c>
      <c r="J2126" s="43" t="s">
        <v>20</v>
      </c>
      <c r="K2126" s="43" t="s">
        <v>21</v>
      </c>
      <c r="L2126" s="43" t="s">
        <v>22</v>
      </c>
      <c r="M2126" s="65">
        <v>0</v>
      </c>
      <c r="N2126" s="65">
        <v>0</v>
      </c>
      <c r="O2126" s="65">
        <v>0</v>
      </c>
      <c r="P2126" s="65">
        <v>0</v>
      </c>
      <c r="Q2126" s="39">
        <v>510.55</v>
      </c>
      <c r="R2126" s="39">
        <v>502.26</v>
      </c>
      <c r="S2126" s="65">
        <v>0</v>
      </c>
      <c r="T2126" s="65">
        <v>3.73</v>
      </c>
      <c r="U2126" s="65">
        <v>4.5599999999999996</v>
      </c>
      <c r="V2126" s="39">
        <v>501.90999999999997</v>
      </c>
      <c r="W2126" s="65">
        <v>0</v>
      </c>
      <c r="X2126" s="65">
        <v>3.73</v>
      </c>
      <c r="Y2126" s="65">
        <v>4.91</v>
      </c>
      <c r="Z2126" s="53" t="s">
        <v>69</v>
      </c>
      <c r="AA2126" s="40" t="s">
        <v>317</v>
      </c>
      <c r="AB2126" s="24">
        <v>39325</v>
      </c>
      <c r="AC2126" s="40" t="s">
        <v>523</v>
      </c>
      <c r="AD2126" s="40">
        <v>161.88</v>
      </c>
      <c r="AE2126" s="40">
        <v>161.88</v>
      </c>
      <c r="AF2126" s="920">
        <v>0</v>
      </c>
      <c r="AG2126" s="40"/>
      <c r="AH2126" s="40"/>
      <c r="AI2126" s="40"/>
      <c r="AJ2126" s="960">
        <v>45079</v>
      </c>
      <c r="AK2126" s="124">
        <v>45083</v>
      </c>
      <c r="AL2126" s="9">
        <f t="shared" ref="AL2126:AL2157" si="312">NETWORKDAYS(AJ2126,AK2126)</f>
        <v>3</v>
      </c>
      <c r="AM2126" s="9">
        <v>14</v>
      </c>
      <c r="AN2126" s="521" t="s">
        <v>503</v>
      </c>
    </row>
    <row r="2127" spans="1:40" ht="15" customHeight="1">
      <c r="A2127" s="862">
        <v>1808</v>
      </c>
      <c r="B2127" s="862" t="s">
        <v>8621</v>
      </c>
      <c r="C2127" s="862">
        <v>30710389191</v>
      </c>
      <c r="D2127" s="862" t="s">
        <v>8622</v>
      </c>
      <c r="E2127" s="862" t="s">
        <v>42</v>
      </c>
      <c r="F2127" s="862" t="s">
        <v>5058</v>
      </c>
      <c r="G2127" s="862" t="s">
        <v>8623</v>
      </c>
      <c r="H2127" s="863"/>
      <c r="I2127" s="863"/>
      <c r="J2127" s="863" t="s">
        <v>8467</v>
      </c>
      <c r="K2127" s="724"/>
      <c r="L2127" s="724"/>
      <c r="M2127" s="725"/>
      <c r="N2127" s="725"/>
      <c r="O2127" s="725"/>
      <c r="P2127" s="725"/>
      <c r="Q2127" s="869"/>
      <c r="R2127" s="869"/>
      <c r="S2127" s="725"/>
      <c r="T2127" s="725"/>
      <c r="U2127" s="725"/>
      <c r="V2127" s="869"/>
      <c r="W2127" s="725"/>
      <c r="X2127" s="725"/>
      <c r="Y2127" s="725"/>
      <c r="Z2127" s="870"/>
      <c r="AA2127" s="863"/>
      <c r="AB2127" s="139"/>
      <c r="AC2127" s="139"/>
      <c r="AD2127" s="140"/>
      <c r="AE2127" s="140"/>
      <c r="AF2127" s="934"/>
      <c r="AG2127" s="140"/>
      <c r="AH2127" s="140"/>
      <c r="AI2127" s="140"/>
      <c r="AJ2127" s="964">
        <v>45079</v>
      </c>
      <c r="AK2127" s="141">
        <v>45083</v>
      </c>
      <c r="AL2127" s="139">
        <f t="shared" si="312"/>
        <v>3</v>
      </c>
      <c r="AM2127" s="139">
        <v>14</v>
      </c>
      <c r="AN2127" s="424" t="s">
        <v>1223</v>
      </c>
    </row>
    <row r="2128" spans="1:40" ht="15" customHeight="1">
      <c r="A2128" s="789">
        <v>1945</v>
      </c>
      <c r="B2128" s="789" t="s">
        <v>8624</v>
      </c>
      <c r="C2128" s="789">
        <v>30590467010</v>
      </c>
      <c r="D2128" s="789" t="s">
        <v>8625</v>
      </c>
      <c r="E2128" s="789" t="s">
        <v>47</v>
      </c>
      <c r="F2128" s="789" t="s">
        <v>7543</v>
      </c>
      <c r="G2128" s="789" t="s">
        <v>7543</v>
      </c>
      <c r="H2128" s="126" t="s">
        <v>8832</v>
      </c>
      <c r="I2128" s="126" t="s">
        <v>8833</v>
      </c>
      <c r="J2128" s="43" t="s">
        <v>20</v>
      </c>
      <c r="K2128" s="43" t="s">
        <v>21</v>
      </c>
      <c r="L2128" s="43" t="s">
        <v>22</v>
      </c>
      <c r="M2128" s="65">
        <v>0</v>
      </c>
      <c r="N2128" s="65">
        <v>0</v>
      </c>
      <c r="O2128" s="65">
        <v>0</v>
      </c>
      <c r="P2128" s="65">
        <v>0</v>
      </c>
      <c r="Q2128" s="123">
        <v>1870.21</v>
      </c>
      <c r="R2128" s="123">
        <f t="shared" ref="R2128:R2140" si="313">Q2128-O2128-S2128-T2128-U2128</f>
        <v>1437.99</v>
      </c>
      <c r="S2128" s="65">
        <v>331.45</v>
      </c>
      <c r="T2128" s="65">
        <v>26.99</v>
      </c>
      <c r="U2128" s="65">
        <v>73.78</v>
      </c>
      <c r="V2128" s="123">
        <f t="shared" ref="V2128:V2140" si="314">Q2128-P2128-W2128-X2128-Y2128</f>
        <v>1512.7500000000002</v>
      </c>
      <c r="W2128" s="65">
        <v>264.32</v>
      </c>
      <c r="X2128" s="65">
        <v>24.29</v>
      </c>
      <c r="Y2128" s="65">
        <v>68.849999999999994</v>
      </c>
      <c r="Z2128" s="426" t="s">
        <v>2201</v>
      </c>
      <c r="AA2128" s="126" t="s">
        <v>8834</v>
      </c>
      <c r="AB2128" s="11" t="str">
        <f>+_xlfn.CONCAT(MID(Z2128,24,2),"/",MID(Z2128,22,2),"/",MID(Z2128,18,4))</f>
        <v>23/06/2007</v>
      </c>
      <c r="AC2128" s="9" t="str">
        <f t="shared" ref="AC2128:AC2140" si="315">+_xlfn.CONCAT(MID(AA2128,16,2),"/",MID(AA2128,14,2),"/",MID(AA2128,10,4))</f>
        <v>28/05/2023</v>
      </c>
      <c r="AD2128" s="40">
        <v>599.42999999999995</v>
      </c>
      <c r="AE2128" s="40">
        <v>599.42999999999995</v>
      </c>
      <c r="AF2128" s="920">
        <v>0</v>
      </c>
      <c r="AG2128" s="40"/>
      <c r="AH2128" s="40"/>
      <c r="AI2128" s="40"/>
      <c r="AJ2128" s="960">
        <v>45079</v>
      </c>
      <c r="AK2128" s="124">
        <v>45083</v>
      </c>
      <c r="AL2128" s="9">
        <f t="shared" si="312"/>
        <v>3</v>
      </c>
      <c r="AM2128" s="9">
        <v>14</v>
      </c>
      <c r="AN2128" s="521" t="s">
        <v>1223</v>
      </c>
    </row>
    <row r="2129" spans="1:40" ht="15" customHeight="1">
      <c r="A2129" s="790">
        <v>2306</v>
      </c>
      <c r="B2129" s="790" t="s">
        <v>8365</v>
      </c>
      <c r="C2129" s="790">
        <v>33707173179</v>
      </c>
      <c r="D2129" s="790" t="s">
        <v>8626</v>
      </c>
      <c r="E2129" s="790" t="s">
        <v>42</v>
      </c>
      <c r="F2129" s="790" t="s">
        <v>3545</v>
      </c>
      <c r="G2129" s="790" t="s">
        <v>8627</v>
      </c>
      <c r="H2129" s="23" t="s">
        <v>8835</v>
      </c>
      <c r="I2129" s="23" t="s">
        <v>8836</v>
      </c>
      <c r="J2129" s="44" t="s">
        <v>20</v>
      </c>
      <c r="K2129" s="44" t="s">
        <v>21</v>
      </c>
      <c r="L2129" s="44" t="s">
        <v>23</v>
      </c>
      <c r="M2129" s="69">
        <v>8.69</v>
      </c>
      <c r="N2129" s="69">
        <v>0</v>
      </c>
      <c r="O2129" s="69">
        <v>0</v>
      </c>
      <c r="P2129" s="69">
        <v>0</v>
      </c>
      <c r="Q2129" s="70">
        <v>633</v>
      </c>
      <c r="R2129" s="70">
        <f t="shared" si="313"/>
        <v>612.06000000000006</v>
      </c>
      <c r="S2129" s="69">
        <v>7.68</v>
      </c>
      <c r="T2129" s="69">
        <v>3.15</v>
      </c>
      <c r="U2129" s="69">
        <v>10.11</v>
      </c>
      <c r="V2129" s="70">
        <f t="shared" si="314"/>
        <v>608.42000000000007</v>
      </c>
      <c r="W2129" s="69">
        <v>5.79</v>
      </c>
      <c r="X2129" s="69">
        <v>14.91</v>
      </c>
      <c r="Y2129" s="69">
        <v>3.88</v>
      </c>
      <c r="Z2129" s="45" t="s">
        <v>8837</v>
      </c>
      <c r="AA2129" s="23" t="s">
        <v>8394</v>
      </c>
      <c r="AB2129" s="27">
        <v>39318</v>
      </c>
      <c r="AC2129" s="23" t="str">
        <f t="shared" si="315"/>
        <v>04/01/2023</v>
      </c>
      <c r="AD2129" s="23">
        <v>181.7</v>
      </c>
      <c r="AE2129" s="23">
        <f>AD2129+AF2129</f>
        <v>242.54</v>
      </c>
      <c r="AF2129" s="823">
        <v>60.84</v>
      </c>
      <c r="AG2129" s="23"/>
      <c r="AH2129" s="23"/>
      <c r="AI2129" s="23"/>
      <c r="AJ2129" s="917">
        <v>45079</v>
      </c>
      <c r="AK2129" s="122">
        <v>45083</v>
      </c>
      <c r="AL2129" s="34">
        <f t="shared" si="312"/>
        <v>3</v>
      </c>
      <c r="AM2129" s="34">
        <v>14</v>
      </c>
      <c r="AN2129" s="261" t="s">
        <v>1223</v>
      </c>
    </row>
    <row r="2130" spans="1:40" ht="15" customHeight="1">
      <c r="A2130" s="790">
        <v>2306</v>
      </c>
      <c r="B2130" s="790" t="s">
        <v>8578</v>
      </c>
      <c r="C2130" s="790">
        <v>30627329055</v>
      </c>
      <c r="D2130" s="790" t="s">
        <v>8626</v>
      </c>
      <c r="E2130" s="790" t="s">
        <v>42</v>
      </c>
      <c r="F2130" s="790" t="s">
        <v>3545</v>
      </c>
      <c r="G2130" s="790" t="s">
        <v>8627</v>
      </c>
      <c r="H2130" s="23" t="s">
        <v>8835</v>
      </c>
      <c r="I2130" s="23" t="s">
        <v>8836</v>
      </c>
      <c r="J2130" s="44" t="s">
        <v>20</v>
      </c>
      <c r="K2130" s="44" t="s">
        <v>21</v>
      </c>
      <c r="L2130" s="44" t="s">
        <v>23</v>
      </c>
      <c r="M2130" s="69">
        <v>8.69</v>
      </c>
      <c r="N2130" s="69">
        <v>0</v>
      </c>
      <c r="O2130" s="69">
        <v>0</v>
      </c>
      <c r="P2130" s="69">
        <v>0</v>
      </c>
      <c r="Q2130" s="70">
        <v>633</v>
      </c>
      <c r="R2130" s="70">
        <f t="shared" si="313"/>
        <v>612.06000000000006</v>
      </c>
      <c r="S2130" s="69">
        <v>7.68</v>
      </c>
      <c r="T2130" s="69">
        <v>3.15</v>
      </c>
      <c r="U2130" s="69">
        <v>10.11</v>
      </c>
      <c r="V2130" s="70">
        <f t="shared" si="314"/>
        <v>608.42000000000007</v>
      </c>
      <c r="W2130" s="69">
        <v>5.79</v>
      </c>
      <c r="X2130" s="69">
        <v>14.91</v>
      </c>
      <c r="Y2130" s="69">
        <v>3.88</v>
      </c>
      <c r="Z2130" s="45" t="s">
        <v>8837</v>
      </c>
      <c r="AA2130" s="23" t="s">
        <v>8394</v>
      </c>
      <c r="AB2130" s="27">
        <v>39318</v>
      </c>
      <c r="AC2130" s="23" t="str">
        <f t="shared" si="315"/>
        <v>04/01/2023</v>
      </c>
      <c r="AD2130" s="23">
        <v>181.7</v>
      </c>
      <c r="AE2130" s="23">
        <f>AD2130+AF2130</f>
        <v>242.54</v>
      </c>
      <c r="AF2130" s="823">
        <v>60.84</v>
      </c>
      <c r="AG2130" s="23"/>
      <c r="AH2130" s="23"/>
      <c r="AI2130" s="23"/>
      <c r="AJ2130" s="917">
        <v>45079</v>
      </c>
      <c r="AK2130" s="122">
        <v>45083</v>
      </c>
      <c r="AL2130" s="34">
        <f t="shared" si="312"/>
        <v>3</v>
      </c>
      <c r="AM2130" s="34">
        <v>14</v>
      </c>
      <c r="AN2130" s="261" t="s">
        <v>1223</v>
      </c>
    </row>
    <row r="2131" spans="1:40" ht="15" customHeight="1">
      <c r="A2131" s="789">
        <v>2537</v>
      </c>
      <c r="B2131" s="789" t="s">
        <v>8628</v>
      </c>
      <c r="C2131" s="789">
        <v>30710498934</v>
      </c>
      <c r="D2131" s="789" t="s">
        <v>37</v>
      </c>
      <c r="E2131" s="789" t="s">
        <v>47</v>
      </c>
      <c r="F2131" s="789" t="s">
        <v>3113</v>
      </c>
      <c r="G2131" s="789" t="s">
        <v>8629</v>
      </c>
      <c r="H2131" s="126" t="s">
        <v>8838</v>
      </c>
      <c r="I2131" s="126" t="s">
        <v>8839</v>
      </c>
      <c r="J2131" s="43" t="s">
        <v>20</v>
      </c>
      <c r="K2131" s="43" t="s">
        <v>21</v>
      </c>
      <c r="L2131" s="43" t="s">
        <v>22</v>
      </c>
      <c r="M2131" s="65">
        <v>0</v>
      </c>
      <c r="N2131" s="65">
        <v>0</v>
      </c>
      <c r="O2131" s="65">
        <v>0</v>
      </c>
      <c r="P2131" s="65">
        <v>0</v>
      </c>
      <c r="Q2131" s="123">
        <v>2282.2399999999998</v>
      </c>
      <c r="R2131" s="123">
        <f t="shared" si="313"/>
        <v>1923.3299999999997</v>
      </c>
      <c r="S2131" s="65">
        <v>335.46</v>
      </c>
      <c r="T2131" s="65">
        <v>13.98</v>
      </c>
      <c r="U2131" s="65">
        <v>9.4700000000000006</v>
      </c>
      <c r="V2131" s="123">
        <f t="shared" si="314"/>
        <v>2179.46</v>
      </c>
      <c r="W2131" s="65">
        <v>79.92</v>
      </c>
      <c r="X2131" s="65">
        <v>13.39</v>
      </c>
      <c r="Y2131" s="65">
        <v>9.4700000000000006</v>
      </c>
      <c r="Z2131" s="426" t="s">
        <v>1363</v>
      </c>
      <c r="AA2131" s="126" t="s">
        <v>1668</v>
      </c>
      <c r="AB2131" s="11" t="str">
        <f>+_xlfn.CONCAT(MID(Z2131,24,2),"/",MID(Z2131,22,2),"/",MID(Z2131,18,4))</f>
        <v>15/08/2007</v>
      </c>
      <c r="AC2131" s="9" t="str">
        <f t="shared" si="315"/>
        <v>28/02/2023</v>
      </c>
      <c r="AD2131" s="40">
        <v>1132.3399999999999</v>
      </c>
      <c r="AE2131" s="40">
        <v>1132.3399999999999</v>
      </c>
      <c r="AF2131" s="920">
        <v>0</v>
      </c>
      <c r="AG2131" s="40"/>
      <c r="AH2131" s="40"/>
      <c r="AI2131" s="40"/>
      <c r="AJ2131" s="960">
        <v>45079</v>
      </c>
      <c r="AK2131" s="124">
        <v>45083</v>
      </c>
      <c r="AL2131" s="9">
        <f t="shared" si="312"/>
        <v>3</v>
      </c>
      <c r="AM2131" s="9">
        <v>14</v>
      </c>
      <c r="AN2131" s="521" t="s">
        <v>1223</v>
      </c>
    </row>
    <row r="2132" spans="1:40" ht="15" customHeight="1">
      <c r="A2132" s="789">
        <v>2642</v>
      </c>
      <c r="B2132" s="789" t="s">
        <v>8630</v>
      </c>
      <c r="C2132" s="789">
        <v>30709778877</v>
      </c>
      <c r="D2132" s="789" t="s">
        <v>3587</v>
      </c>
      <c r="E2132" s="789" t="s">
        <v>339</v>
      </c>
      <c r="F2132" s="789" t="s">
        <v>1143</v>
      </c>
      <c r="G2132" s="789" t="s">
        <v>1212</v>
      </c>
      <c r="H2132" s="871" t="s">
        <v>8840</v>
      </c>
      <c r="I2132" s="871" t="s">
        <v>8841</v>
      </c>
      <c r="J2132" s="72" t="s">
        <v>20</v>
      </c>
      <c r="K2132" s="72" t="s">
        <v>21</v>
      </c>
      <c r="L2132" s="72" t="s">
        <v>22</v>
      </c>
      <c r="M2132" s="73">
        <v>0</v>
      </c>
      <c r="N2132" s="73">
        <v>0</v>
      </c>
      <c r="O2132" s="73">
        <v>0</v>
      </c>
      <c r="P2132" s="73">
        <v>0</v>
      </c>
      <c r="Q2132" s="74">
        <v>2504.75</v>
      </c>
      <c r="R2132" s="74">
        <f t="shared" si="313"/>
        <v>2041.8</v>
      </c>
      <c r="S2132" s="73">
        <v>428.1</v>
      </c>
      <c r="T2132" s="73">
        <v>24.82</v>
      </c>
      <c r="U2132" s="73">
        <v>10.029999999999999</v>
      </c>
      <c r="V2132" s="74">
        <f t="shared" si="314"/>
        <v>2291.1400000000003</v>
      </c>
      <c r="W2132" s="73">
        <v>194.68</v>
      </c>
      <c r="X2132" s="73">
        <v>18.93</v>
      </c>
      <c r="Y2132" s="73">
        <v>0</v>
      </c>
      <c r="Z2132" s="238" t="s">
        <v>820</v>
      </c>
      <c r="AA2132" s="71" t="s">
        <v>2326</v>
      </c>
      <c r="AB2132" s="872">
        <v>39325</v>
      </c>
      <c r="AC2132" s="18" t="str">
        <f t="shared" si="315"/>
        <v>05/03/2023</v>
      </c>
      <c r="AD2132" s="40">
        <v>825.09</v>
      </c>
      <c r="AE2132" s="40">
        <v>825.09</v>
      </c>
      <c r="AF2132" s="920">
        <v>0</v>
      </c>
      <c r="AG2132" s="40"/>
      <c r="AH2132" s="40"/>
      <c r="AI2132" s="40"/>
      <c r="AJ2132" s="960">
        <v>45079</v>
      </c>
      <c r="AK2132" s="124">
        <v>45083</v>
      </c>
      <c r="AL2132" s="9">
        <f t="shared" si="312"/>
        <v>3</v>
      </c>
      <c r="AM2132" s="9">
        <v>14</v>
      </c>
      <c r="AN2132" s="521" t="s">
        <v>1223</v>
      </c>
    </row>
    <row r="2133" spans="1:40" ht="15" customHeight="1">
      <c r="A2133" s="789">
        <v>2663</v>
      </c>
      <c r="B2133" s="789" t="s">
        <v>8631</v>
      </c>
      <c r="C2133" s="789">
        <v>30708442085</v>
      </c>
      <c r="D2133" s="789" t="s">
        <v>8632</v>
      </c>
      <c r="E2133" s="789" t="s">
        <v>42</v>
      </c>
      <c r="F2133" s="789" t="s">
        <v>68</v>
      </c>
      <c r="G2133" s="789" t="s">
        <v>5340</v>
      </c>
      <c r="H2133" s="126" t="s">
        <v>8842</v>
      </c>
      <c r="I2133" s="126" t="s">
        <v>8843</v>
      </c>
      <c r="J2133" s="43" t="s">
        <v>20</v>
      </c>
      <c r="K2133" s="43" t="s">
        <v>21</v>
      </c>
      <c r="L2133" s="43" t="s">
        <v>22</v>
      </c>
      <c r="M2133" s="65">
        <v>0</v>
      </c>
      <c r="N2133" s="65">
        <v>0</v>
      </c>
      <c r="O2133" s="65">
        <v>0</v>
      </c>
      <c r="P2133" s="65">
        <v>0</v>
      </c>
      <c r="Q2133" s="123">
        <v>162.38</v>
      </c>
      <c r="R2133" s="123">
        <f t="shared" si="313"/>
        <v>161.41</v>
      </c>
      <c r="S2133" s="65">
        <v>0</v>
      </c>
      <c r="T2133" s="65">
        <v>0.97</v>
      </c>
      <c r="U2133" s="65">
        <v>0</v>
      </c>
      <c r="V2133" s="123">
        <f t="shared" si="314"/>
        <v>161.41</v>
      </c>
      <c r="W2133" s="65">
        <v>0</v>
      </c>
      <c r="X2133" s="65">
        <v>0.97</v>
      </c>
      <c r="Y2133" s="65">
        <v>0</v>
      </c>
      <c r="Z2133" s="426" t="s">
        <v>1520</v>
      </c>
      <c r="AA2133" s="126" t="s">
        <v>6072</v>
      </c>
      <c r="AB2133" s="11" t="str">
        <f>+_xlfn.CONCAT(MID(Z2133,24,2),"/",MID(Z2133,22,2),"/",MID(Z2133,18,4))</f>
        <v>15/08/2007</v>
      </c>
      <c r="AC2133" s="9" t="str">
        <f t="shared" si="315"/>
        <v>28/02/2023</v>
      </c>
      <c r="AD2133" s="40">
        <v>161.41</v>
      </c>
      <c r="AE2133" s="40">
        <v>161.41</v>
      </c>
      <c r="AF2133" s="920">
        <v>0</v>
      </c>
      <c r="AG2133" s="40"/>
      <c r="AH2133" s="40"/>
      <c r="AI2133" s="40"/>
      <c r="AJ2133" s="960">
        <v>45079</v>
      </c>
      <c r="AK2133" s="124">
        <v>45083</v>
      </c>
      <c r="AL2133" s="9">
        <f t="shared" si="312"/>
        <v>3</v>
      </c>
      <c r="AM2133" s="9">
        <v>14</v>
      </c>
      <c r="AN2133" s="521" t="s">
        <v>1223</v>
      </c>
    </row>
    <row r="2134" spans="1:40" ht="15" customHeight="1">
      <c r="A2134" s="789">
        <v>2886</v>
      </c>
      <c r="B2134" s="789" t="s">
        <v>8633</v>
      </c>
      <c r="C2134" s="789">
        <v>33601486909</v>
      </c>
      <c r="D2134" s="789" t="s">
        <v>8634</v>
      </c>
      <c r="E2134" s="789" t="s">
        <v>38</v>
      </c>
      <c r="F2134" s="789" t="s">
        <v>54</v>
      </c>
      <c r="G2134" s="789" t="s">
        <v>5202</v>
      </c>
      <c r="H2134" s="126" t="s">
        <v>8635</v>
      </c>
      <c r="I2134" s="126" t="s">
        <v>8636</v>
      </c>
      <c r="J2134" s="43" t="s">
        <v>20</v>
      </c>
      <c r="K2134" s="43" t="s">
        <v>21</v>
      </c>
      <c r="L2134" s="43" t="s">
        <v>22</v>
      </c>
      <c r="M2134" s="65">
        <v>0</v>
      </c>
      <c r="N2134" s="65">
        <v>0</v>
      </c>
      <c r="O2134" s="65">
        <v>0</v>
      </c>
      <c r="P2134" s="65">
        <v>0</v>
      </c>
      <c r="Q2134" s="123">
        <v>3500</v>
      </c>
      <c r="R2134" s="123">
        <f t="shared" si="313"/>
        <v>2930.9700000000003</v>
      </c>
      <c r="S2134" s="65">
        <v>492.12</v>
      </c>
      <c r="T2134" s="65">
        <v>2.95</v>
      </c>
      <c r="U2134" s="65">
        <v>73.959999999999994</v>
      </c>
      <c r="V2134" s="123">
        <f t="shared" si="314"/>
        <v>3106.1600000000003</v>
      </c>
      <c r="W2134" s="65">
        <v>377.29</v>
      </c>
      <c r="X2134" s="65">
        <v>0.57999999999999996</v>
      </c>
      <c r="Y2134" s="65">
        <v>15.97</v>
      </c>
      <c r="Z2134" s="426" t="s">
        <v>74</v>
      </c>
      <c r="AA2134" s="126" t="s">
        <v>3362</v>
      </c>
      <c r="AB2134" s="11" t="str">
        <f>+_xlfn.CONCAT(MID(Z2134,24,2),"/",MID(Z2134,22,2),"/",MID(Z2134,18,4))</f>
        <v>31/08/2007</v>
      </c>
      <c r="AC2134" s="9" t="str">
        <f t="shared" si="315"/>
        <v>18/02/2023</v>
      </c>
      <c r="AD2134" s="40">
        <v>1293.5899999999999</v>
      </c>
      <c r="AE2134" s="40">
        <v>1293.5899999999999</v>
      </c>
      <c r="AF2134" s="920">
        <v>0</v>
      </c>
      <c r="AG2134" s="40"/>
      <c r="AH2134" s="40"/>
      <c r="AI2134" s="40"/>
      <c r="AJ2134" s="960">
        <v>45079</v>
      </c>
      <c r="AK2134" s="124">
        <v>45083</v>
      </c>
      <c r="AL2134" s="9">
        <f t="shared" si="312"/>
        <v>3</v>
      </c>
      <c r="AM2134" s="9">
        <v>14</v>
      </c>
      <c r="AN2134" s="521" t="s">
        <v>503</v>
      </c>
    </row>
    <row r="2135" spans="1:40" ht="15" customHeight="1">
      <c r="A2135" s="789">
        <v>3222</v>
      </c>
      <c r="B2135" s="789" t="s">
        <v>8637</v>
      </c>
      <c r="C2135" s="789">
        <v>30691167395</v>
      </c>
      <c r="D2135" s="789" t="s">
        <v>8638</v>
      </c>
      <c r="E2135" s="789" t="s">
        <v>47</v>
      </c>
      <c r="F2135" s="789" t="s">
        <v>8639</v>
      </c>
      <c r="G2135" s="789" t="s">
        <v>8639</v>
      </c>
      <c r="H2135" s="18" t="s">
        <v>8844</v>
      </c>
      <c r="I2135" s="18" t="s">
        <v>8845</v>
      </c>
      <c r="J2135" s="43" t="s">
        <v>20</v>
      </c>
      <c r="K2135" s="43" t="s">
        <v>21</v>
      </c>
      <c r="L2135" s="43" t="s">
        <v>22</v>
      </c>
      <c r="M2135" s="65">
        <v>0.87</v>
      </c>
      <c r="N2135" s="65">
        <v>0</v>
      </c>
      <c r="O2135" s="65">
        <v>0</v>
      </c>
      <c r="P2135" s="65">
        <v>0</v>
      </c>
      <c r="Q2135" s="39">
        <v>3297.56</v>
      </c>
      <c r="R2135" s="39">
        <f t="shared" si="313"/>
        <v>1971.2999999999997</v>
      </c>
      <c r="S2135" s="65">
        <v>1280.45</v>
      </c>
      <c r="T2135" s="65">
        <v>19.420000000000002</v>
      </c>
      <c r="U2135" s="65">
        <v>26.39</v>
      </c>
      <c r="V2135" s="39">
        <f t="shared" si="314"/>
        <v>2915.9900000000002</v>
      </c>
      <c r="W2135" s="65">
        <v>334.89</v>
      </c>
      <c r="X2135" s="65">
        <v>20.29</v>
      </c>
      <c r="Y2135" s="65">
        <v>26.39</v>
      </c>
      <c r="Z2135" s="67" t="s">
        <v>8846</v>
      </c>
      <c r="AA2135" s="18" t="s">
        <v>8847</v>
      </c>
      <c r="AB2135" s="24">
        <v>39279</v>
      </c>
      <c r="AC2135" s="18" t="str">
        <f t="shared" si="315"/>
        <v>22/02/2023</v>
      </c>
      <c r="AD2135" s="40">
        <v>443.37</v>
      </c>
      <c r="AE2135" s="40">
        <v>443.37</v>
      </c>
      <c r="AF2135" s="920">
        <v>0</v>
      </c>
      <c r="AG2135" s="40"/>
      <c r="AH2135" s="40"/>
      <c r="AI2135" s="40"/>
      <c r="AJ2135" s="960">
        <v>45079</v>
      </c>
      <c r="AK2135" s="124">
        <v>45083</v>
      </c>
      <c r="AL2135" s="9">
        <f t="shared" si="312"/>
        <v>3</v>
      </c>
      <c r="AM2135" s="9">
        <v>14</v>
      </c>
      <c r="AN2135" s="521" t="s">
        <v>1223</v>
      </c>
    </row>
    <row r="2136" spans="1:40" ht="15" customHeight="1">
      <c r="A2136" s="789">
        <v>3264</v>
      </c>
      <c r="B2136" s="789" t="s">
        <v>8640</v>
      </c>
      <c r="C2136" s="789">
        <v>30708146788</v>
      </c>
      <c r="D2136" s="789" t="s">
        <v>8641</v>
      </c>
      <c r="E2136" s="789" t="s">
        <v>38</v>
      </c>
      <c r="F2136" s="789" t="s">
        <v>1079</v>
      </c>
      <c r="G2136" s="789" t="s">
        <v>6833</v>
      </c>
      <c r="H2136" s="126" t="s">
        <v>8848</v>
      </c>
      <c r="I2136" s="126" t="s">
        <v>8849</v>
      </c>
      <c r="J2136" s="43" t="s">
        <v>20</v>
      </c>
      <c r="K2136" s="43" t="s">
        <v>21</v>
      </c>
      <c r="L2136" s="43" t="s">
        <v>22</v>
      </c>
      <c r="M2136" s="65">
        <v>0</v>
      </c>
      <c r="N2136" s="65">
        <v>0</v>
      </c>
      <c r="O2136" s="65">
        <v>0</v>
      </c>
      <c r="P2136" s="65">
        <v>0</v>
      </c>
      <c r="Q2136" s="123">
        <v>744.5</v>
      </c>
      <c r="R2136" s="123">
        <f t="shared" si="313"/>
        <v>650.56000000000006</v>
      </c>
      <c r="S2136" s="65">
        <v>89.65</v>
      </c>
      <c r="T2136" s="65">
        <v>0</v>
      </c>
      <c r="U2136" s="65">
        <v>4.29</v>
      </c>
      <c r="V2136" s="123">
        <f t="shared" si="314"/>
        <v>658.06000000000006</v>
      </c>
      <c r="W2136" s="65">
        <v>82.15</v>
      </c>
      <c r="X2136" s="65">
        <v>0</v>
      </c>
      <c r="Y2136" s="65">
        <v>4.29</v>
      </c>
      <c r="Z2136" s="65" t="s">
        <v>2032</v>
      </c>
      <c r="AA2136" s="65" t="s">
        <v>6618</v>
      </c>
      <c r="AB2136" s="11" t="str">
        <f>+_xlfn.CONCAT(MID(Z2136,24,2),"/",MID(Z2136,22,2),"/",MID(Z2136,18,4))</f>
        <v>22/08/2007</v>
      </c>
      <c r="AC2136" s="9" t="str">
        <f t="shared" si="315"/>
        <v>23/02/2023</v>
      </c>
      <c r="AD2136" s="40">
        <v>650.56000000000006</v>
      </c>
      <c r="AE2136" s="40">
        <v>650.56000000000006</v>
      </c>
      <c r="AF2136" s="920">
        <v>0</v>
      </c>
      <c r="AG2136" s="40"/>
      <c r="AH2136" s="40"/>
      <c r="AI2136" s="40"/>
      <c r="AJ2136" s="960">
        <v>45079</v>
      </c>
      <c r="AK2136" s="124">
        <v>45083</v>
      </c>
      <c r="AL2136" s="9">
        <f t="shared" si="312"/>
        <v>3</v>
      </c>
      <c r="AM2136" s="9">
        <v>14</v>
      </c>
      <c r="AN2136" s="521" t="s">
        <v>1223</v>
      </c>
    </row>
    <row r="2137" spans="1:40" ht="15" customHeight="1">
      <c r="A2137" s="789">
        <v>3456</v>
      </c>
      <c r="B2137" s="789" t="s">
        <v>127</v>
      </c>
      <c r="C2137" s="789">
        <v>30682512314</v>
      </c>
      <c r="D2137" s="789" t="s">
        <v>5085</v>
      </c>
      <c r="E2137" s="789" t="s">
        <v>47</v>
      </c>
      <c r="F2137" s="789" t="s">
        <v>8642</v>
      </c>
      <c r="G2137" s="789" t="s">
        <v>8643</v>
      </c>
      <c r="H2137" s="126" t="s">
        <v>8850</v>
      </c>
      <c r="I2137" s="126" t="s">
        <v>8851</v>
      </c>
      <c r="J2137" s="43" t="s">
        <v>20</v>
      </c>
      <c r="K2137" s="43" t="s">
        <v>21</v>
      </c>
      <c r="L2137" s="43" t="s">
        <v>22</v>
      </c>
      <c r="M2137" s="65">
        <v>0</v>
      </c>
      <c r="N2137" s="65">
        <v>0</v>
      </c>
      <c r="O2137" s="65">
        <v>0</v>
      </c>
      <c r="P2137" s="65">
        <v>0</v>
      </c>
      <c r="Q2137" s="123">
        <v>99.4</v>
      </c>
      <c r="R2137" s="123">
        <f t="shared" si="313"/>
        <v>99.4</v>
      </c>
      <c r="S2137" s="65">
        <v>0</v>
      </c>
      <c r="T2137" s="65">
        <v>0</v>
      </c>
      <c r="U2137" s="65">
        <v>0</v>
      </c>
      <c r="V2137" s="123">
        <f t="shared" si="314"/>
        <v>99.4</v>
      </c>
      <c r="W2137" s="65">
        <v>0</v>
      </c>
      <c r="X2137" s="65">
        <v>0</v>
      </c>
      <c r="Y2137" s="65">
        <v>0</v>
      </c>
      <c r="Z2137" s="65" t="s">
        <v>855</v>
      </c>
      <c r="AA2137" s="65" t="s">
        <v>8852</v>
      </c>
      <c r="AB2137" s="11" t="str">
        <f>+_xlfn.CONCAT(MID(Z2137,24,2),"/",MID(Z2137,22,2),"/",MID(Z2137,18,4))</f>
        <v>20/05/2007</v>
      </c>
      <c r="AC2137" s="9" t="str">
        <f t="shared" si="315"/>
        <v>31/01/2023</v>
      </c>
      <c r="AD2137" s="40">
        <v>0</v>
      </c>
      <c r="AE2137" s="40">
        <v>0</v>
      </c>
      <c r="AF2137" s="920">
        <v>0</v>
      </c>
      <c r="AG2137" s="40"/>
      <c r="AH2137" s="40"/>
      <c r="AI2137" s="40"/>
      <c r="AJ2137" s="960">
        <v>45079</v>
      </c>
      <c r="AK2137" s="124">
        <v>45083</v>
      </c>
      <c r="AL2137" s="9">
        <f t="shared" si="312"/>
        <v>3</v>
      </c>
      <c r="AM2137" s="9">
        <v>14</v>
      </c>
      <c r="AN2137" s="521" t="s">
        <v>1223</v>
      </c>
    </row>
    <row r="2138" spans="1:40" ht="15" customHeight="1">
      <c r="A2138" s="789">
        <v>3816</v>
      </c>
      <c r="B2138" s="789" t="s">
        <v>8644</v>
      </c>
      <c r="C2138" s="789">
        <v>20167817549</v>
      </c>
      <c r="D2138" s="789" t="s">
        <v>8645</v>
      </c>
      <c r="E2138" s="789" t="s">
        <v>38</v>
      </c>
      <c r="F2138" s="789" t="s">
        <v>1754</v>
      </c>
      <c r="G2138" s="789" t="s">
        <v>8646</v>
      </c>
      <c r="H2138" s="18" t="s">
        <v>8853</v>
      </c>
      <c r="I2138" s="18" t="s">
        <v>8854</v>
      </c>
      <c r="J2138" s="43" t="s">
        <v>20</v>
      </c>
      <c r="K2138" s="43" t="s">
        <v>21</v>
      </c>
      <c r="L2138" s="43" t="s">
        <v>22</v>
      </c>
      <c r="M2138" s="65">
        <v>0</v>
      </c>
      <c r="N2138" s="65">
        <v>0</v>
      </c>
      <c r="O2138" s="65">
        <v>0</v>
      </c>
      <c r="P2138" s="65">
        <v>0</v>
      </c>
      <c r="Q2138" s="66">
        <v>35.69</v>
      </c>
      <c r="R2138" s="39">
        <f t="shared" si="313"/>
        <v>35.269999999999996</v>
      </c>
      <c r="S2138" s="65">
        <v>0</v>
      </c>
      <c r="T2138" s="65">
        <v>0.42</v>
      </c>
      <c r="U2138" s="65">
        <v>0</v>
      </c>
      <c r="V2138" s="39">
        <f t="shared" si="314"/>
        <v>35.43</v>
      </c>
      <c r="W2138" s="65">
        <v>0</v>
      </c>
      <c r="X2138" s="65">
        <v>0.26</v>
      </c>
      <c r="Y2138" s="65">
        <v>0</v>
      </c>
      <c r="Z2138" s="53" t="s">
        <v>5462</v>
      </c>
      <c r="AA2138" s="40" t="s">
        <v>6038</v>
      </c>
      <c r="AB2138" s="18" t="s">
        <v>90</v>
      </c>
      <c r="AC2138" s="40" t="str">
        <f t="shared" si="315"/>
        <v>18/02/2023</v>
      </c>
      <c r="AD2138" s="40">
        <v>33.58</v>
      </c>
      <c r="AE2138" s="40">
        <v>33.58</v>
      </c>
      <c r="AF2138" s="920">
        <v>0</v>
      </c>
      <c r="AG2138" s="40"/>
      <c r="AH2138" s="40"/>
      <c r="AI2138" s="40"/>
      <c r="AJ2138" s="960">
        <v>45079</v>
      </c>
      <c r="AK2138" s="124">
        <v>45083</v>
      </c>
      <c r="AL2138" s="9">
        <f t="shared" si="312"/>
        <v>3</v>
      </c>
      <c r="AM2138" s="9">
        <v>14</v>
      </c>
      <c r="AN2138" s="521" t="s">
        <v>1223</v>
      </c>
    </row>
    <row r="2139" spans="1:40" ht="15" customHeight="1">
      <c r="A2139" s="789">
        <v>3818</v>
      </c>
      <c r="B2139" s="789" t="s">
        <v>8644</v>
      </c>
      <c r="C2139" s="789">
        <v>20167817549</v>
      </c>
      <c r="D2139" s="789" t="s">
        <v>8647</v>
      </c>
      <c r="E2139" s="789" t="s">
        <v>38</v>
      </c>
      <c r="F2139" s="789" t="s">
        <v>1754</v>
      </c>
      <c r="G2139" s="789" t="s">
        <v>8648</v>
      </c>
      <c r="H2139" s="126" t="s">
        <v>8855</v>
      </c>
      <c r="I2139" s="126" t="s">
        <v>8856</v>
      </c>
      <c r="J2139" s="43" t="s">
        <v>20</v>
      </c>
      <c r="K2139" s="43" t="s">
        <v>21</v>
      </c>
      <c r="L2139" s="43" t="s">
        <v>22</v>
      </c>
      <c r="M2139" s="65">
        <v>0</v>
      </c>
      <c r="N2139" s="65">
        <v>0</v>
      </c>
      <c r="O2139" s="65">
        <v>0</v>
      </c>
      <c r="P2139" s="65">
        <v>0</v>
      </c>
      <c r="Q2139" s="66">
        <v>512.9</v>
      </c>
      <c r="R2139" s="39">
        <f t="shared" si="313"/>
        <v>504.09</v>
      </c>
      <c r="S2139" s="65">
        <v>0</v>
      </c>
      <c r="T2139" s="65">
        <v>5.14</v>
      </c>
      <c r="U2139" s="65">
        <v>3.67</v>
      </c>
      <c r="V2139" s="39">
        <f t="shared" si="314"/>
        <v>504.10999999999996</v>
      </c>
      <c r="W2139" s="65">
        <v>0</v>
      </c>
      <c r="X2139" s="65">
        <v>5.13</v>
      </c>
      <c r="Y2139" s="65">
        <v>3.66</v>
      </c>
      <c r="Z2139" s="53" t="s">
        <v>8857</v>
      </c>
      <c r="AA2139" s="40" t="s">
        <v>2681</v>
      </c>
      <c r="AB2139" s="24" t="s">
        <v>8858</v>
      </c>
      <c r="AC2139" s="40" t="str">
        <f t="shared" si="315"/>
        <v>28/02/2023</v>
      </c>
      <c r="AD2139" s="40">
        <v>360.82</v>
      </c>
      <c r="AE2139" s="40">
        <v>360.82</v>
      </c>
      <c r="AF2139" s="920">
        <v>0</v>
      </c>
      <c r="AG2139" s="40"/>
      <c r="AH2139" s="40"/>
      <c r="AI2139" s="40"/>
      <c r="AJ2139" s="960">
        <v>45079</v>
      </c>
      <c r="AK2139" s="124">
        <v>45083</v>
      </c>
      <c r="AL2139" s="9">
        <f t="shared" si="312"/>
        <v>3</v>
      </c>
      <c r="AM2139" s="9">
        <v>14</v>
      </c>
      <c r="AN2139" s="521" t="s">
        <v>1223</v>
      </c>
    </row>
    <row r="2140" spans="1:40" ht="15" customHeight="1">
      <c r="A2140" s="789">
        <v>3819</v>
      </c>
      <c r="B2140" s="789" t="s">
        <v>8644</v>
      </c>
      <c r="C2140" s="789">
        <v>20167817549</v>
      </c>
      <c r="D2140" s="789" t="s">
        <v>8649</v>
      </c>
      <c r="E2140" s="789" t="s">
        <v>38</v>
      </c>
      <c r="F2140" s="789" t="s">
        <v>1754</v>
      </c>
      <c r="G2140" s="789" t="s">
        <v>8650</v>
      </c>
      <c r="H2140" s="126" t="s">
        <v>8859</v>
      </c>
      <c r="I2140" s="126" t="s">
        <v>8860</v>
      </c>
      <c r="J2140" s="43" t="s">
        <v>20</v>
      </c>
      <c r="K2140" s="43" t="s">
        <v>21</v>
      </c>
      <c r="L2140" s="43" t="s">
        <v>22</v>
      </c>
      <c r="M2140" s="65">
        <v>0</v>
      </c>
      <c r="N2140" s="65">
        <v>0</v>
      </c>
      <c r="O2140" s="65">
        <v>0</v>
      </c>
      <c r="P2140" s="65">
        <v>0</v>
      </c>
      <c r="Q2140" s="66">
        <v>116.84</v>
      </c>
      <c r="R2140" s="39">
        <f t="shared" si="313"/>
        <v>112.96000000000001</v>
      </c>
      <c r="S2140" s="65">
        <v>0</v>
      </c>
      <c r="T2140" s="65">
        <v>0</v>
      </c>
      <c r="U2140" s="65">
        <v>3.88</v>
      </c>
      <c r="V2140" s="39">
        <f t="shared" si="314"/>
        <v>115.74000000000001</v>
      </c>
      <c r="W2140" s="65">
        <v>0</v>
      </c>
      <c r="X2140" s="65">
        <v>0</v>
      </c>
      <c r="Y2140" s="65">
        <v>1.1000000000000001</v>
      </c>
      <c r="Z2140" s="53" t="s">
        <v>8857</v>
      </c>
      <c r="AA2140" s="40" t="s">
        <v>6038</v>
      </c>
      <c r="AB2140" s="24" t="s">
        <v>8858</v>
      </c>
      <c r="AC2140" s="40" t="str">
        <f t="shared" si="315"/>
        <v>18/02/2023</v>
      </c>
      <c r="AD2140" s="40">
        <v>24.06</v>
      </c>
      <c r="AE2140" s="40">
        <v>24.06</v>
      </c>
      <c r="AF2140" s="920">
        <v>0</v>
      </c>
      <c r="AG2140" s="40"/>
      <c r="AH2140" s="40"/>
      <c r="AI2140" s="40"/>
      <c r="AJ2140" s="960">
        <v>45079</v>
      </c>
      <c r="AK2140" s="124">
        <v>45083</v>
      </c>
      <c r="AL2140" s="9">
        <f t="shared" si="312"/>
        <v>3</v>
      </c>
      <c r="AM2140" s="9">
        <v>14</v>
      </c>
      <c r="AN2140" s="521" t="s">
        <v>1223</v>
      </c>
    </row>
    <row r="2141" spans="1:40" ht="15" customHeight="1">
      <c r="A2141" s="789">
        <v>3871</v>
      </c>
      <c r="B2141" s="789" t="s">
        <v>8651</v>
      </c>
      <c r="C2141" s="789">
        <v>20062493888</v>
      </c>
      <c r="D2141" s="789" t="s">
        <v>8652</v>
      </c>
      <c r="E2141" s="789" t="s">
        <v>42</v>
      </c>
      <c r="F2141" s="789" t="s">
        <v>2894</v>
      </c>
      <c r="G2141" s="789" t="s">
        <v>8653</v>
      </c>
      <c r="H2141" s="9" t="s">
        <v>8861</v>
      </c>
      <c r="I2141" s="9" t="s">
        <v>8862</v>
      </c>
      <c r="J2141" s="40" t="s">
        <v>20</v>
      </c>
      <c r="K2141" s="40" t="s">
        <v>21</v>
      </c>
      <c r="L2141" s="40" t="s">
        <v>22</v>
      </c>
      <c r="M2141" s="40">
        <v>0</v>
      </c>
      <c r="N2141" s="40">
        <v>0</v>
      </c>
      <c r="O2141" s="40">
        <v>0</v>
      </c>
      <c r="P2141" s="40">
        <v>0</v>
      </c>
      <c r="Q2141" s="40">
        <v>609.11</v>
      </c>
      <c r="R2141" s="151">
        <v>596.21</v>
      </c>
      <c r="S2141" s="40">
        <v>3.75</v>
      </c>
      <c r="T2141" s="40">
        <v>1.28</v>
      </c>
      <c r="U2141" s="40">
        <v>7.87</v>
      </c>
      <c r="V2141" s="151">
        <v>596.62</v>
      </c>
      <c r="W2141" s="40">
        <v>3.78</v>
      </c>
      <c r="X2141" s="40">
        <v>0.84</v>
      </c>
      <c r="Y2141" s="40">
        <v>7.87</v>
      </c>
      <c r="Z2141" s="40" t="s">
        <v>868</v>
      </c>
      <c r="AA2141" s="40" t="s">
        <v>2904</v>
      </c>
      <c r="AB2141" s="24">
        <v>39286</v>
      </c>
      <c r="AC2141" s="24">
        <v>44987</v>
      </c>
      <c r="AD2141" s="40">
        <v>57.08</v>
      </c>
      <c r="AE2141" s="40">
        <v>57.08</v>
      </c>
      <c r="AF2141" s="920">
        <v>0</v>
      </c>
      <c r="AG2141" s="40"/>
      <c r="AH2141" s="40"/>
      <c r="AI2141" s="40"/>
      <c r="AJ2141" s="960">
        <v>45079</v>
      </c>
      <c r="AK2141" s="124">
        <v>45083</v>
      </c>
      <c r="AL2141" s="9">
        <f t="shared" si="312"/>
        <v>3</v>
      </c>
      <c r="AM2141" s="9">
        <v>14</v>
      </c>
      <c r="AN2141" s="521" t="s">
        <v>1223</v>
      </c>
    </row>
    <row r="2142" spans="1:40" ht="15" customHeight="1">
      <c r="A2142" s="789">
        <v>3872</v>
      </c>
      <c r="B2142" s="789" t="s">
        <v>8651</v>
      </c>
      <c r="C2142" s="789">
        <v>20062493888</v>
      </c>
      <c r="D2142" s="789" t="s">
        <v>8654</v>
      </c>
      <c r="E2142" s="789" t="s">
        <v>42</v>
      </c>
      <c r="F2142" s="789" t="s">
        <v>2894</v>
      </c>
      <c r="G2142" s="789" t="s">
        <v>8655</v>
      </c>
      <c r="H2142" s="9" t="s">
        <v>8863</v>
      </c>
      <c r="I2142" s="9" t="s">
        <v>8864</v>
      </c>
      <c r="J2142" s="40" t="s">
        <v>20</v>
      </c>
      <c r="K2142" s="40" t="s">
        <v>21</v>
      </c>
      <c r="L2142" s="40" t="s">
        <v>22</v>
      </c>
      <c r="M2142" s="40">
        <v>0.2</v>
      </c>
      <c r="N2142" s="40">
        <v>0</v>
      </c>
      <c r="O2142" s="40">
        <v>0</v>
      </c>
      <c r="P2142" s="40">
        <v>0</v>
      </c>
      <c r="Q2142" s="40">
        <v>223.19</v>
      </c>
      <c r="R2142" s="151">
        <v>215.92000000000002</v>
      </c>
      <c r="S2142" s="40">
        <v>3.07</v>
      </c>
      <c r="T2142" s="40">
        <v>1.2</v>
      </c>
      <c r="U2142" s="40">
        <v>3</v>
      </c>
      <c r="V2142" s="151">
        <v>221.47</v>
      </c>
      <c r="W2142" s="40">
        <v>2.0499999999999998</v>
      </c>
      <c r="X2142" s="40">
        <v>1.4</v>
      </c>
      <c r="Y2142" s="40">
        <v>3</v>
      </c>
      <c r="Z2142" s="40" t="s">
        <v>868</v>
      </c>
      <c r="AA2142" s="40" t="s">
        <v>2904</v>
      </c>
      <c r="AB2142" s="24">
        <v>39286</v>
      </c>
      <c r="AC2142" s="24">
        <v>44987</v>
      </c>
      <c r="AD2142" s="40">
        <v>118.42</v>
      </c>
      <c r="AE2142" s="40">
        <v>118.42</v>
      </c>
      <c r="AF2142" s="920">
        <v>0</v>
      </c>
      <c r="AG2142" s="40"/>
      <c r="AH2142" s="40"/>
      <c r="AI2142" s="40"/>
      <c r="AJ2142" s="960">
        <v>45079</v>
      </c>
      <c r="AK2142" s="124">
        <v>45083</v>
      </c>
      <c r="AL2142" s="9">
        <f t="shared" si="312"/>
        <v>3</v>
      </c>
      <c r="AM2142" s="9">
        <v>14</v>
      </c>
      <c r="AN2142" s="521" t="s">
        <v>1223</v>
      </c>
    </row>
    <row r="2143" spans="1:40" ht="15" customHeight="1">
      <c r="A2143" s="789">
        <v>3873</v>
      </c>
      <c r="B2143" s="789" t="s">
        <v>8651</v>
      </c>
      <c r="C2143" s="789">
        <v>20062493888</v>
      </c>
      <c r="D2143" s="789" t="s">
        <v>8656</v>
      </c>
      <c r="E2143" s="789" t="s">
        <v>42</v>
      </c>
      <c r="F2143" s="789" t="s">
        <v>2894</v>
      </c>
      <c r="G2143" s="789" t="s">
        <v>8657</v>
      </c>
      <c r="H2143" s="9" t="s">
        <v>8865</v>
      </c>
      <c r="I2143" s="9" t="s">
        <v>8866</v>
      </c>
      <c r="J2143" s="40" t="s">
        <v>20</v>
      </c>
      <c r="K2143" s="40" t="s">
        <v>21</v>
      </c>
      <c r="L2143" s="40" t="s">
        <v>22</v>
      </c>
      <c r="M2143" s="40">
        <v>0</v>
      </c>
      <c r="N2143" s="40">
        <v>0</v>
      </c>
      <c r="O2143" s="40">
        <v>0</v>
      </c>
      <c r="P2143" s="40">
        <v>0</v>
      </c>
      <c r="Q2143" s="40">
        <v>73.540000000000006</v>
      </c>
      <c r="R2143" s="151">
        <v>55.940000000000005</v>
      </c>
      <c r="S2143" s="40">
        <v>17.420000000000002</v>
      </c>
      <c r="T2143" s="40">
        <v>0</v>
      </c>
      <c r="U2143" s="40">
        <v>0.18</v>
      </c>
      <c r="V2143" s="151">
        <v>60.750000000000007</v>
      </c>
      <c r="W2143" s="40">
        <v>12.79</v>
      </c>
      <c r="X2143" s="40">
        <v>0</v>
      </c>
      <c r="Y2143" s="40">
        <v>0</v>
      </c>
      <c r="Z2143" s="40" t="s">
        <v>868</v>
      </c>
      <c r="AA2143" s="40" t="s">
        <v>2904</v>
      </c>
      <c r="AB2143" s="24">
        <v>39286</v>
      </c>
      <c r="AC2143" s="24">
        <v>44987</v>
      </c>
      <c r="AD2143" s="40">
        <v>41.67</v>
      </c>
      <c r="AE2143" s="40">
        <v>41.67</v>
      </c>
      <c r="AF2143" s="40">
        <v>0</v>
      </c>
      <c r="AG2143" s="40"/>
      <c r="AH2143" s="40"/>
      <c r="AI2143" s="40"/>
      <c r="AJ2143" s="960">
        <v>45079</v>
      </c>
      <c r="AK2143" s="124">
        <v>45083</v>
      </c>
      <c r="AL2143" s="9">
        <f t="shared" si="312"/>
        <v>3</v>
      </c>
      <c r="AM2143" s="9">
        <v>14</v>
      </c>
      <c r="AN2143" s="521" t="s">
        <v>1223</v>
      </c>
    </row>
    <row r="2144" spans="1:40" ht="15" customHeight="1">
      <c r="A2144" s="789">
        <v>3874</v>
      </c>
      <c r="B2144" s="789" t="s">
        <v>8651</v>
      </c>
      <c r="C2144" s="789">
        <v>20062493888</v>
      </c>
      <c r="D2144" s="789" t="s">
        <v>8658</v>
      </c>
      <c r="E2144" s="789" t="s">
        <v>42</v>
      </c>
      <c r="F2144" s="789" t="s">
        <v>2894</v>
      </c>
      <c r="G2144" s="789" t="s">
        <v>8657</v>
      </c>
      <c r="H2144" s="9" t="s">
        <v>8867</v>
      </c>
      <c r="I2144" s="9" t="s">
        <v>8868</v>
      </c>
      <c r="J2144" s="40" t="s">
        <v>20</v>
      </c>
      <c r="K2144" s="40" t="s">
        <v>21</v>
      </c>
      <c r="L2144" s="40" t="s">
        <v>22</v>
      </c>
      <c r="M2144" s="40">
        <v>0</v>
      </c>
      <c r="N2144" s="40">
        <v>0</v>
      </c>
      <c r="O2144" s="40">
        <v>0</v>
      </c>
      <c r="P2144" s="40">
        <v>0</v>
      </c>
      <c r="Q2144" s="40">
        <v>73.540000000000006</v>
      </c>
      <c r="R2144" s="151">
        <v>55.94</v>
      </c>
      <c r="S2144" s="40">
        <v>17.420000000000002</v>
      </c>
      <c r="T2144" s="40">
        <v>0</v>
      </c>
      <c r="U2144" s="40">
        <v>0.18</v>
      </c>
      <c r="V2144" s="151">
        <v>60.75</v>
      </c>
      <c r="W2144" s="40">
        <v>12.79</v>
      </c>
      <c r="X2144" s="40">
        <v>0</v>
      </c>
      <c r="Y2144" s="40">
        <v>0</v>
      </c>
      <c r="Z2144" s="40" t="s">
        <v>868</v>
      </c>
      <c r="AA2144" s="40" t="s">
        <v>2904</v>
      </c>
      <c r="AB2144" s="24">
        <v>39286</v>
      </c>
      <c r="AC2144" s="24">
        <v>44987</v>
      </c>
      <c r="AD2144" s="151">
        <v>55.940000000000005</v>
      </c>
      <c r="AE2144" s="151">
        <v>55.940000000000005</v>
      </c>
      <c r="AF2144" s="40">
        <v>0</v>
      </c>
      <c r="AG2144" s="40"/>
      <c r="AH2144" s="40"/>
      <c r="AI2144" s="40"/>
      <c r="AJ2144" s="960">
        <v>45079</v>
      </c>
      <c r="AK2144" s="124">
        <v>45083</v>
      </c>
      <c r="AL2144" s="9">
        <f t="shared" si="312"/>
        <v>3</v>
      </c>
      <c r="AM2144" s="9">
        <v>14</v>
      </c>
      <c r="AN2144" s="521" t="s">
        <v>1223</v>
      </c>
    </row>
    <row r="2145" spans="1:40" ht="15" customHeight="1">
      <c r="A2145" s="789">
        <v>4379</v>
      </c>
      <c r="B2145" s="789" t="s">
        <v>8659</v>
      </c>
      <c r="C2145" s="789">
        <v>20328214009</v>
      </c>
      <c r="D2145" s="789" t="s">
        <v>8660</v>
      </c>
      <c r="E2145" s="789" t="s">
        <v>38</v>
      </c>
      <c r="F2145" s="789" t="s">
        <v>390</v>
      </c>
      <c r="G2145" s="789" t="s">
        <v>115</v>
      </c>
      <c r="H2145" s="18" t="s">
        <v>8869</v>
      </c>
      <c r="I2145" s="18" t="s">
        <v>8870</v>
      </c>
      <c r="J2145" s="43" t="s">
        <v>20</v>
      </c>
      <c r="K2145" s="43" t="s">
        <v>21</v>
      </c>
      <c r="L2145" s="43" t="s">
        <v>22</v>
      </c>
      <c r="M2145" s="65">
        <v>0</v>
      </c>
      <c r="N2145" s="65">
        <v>0</v>
      </c>
      <c r="O2145" s="65">
        <v>0</v>
      </c>
      <c r="P2145" s="65">
        <v>0</v>
      </c>
      <c r="Q2145" s="39">
        <v>56.36</v>
      </c>
      <c r="R2145" s="39">
        <v>50.83</v>
      </c>
      <c r="S2145" s="65">
        <v>0</v>
      </c>
      <c r="T2145" s="65">
        <v>2.6</v>
      </c>
      <c r="U2145" s="65">
        <v>2.93</v>
      </c>
      <c r="V2145" s="39">
        <v>50.91</v>
      </c>
      <c r="W2145" s="65">
        <v>0</v>
      </c>
      <c r="X2145" s="65">
        <v>2.31</v>
      </c>
      <c r="Y2145" s="65">
        <v>3.14</v>
      </c>
      <c r="Z2145" s="53" t="s">
        <v>64</v>
      </c>
      <c r="AA2145" s="40" t="s">
        <v>3430</v>
      </c>
      <c r="AB2145" s="18" t="s">
        <v>56</v>
      </c>
      <c r="AC2145" s="40" t="s">
        <v>523</v>
      </c>
      <c r="AD2145" s="40">
        <v>17.78</v>
      </c>
      <c r="AE2145" s="40">
        <v>17.78</v>
      </c>
      <c r="AF2145" s="920">
        <v>0</v>
      </c>
      <c r="AG2145" s="40"/>
      <c r="AH2145" s="40"/>
      <c r="AI2145" s="40"/>
      <c r="AJ2145" s="960">
        <v>45079</v>
      </c>
      <c r="AK2145" s="124">
        <v>45083</v>
      </c>
      <c r="AL2145" s="9">
        <f t="shared" si="312"/>
        <v>3</v>
      </c>
      <c r="AM2145" s="9">
        <v>14</v>
      </c>
      <c r="AN2145" s="521" t="s">
        <v>1223</v>
      </c>
    </row>
    <row r="2146" spans="1:40" ht="15" customHeight="1">
      <c r="A2146" s="789">
        <v>4391</v>
      </c>
      <c r="B2146" s="789" t="s">
        <v>8661</v>
      </c>
      <c r="C2146" s="789">
        <v>30700355590</v>
      </c>
      <c r="D2146" s="789" t="s">
        <v>8662</v>
      </c>
      <c r="E2146" s="789" t="s">
        <v>42</v>
      </c>
      <c r="F2146" s="789" t="s">
        <v>68</v>
      </c>
      <c r="G2146" s="789" t="s">
        <v>8663</v>
      </c>
      <c r="H2146" s="18" t="s">
        <v>8871</v>
      </c>
      <c r="I2146" s="18" t="s">
        <v>8872</v>
      </c>
      <c r="J2146" s="43" t="s">
        <v>20</v>
      </c>
      <c r="K2146" s="43" t="s">
        <v>21</v>
      </c>
      <c r="L2146" s="43" t="s">
        <v>22</v>
      </c>
      <c r="M2146" s="65">
        <v>0.56000000000000005</v>
      </c>
      <c r="N2146" s="65">
        <v>0</v>
      </c>
      <c r="O2146" s="65">
        <v>0</v>
      </c>
      <c r="P2146" s="65">
        <v>0</v>
      </c>
      <c r="Q2146" s="39">
        <v>65.37</v>
      </c>
      <c r="R2146" s="39">
        <f>Q2146-O2146-S2146-T2146-U2146</f>
        <v>64.94</v>
      </c>
      <c r="S2146" s="65">
        <v>0</v>
      </c>
      <c r="T2146" s="65">
        <v>0.04</v>
      </c>
      <c r="U2146" s="65">
        <v>0.39</v>
      </c>
      <c r="V2146" s="39">
        <f>Q2146-P2146-W2146-X2146-Y2146</f>
        <v>64.37</v>
      </c>
      <c r="W2146" s="65">
        <v>0</v>
      </c>
      <c r="X2146" s="65">
        <v>0.61</v>
      </c>
      <c r="Y2146" s="65">
        <v>0.39</v>
      </c>
      <c r="Z2146" s="67" t="s">
        <v>63</v>
      </c>
      <c r="AA2146" s="18" t="s">
        <v>8873</v>
      </c>
      <c r="AB2146" s="18" t="str">
        <f>+_xlfn.CONCAT(MID(Z2146,24,2),"/",MID(Z2146,22,2),"/",MID(Z2146,18,4))</f>
        <v>14/07/2007</v>
      </c>
      <c r="AC2146" s="18" t="str">
        <f>+_xlfn.CONCAT(MID(AA2146,16,2),"/",MID(AA2146,14,2),"/",MID(AA2146,10,4))</f>
        <v>02/03/2023</v>
      </c>
      <c r="AD2146" s="40">
        <v>0</v>
      </c>
      <c r="AE2146" s="40">
        <v>0</v>
      </c>
      <c r="AF2146" s="920">
        <v>0</v>
      </c>
      <c r="AG2146" s="40"/>
      <c r="AH2146" s="40"/>
      <c r="AI2146" s="40"/>
      <c r="AJ2146" s="960">
        <v>45079</v>
      </c>
      <c r="AK2146" s="124">
        <v>45083</v>
      </c>
      <c r="AL2146" s="9">
        <f t="shared" si="312"/>
        <v>3</v>
      </c>
      <c r="AM2146" s="9">
        <v>14</v>
      </c>
      <c r="AN2146" s="521" t="s">
        <v>1223</v>
      </c>
    </row>
    <row r="2147" spans="1:40" ht="15" customHeight="1">
      <c r="A2147" s="789">
        <v>4409</v>
      </c>
      <c r="B2147" s="789" t="s">
        <v>8664</v>
      </c>
      <c r="C2147" s="789">
        <v>33709596069</v>
      </c>
      <c r="D2147" s="789" t="s">
        <v>8665</v>
      </c>
      <c r="E2147" s="789" t="s">
        <v>42</v>
      </c>
      <c r="F2147" s="789" t="s">
        <v>68</v>
      </c>
      <c r="G2147" s="789" t="s">
        <v>8666</v>
      </c>
      <c r="H2147" s="153" t="s">
        <v>8874</v>
      </c>
      <c r="I2147" s="153" t="s">
        <v>8875</v>
      </c>
      <c r="J2147" s="699" t="s">
        <v>20</v>
      </c>
      <c r="K2147" s="699" t="s">
        <v>21</v>
      </c>
      <c r="L2147" s="699" t="s">
        <v>22</v>
      </c>
      <c r="M2147" s="700">
        <v>0</v>
      </c>
      <c r="N2147" s="700">
        <v>0</v>
      </c>
      <c r="O2147" s="700">
        <v>0</v>
      </c>
      <c r="P2147" s="700">
        <v>0</v>
      </c>
      <c r="Q2147" s="701">
        <v>895.5</v>
      </c>
      <c r="R2147" s="701">
        <f>Q2147-O2147-S2147-T2147-U2147</f>
        <v>888.51</v>
      </c>
      <c r="S2147" s="700">
        <v>0</v>
      </c>
      <c r="T2147" s="700">
        <v>1.55</v>
      </c>
      <c r="U2147" s="700">
        <v>5.44</v>
      </c>
      <c r="V2147" s="701">
        <f>Q2147-P2147-W2147-X2147-Y2147</f>
        <v>889.05000000000007</v>
      </c>
      <c r="W2147" s="700">
        <v>0</v>
      </c>
      <c r="X2147" s="700">
        <v>0.56000000000000005</v>
      </c>
      <c r="Y2147" s="700">
        <v>5.89</v>
      </c>
      <c r="Z2147" s="873" t="s">
        <v>69</v>
      </c>
      <c r="AA2147" s="698" t="s">
        <v>363</v>
      </c>
      <c r="AB2147" s="874">
        <v>39325</v>
      </c>
      <c r="AC2147" s="698" t="str">
        <f>+_xlfn.CONCAT(MID(AA2147,16,2),"/",MID(AA2147,14,2),"/",MID(AA2147,10,4))</f>
        <v>28/02/2023</v>
      </c>
      <c r="AD2147" s="40">
        <v>358.65</v>
      </c>
      <c r="AE2147" s="40">
        <f>AD2147+AF2147</f>
        <v>358.65</v>
      </c>
      <c r="AF2147" s="920">
        <v>0</v>
      </c>
      <c r="AG2147" s="40"/>
      <c r="AH2147" s="40"/>
      <c r="AI2147" s="40"/>
      <c r="AJ2147" s="960">
        <v>45079</v>
      </c>
      <c r="AK2147" s="124">
        <v>45083</v>
      </c>
      <c r="AL2147" s="9">
        <f t="shared" si="312"/>
        <v>3</v>
      </c>
      <c r="AM2147" s="9">
        <v>14</v>
      </c>
      <c r="AN2147" s="521" t="s">
        <v>1223</v>
      </c>
    </row>
    <row r="2148" spans="1:40" ht="15" customHeight="1">
      <c r="A2148" s="789">
        <v>4567</v>
      </c>
      <c r="B2148" s="789" t="s">
        <v>8667</v>
      </c>
      <c r="C2148" s="789">
        <v>30712317775</v>
      </c>
      <c r="D2148" s="789" t="s">
        <v>1118</v>
      </c>
      <c r="E2148" s="789" t="s">
        <v>38</v>
      </c>
      <c r="F2148" s="789" t="s">
        <v>1835</v>
      </c>
      <c r="G2148" s="789" t="s">
        <v>8668</v>
      </c>
      <c r="H2148" s="126" t="s">
        <v>8876</v>
      </c>
      <c r="I2148" s="126" t="s">
        <v>8877</v>
      </c>
      <c r="J2148" s="43" t="s">
        <v>20</v>
      </c>
      <c r="K2148" s="43" t="s">
        <v>21</v>
      </c>
      <c r="L2148" s="43" t="s">
        <v>22</v>
      </c>
      <c r="M2148" s="65">
        <v>0</v>
      </c>
      <c r="N2148" s="65">
        <v>0</v>
      </c>
      <c r="O2148" s="65">
        <v>0</v>
      </c>
      <c r="P2148" s="65">
        <v>0</v>
      </c>
      <c r="Q2148" s="123">
        <v>183.8</v>
      </c>
      <c r="R2148" s="123">
        <f>Q2148-O2148-S2148-T2148-U2148</f>
        <v>180.43</v>
      </c>
      <c r="S2148" s="65">
        <v>0</v>
      </c>
      <c r="T2148" s="65">
        <v>0</v>
      </c>
      <c r="U2148" s="65">
        <v>3.37</v>
      </c>
      <c r="V2148" s="123">
        <f>Q2148-P2148-W2148-X2148-Y2148</f>
        <v>180.43</v>
      </c>
      <c r="W2148" s="65">
        <v>0</v>
      </c>
      <c r="X2148" s="65">
        <v>0</v>
      </c>
      <c r="Y2148" s="65">
        <v>3.37</v>
      </c>
      <c r="Z2148" s="65" t="s">
        <v>94</v>
      </c>
      <c r="AA2148" s="65" t="s">
        <v>2681</v>
      </c>
      <c r="AB2148" s="11" t="str">
        <f>+_xlfn.CONCAT(MID(Z2148,24,2),"/",MID(Z2148,22,2),"/",MID(Z2148,18,4))</f>
        <v>22/08/2007</v>
      </c>
      <c r="AC2148" s="9" t="str">
        <f>+_xlfn.CONCAT(MID(AA2148,16,2),"/",MID(AA2148,14,2),"/",MID(AA2148,10,4))</f>
        <v>28/02/2023</v>
      </c>
      <c r="AD2148" s="40">
        <v>139.54</v>
      </c>
      <c r="AE2148" s="40">
        <v>139.54</v>
      </c>
      <c r="AF2148" s="920">
        <v>0</v>
      </c>
      <c r="AG2148" s="40"/>
      <c r="AH2148" s="40"/>
      <c r="AI2148" s="40"/>
      <c r="AJ2148" s="960">
        <v>45079</v>
      </c>
      <c r="AK2148" s="124">
        <v>45083</v>
      </c>
      <c r="AL2148" s="9">
        <f t="shared" si="312"/>
        <v>3</v>
      </c>
      <c r="AM2148" s="9">
        <v>14</v>
      </c>
      <c r="AN2148" s="521" t="s">
        <v>1223</v>
      </c>
    </row>
    <row r="2149" spans="1:40" ht="15" customHeight="1">
      <c r="A2149" s="790">
        <v>4614</v>
      </c>
      <c r="B2149" s="790" t="s">
        <v>8669</v>
      </c>
      <c r="C2149" s="790">
        <v>30577070772</v>
      </c>
      <c r="D2149" s="790" t="s">
        <v>8670</v>
      </c>
      <c r="E2149" s="790" t="s">
        <v>42</v>
      </c>
      <c r="F2149" s="790" t="s">
        <v>3308</v>
      </c>
      <c r="G2149" s="790" t="s">
        <v>8671</v>
      </c>
      <c r="H2149" s="875" t="s">
        <v>8878</v>
      </c>
      <c r="I2149" s="875" t="s">
        <v>8879</v>
      </c>
      <c r="J2149" s="876" t="s">
        <v>20</v>
      </c>
      <c r="K2149" s="876" t="s">
        <v>21</v>
      </c>
      <c r="L2149" s="876" t="s">
        <v>23</v>
      </c>
      <c r="M2149" s="877">
        <v>1.08</v>
      </c>
      <c r="N2149" s="877">
        <v>0</v>
      </c>
      <c r="O2149" s="877">
        <v>0</v>
      </c>
      <c r="P2149" s="877">
        <v>0</v>
      </c>
      <c r="Q2149" s="878">
        <v>414.67</v>
      </c>
      <c r="R2149" s="878">
        <f>Q2149-O2149-S2149-T2149-U2149</f>
        <v>409.17</v>
      </c>
      <c r="S2149" s="877">
        <v>0</v>
      </c>
      <c r="T2149" s="877">
        <v>3.17</v>
      </c>
      <c r="U2149" s="877">
        <v>2.33</v>
      </c>
      <c r="V2149" s="878">
        <f>Q2149-P2149-W2149-X2149-Y2149</f>
        <v>409.19000000000005</v>
      </c>
      <c r="W2149" s="877">
        <v>0</v>
      </c>
      <c r="X2149" s="877">
        <v>3.15</v>
      </c>
      <c r="Y2149" s="877">
        <v>2.33</v>
      </c>
      <c r="Z2149" s="879" t="s">
        <v>5124</v>
      </c>
      <c r="AA2149" s="875" t="s">
        <v>8880</v>
      </c>
      <c r="AB2149" s="34" t="str">
        <f>+_xlfn.CONCAT(MID(Z2149,24,2),"/",MID(Z2149,22,2),"/",MID(Z2149,18,4))</f>
        <v>08/08/2007</v>
      </c>
      <c r="AC2149" s="122">
        <v>45062</v>
      </c>
      <c r="AD2149" s="23">
        <v>119.87</v>
      </c>
      <c r="AE2149" s="23">
        <f>AD2149+AF2149</f>
        <v>146.56</v>
      </c>
      <c r="AF2149" s="823">
        <v>26.69</v>
      </c>
      <c r="AG2149" s="23"/>
      <c r="AH2149" s="23"/>
      <c r="AI2149" s="23"/>
      <c r="AJ2149" s="917">
        <v>45079</v>
      </c>
      <c r="AK2149" s="122">
        <v>45083</v>
      </c>
      <c r="AL2149" s="34">
        <f t="shared" si="312"/>
        <v>3</v>
      </c>
      <c r="AM2149" s="34">
        <v>14</v>
      </c>
      <c r="AN2149" s="261" t="s">
        <v>1223</v>
      </c>
    </row>
    <row r="2150" spans="1:40" ht="15" customHeight="1">
      <c r="A2150" s="790">
        <v>4878</v>
      </c>
      <c r="B2150" s="790" t="s">
        <v>8672</v>
      </c>
      <c r="C2150" s="790">
        <v>30708468564</v>
      </c>
      <c r="D2150" s="790" t="s">
        <v>3991</v>
      </c>
      <c r="E2150" s="790" t="s">
        <v>38</v>
      </c>
      <c r="F2150" s="790" t="s">
        <v>232</v>
      </c>
      <c r="G2150" s="790" t="s">
        <v>1311</v>
      </c>
      <c r="H2150" s="76" t="s">
        <v>8881</v>
      </c>
      <c r="I2150" s="76" t="s">
        <v>8882</v>
      </c>
      <c r="J2150" s="77" t="s">
        <v>20</v>
      </c>
      <c r="K2150" s="77" t="s">
        <v>21</v>
      </c>
      <c r="L2150" s="77" t="s">
        <v>23</v>
      </c>
      <c r="M2150" s="78">
        <v>1.67</v>
      </c>
      <c r="N2150" s="78">
        <v>0</v>
      </c>
      <c r="O2150" s="78">
        <v>0</v>
      </c>
      <c r="P2150" s="78">
        <v>6.99</v>
      </c>
      <c r="Q2150" s="79">
        <v>931</v>
      </c>
      <c r="R2150" s="79">
        <v>860.81</v>
      </c>
      <c r="S2150" s="78">
        <v>58.45</v>
      </c>
      <c r="T2150" s="78">
        <v>0.83</v>
      </c>
      <c r="U2150" s="78">
        <v>10.91</v>
      </c>
      <c r="V2150" s="79">
        <v>883.24</v>
      </c>
      <c r="W2150" s="78">
        <v>31.86</v>
      </c>
      <c r="X2150" s="78">
        <v>2.2400000000000002</v>
      </c>
      <c r="Y2150" s="78">
        <v>6.67</v>
      </c>
      <c r="Z2150" s="80" t="s">
        <v>820</v>
      </c>
      <c r="AA2150" s="76" t="s">
        <v>2350</v>
      </c>
      <c r="AB2150" s="144">
        <v>39325</v>
      </c>
      <c r="AC2150" s="23" t="s">
        <v>520</v>
      </c>
      <c r="AD2150" s="23">
        <v>473.5</v>
      </c>
      <c r="AE2150" s="23">
        <f>AD2150+AF2150</f>
        <v>473.5</v>
      </c>
      <c r="AF2150" s="823">
        <v>0</v>
      </c>
      <c r="AG2150" s="23"/>
      <c r="AH2150" s="23"/>
      <c r="AI2150" s="23"/>
      <c r="AJ2150" s="917">
        <v>45079</v>
      </c>
      <c r="AK2150" s="122">
        <v>45083</v>
      </c>
      <c r="AL2150" s="34">
        <f t="shared" si="312"/>
        <v>3</v>
      </c>
      <c r="AM2150" s="34">
        <v>14</v>
      </c>
      <c r="AN2150" s="261" t="s">
        <v>1223</v>
      </c>
    </row>
    <row r="2151" spans="1:40" ht="15" customHeight="1">
      <c r="A2151" s="790">
        <v>5755</v>
      </c>
      <c r="B2151" s="790" t="s">
        <v>8673</v>
      </c>
      <c r="C2151" s="790">
        <v>30614965386</v>
      </c>
      <c r="D2151" s="790" t="s">
        <v>8674</v>
      </c>
      <c r="E2151" s="790" t="s">
        <v>38</v>
      </c>
      <c r="F2151" s="790" t="s">
        <v>7857</v>
      </c>
      <c r="G2151" s="790" t="s">
        <v>8675</v>
      </c>
      <c r="H2151" s="34" t="s">
        <v>8883</v>
      </c>
      <c r="I2151" s="34" t="s">
        <v>8884</v>
      </c>
      <c r="J2151" s="35" t="s">
        <v>20</v>
      </c>
      <c r="K2151" s="35" t="s">
        <v>21</v>
      </c>
      <c r="L2151" s="35" t="s">
        <v>23</v>
      </c>
      <c r="M2151" s="179">
        <v>0.49</v>
      </c>
      <c r="N2151" s="179">
        <v>41.76</v>
      </c>
      <c r="O2151" s="179">
        <v>0</v>
      </c>
      <c r="P2151" s="179">
        <v>0</v>
      </c>
      <c r="Q2151" s="178">
        <v>1995.16</v>
      </c>
      <c r="R2151" s="178">
        <f>Q2151-O2151-S2151-T2151-U2151</f>
        <v>1943.5100000000002</v>
      </c>
      <c r="S2151" s="179">
        <v>20.52</v>
      </c>
      <c r="T2151" s="179">
        <v>14.3</v>
      </c>
      <c r="U2151" s="179">
        <v>16.829999999999998</v>
      </c>
      <c r="V2151" s="178">
        <f>Q2151-P2151-W2151-X2151-Y2151</f>
        <v>1910.9400000000003</v>
      </c>
      <c r="W2151" s="179">
        <v>52.62</v>
      </c>
      <c r="X2151" s="179">
        <v>14.78</v>
      </c>
      <c r="Y2151" s="179">
        <v>16.82</v>
      </c>
      <c r="Z2151" s="36" t="s">
        <v>860</v>
      </c>
      <c r="AA2151" s="34" t="s">
        <v>7043</v>
      </c>
      <c r="AB2151" s="34" t="str">
        <f>+_xlfn.CONCAT(MID(Z2151,24,2),"/",MID(Z2151,22,2),"/",MID(Z2151,18,4))</f>
        <v>22/08/2007</v>
      </c>
      <c r="AC2151" s="34" t="str">
        <f>+_xlfn.CONCAT(MID(AA2151,16,2),"/",MID(AA2151,14,2),"/",MID(AA2151,10,4))</f>
        <v>23/02/2023</v>
      </c>
      <c r="AD2151" s="23">
        <v>588.11</v>
      </c>
      <c r="AE2151" s="23">
        <v>630.78</v>
      </c>
      <c r="AF2151" s="823">
        <v>42.67</v>
      </c>
      <c r="AG2151" s="23"/>
      <c r="AH2151" s="23"/>
      <c r="AI2151" s="23"/>
      <c r="AJ2151" s="917">
        <v>45079</v>
      </c>
      <c r="AK2151" s="122">
        <v>45083</v>
      </c>
      <c r="AL2151" s="34">
        <f t="shared" si="312"/>
        <v>3</v>
      </c>
      <c r="AM2151" s="34">
        <v>14</v>
      </c>
      <c r="AN2151" s="261" t="s">
        <v>1223</v>
      </c>
    </row>
    <row r="2152" spans="1:40" ht="15" customHeight="1">
      <c r="A2152" s="789">
        <v>7604</v>
      </c>
      <c r="B2152" s="789" t="s">
        <v>486</v>
      </c>
      <c r="C2152" s="789">
        <v>30636943742</v>
      </c>
      <c r="D2152" s="789" t="s">
        <v>8676</v>
      </c>
      <c r="E2152" s="789" t="s">
        <v>42</v>
      </c>
      <c r="F2152" s="789" t="s">
        <v>68</v>
      </c>
      <c r="G2152" s="789" t="s">
        <v>195</v>
      </c>
      <c r="H2152" s="880" t="s">
        <v>8885</v>
      </c>
      <c r="I2152" s="880" t="s">
        <v>8886</v>
      </c>
      <c r="J2152" s="881" t="s">
        <v>20</v>
      </c>
      <c r="K2152" s="881" t="s">
        <v>21</v>
      </c>
      <c r="L2152" s="881" t="s">
        <v>22</v>
      </c>
      <c r="M2152" s="882">
        <v>0</v>
      </c>
      <c r="N2152" s="882">
        <v>0</v>
      </c>
      <c r="O2152" s="882">
        <v>0</v>
      </c>
      <c r="P2152" s="882">
        <v>0</v>
      </c>
      <c r="Q2152" s="883">
        <v>62.33</v>
      </c>
      <c r="R2152" s="883">
        <f>Q2152-O2152-S2152-T2152-U2152</f>
        <v>62.33</v>
      </c>
      <c r="S2152" s="882">
        <v>0</v>
      </c>
      <c r="T2152" s="882">
        <v>0</v>
      </c>
      <c r="U2152" s="882">
        <v>0</v>
      </c>
      <c r="V2152" s="883">
        <f>Q2152-P2152-W2152-X2152-Y2152</f>
        <v>62.33</v>
      </c>
      <c r="W2152" s="882">
        <v>0</v>
      </c>
      <c r="X2152" s="882">
        <v>0</v>
      </c>
      <c r="Y2152" s="882">
        <v>0</v>
      </c>
      <c r="Z2152" s="884" t="s">
        <v>5124</v>
      </c>
      <c r="AA2152" s="880" t="s">
        <v>8887</v>
      </c>
      <c r="AB2152" s="11" t="str">
        <f>+_xlfn.CONCAT(MID(Z2152,24,2),"/",MID(Z2152,22,2),"/",MID(Z2152,18,4))</f>
        <v>08/08/2007</v>
      </c>
      <c r="AC2152" s="9" t="str">
        <f>+_xlfn.CONCAT(MID(AA2152,16,2),"/",MID(AA2152,14,2),"/",MID(AA2152,10,4))</f>
        <v>31/05/2023</v>
      </c>
      <c r="AD2152" s="40">
        <v>62.33</v>
      </c>
      <c r="AE2152" s="40">
        <v>62.33</v>
      </c>
      <c r="AF2152" s="920">
        <v>0</v>
      </c>
      <c r="AG2152" s="40"/>
      <c r="AH2152" s="40"/>
      <c r="AI2152" s="40"/>
      <c r="AJ2152" s="960">
        <v>45079</v>
      </c>
      <c r="AK2152" s="124">
        <v>45083</v>
      </c>
      <c r="AL2152" s="9">
        <f t="shared" si="312"/>
        <v>3</v>
      </c>
      <c r="AM2152" s="9">
        <v>14</v>
      </c>
      <c r="AN2152" s="521" t="s">
        <v>1223</v>
      </c>
    </row>
    <row r="2153" spans="1:40" ht="15" customHeight="1">
      <c r="A2153" s="789">
        <v>7612</v>
      </c>
      <c r="B2153" s="789" t="s">
        <v>486</v>
      </c>
      <c r="C2153" s="789">
        <v>30636943742</v>
      </c>
      <c r="D2153" s="789" t="s">
        <v>8677</v>
      </c>
      <c r="E2153" s="789" t="s">
        <v>42</v>
      </c>
      <c r="F2153" s="789" t="s">
        <v>68</v>
      </c>
      <c r="G2153" s="789" t="s">
        <v>8678</v>
      </c>
      <c r="H2153" s="67" t="s">
        <v>8888</v>
      </c>
      <c r="I2153" s="67" t="s">
        <v>8889</v>
      </c>
      <c r="J2153" s="67" t="s">
        <v>20</v>
      </c>
      <c r="K2153" s="67" t="s">
        <v>21</v>
      </c>
      <c r="L2153" s="67" t="s">
        <v>22</v>
      </c>
      <c r="M2153" s="67">
        <v>0</v>
      </c>
      <c r="N2153" s="67">
        <v>0</v>
      </c>
      <c r="O2153" s="67">
        <v>0</v>
      </c>
      <c r="P2153" s="67">
        <v>0</v>
      </c>
      <c r="Q2153" s="67">
        <v>69.34</v>
      </c>
      <c r="R2153" s="67">
        <v>69.34</v>
      </c>
      <c r="S2153" s="67">
        <v>0</v>
      </c>
      <c r="T2153" s="67">
        <v>0</v>
      </c>
      <c r="U2153" s="67">
        <v>0.68</v>
      </c>
      <c r="V2153" s="67">
        <v>68.66</v>
      </c>
      <c r="W2153" s="67">
        <v>0</v>
      </c>
      <c r="X2153" s="67">
        <v>0</v>
      </c>
      <c r="Y2153" s="67">
        <v>0.68</v>
      </c>
      <c r="Z2153" s="67" t="s">
        <v>7085</v>
      </c>
      <c r="AA2153" s="435" t="s">
        <v>3436</v>
      </c>
      <c r="AB2153" s="885">
        <v>39309</v>
      </c>
      <c r="AC2153" s="18" t="str">
        <f>+_xlfn.CONCAT(MID(AA2153,16,2),"/",MID(AA2153,14,2),"/",MID(AA2153,10,4))</f>
        <v>05/03/2023</v>
      </c>
      <c r="AD2153" s="40">
        <v>69.34</v>
      </c>
      <c r="AE2153" s="40">
        <f>AD2153+AF2153</f>
        <v>69.34</v>
      </c>
      <c r="AF2153" s="920">
        <v>0</v>
      </c>
      <c r="AG2153" s="40"/>
      <c r="AH2153" s="40"/>
      <c r="AI2153" s="40"/>
      <c r="AJ2153" s="960">
        <v>45079</v>
      </c>
      <c r="AK2153" s="124">
        <v>45083</v>
      </c>
      <c r="AL2153" s="9">
        <f t="shared" si="312"/>
        <v>3</v>
      </c>
      <c r="AM2153" s="9">
        <v>14</v>
      </c>
      <c r="AN2153" s="521" t="s">
        <v>1223</v>
      </c>
    </row>
    <row r="2154" spans="1:40" ht="15" customHeight="1">
      <c r="A2154" s="789">
        <v>7613</v>
      </c>
      <c r="B2154" s="789" t="s">
        <v>486</v>
      </c>
      <c r="C2154" s="789">
        <v>30636943742</v>
      </c>
      <c r="D2154" s="789" t="s">
        <v>8679</v>
      </c>
      <c r="E2154" s="789" t="s">
        <v>42</v>
      </c>
      <c r="F2154" s="789" t="s">
        <v>68</v>
      </c>
      <c r="G2154" s="789" t="s">
        <v>8678</v>
      </c>
      <c r="H2154" s="18" t="s">
        <v>8890</v>
      </c>
      <c r="I2154" s="18" t="s">
        <v>8891</v>
      </c>
      <c r="J2154" s="43" t="s">
        <v>20</v>
      </c>
      <c r="K2154" s="43" t="s">
        <v>21</v>
      </c>
      <c r="L2154" s="43" t="s">
        <v>22</v>
      </c>
      <c r="M2154" s="65">
        <v>0</v>
      </c>
      <c r="N2154" s="65">
        <v>0</v>
      </c>
      <c r="O2154" s="65">
        <v>0</v>
      </c>
      <c r="P2154" s="65">
        <v>0</v>
      </c>
      <c r="Q2154" s="39">
        <v>66.040000000000006</v>
      </c>
      <c r="R2154" s="39">
        <f>Q2154-O2154-S2154-T2154-U2154</f>
        <v>66.040000000000006</v>
      </c>
      <c r="S2154" s="65">
        <v>0</v>
      </c>
      <c r="T2154" s="65">
        <v>0</v>
      </c>
      <c r="U2154" s="65">
        <v>0</v>
      </c>
      <c r="V2154" s="39">
        <f>Q2154-P2154-W2154-X2154-Y2154</f>
        <v>65.330000000000013</v>
      </c>
      <c r="W2154" s="65">
        <v>0</v>
      </c>
      <c r="X2154" s="65">
        <v>0</v>
      </c>
      <c r="Y2154" s="65">
        <v>0.71</v>
      </c>
      <c r="Z2154" s="67" t="s">
        <v>7085</v>
      </c>
      <c r="AA2154" s="18" t="s">
        <v>3431</v>
      </c>
      <c r="AB2154" s="885">
        <v>39309</v>
      </c>
      <c r="AC2154" s="18" t="str">
        <f>+_xlfn.CONCAT(MID(AA2154,16,2),"/",MID(AA2154,14,2),"/",MID(AA2154,10,4))</f>
        <v>12/03/2023</v>
      </c>
      <c r="AD2154" s="40">
        <v>64.430000000000007</v>
      </c>
      <c r="AE2154" s="40">
        <f>AD2154+AF2154</f>
        <v>64.430000000000007</v>
      </c>
      <c r="AF2154" s="920">
        <v>0</v>
      </c>
      <c r="AG2154" s="40"/>
      <c r="AH2154" s="40"/>
      <c r="AI2154" s="40"/>
      <c r="AJ2154" s="960">
        <v>45079</v>
      </c>
      <c r="AK2154" s="124">
        <v>45083</v>
      </c>
      <c r="AL2154" s="9">
        <f t="shared" si="312"/>
        <v>3</v>
      </c>
      <c r="AM2154" s="9">
        <v>14</v>
      </c>
      <c r="AN2154" s="521" t="s">
        <v>1223</v>
      </c>
    </row>
    <row r="2155" spans="1:40" ht="15" customHeight="1">
      <c r="A2155" s="789">
        <v>7615</v>
      </c>
      <c r="B2155" s="789" t="s">
        <v>486</v>
      </c>
      <c r="C2155" s="789">
        <v>30636943742</v>
      </c>
      <c r="D2155" s="789" t="s">
        <v>8680</v>
      </c>
      <c r="E2155" s="789" t="s">
        <v>42</v>
      </c>
      <c r="F2155" s="789" t="s">
        <v>68</v>
      </c>
      <c r="G2155" s="789" t="s">
        <v>8681</v>
      </c>
      <c r="H2155" s="18" t="s">
        <v>8892</v>
      </c>
      <c r="I2155" s="18" t="s">
        <v>8893</v>
      </c>
      <c r="J2155" s="43" t="s">
        <v>20</v>
      </c>
      <c r="K2155" s="43" t="s">
        <v>21</v>
      </c>
      <c r="L2155" s="43" t="s">
        <v>22</v>
      </c>
      <c r="M2155" s="65">
        <v>0</v>
      </c>
      <c r="N2155" s="65">
        <v>0</v>
      </c>
      <c r="O2155" s="65">
        <v>0</v>
      </c>
      <c r="P2155" s="65">
        <v>0</v>
      </c>
      <c r="Q2155" s="39">
        <v>33.4</v>
      </c>
      <c r="R2155" s="39">
        <v>33.4</v>
      </c>
      <c r="S2155" s="65">
        <v>0</v>
      </c>
      <c r="T2155" s="65">
        <v>0</v>
      </c>
      <c r="U2155" s="65">
        <v>0</v>
      </c>
      <c r="V2155" s="39">
        <v>33.4</v>
      </c>
      <c r="W2155" s="65">
        <v>0</v>
      </c>
      <c r="X2155" s="65">
        <v>0</v>
      </c>
      <c r="Y2155" s="65">
        <v>0</v>
      </c>
      <c r="Z2155" s="67" t="s">
        <v>74</v>
      </c>
      <c r="AA2155" s="18" t="s">
        <v>3339</v>
      </c>
      <c r="AB2155" s="18" t="s">
        <v>56</v>
      </c>
      <c r="AC2155" s="18" t="s">
        <v>589</v>
      </c>
      <c r="AD2155" s="40">
        <v>0</v>
      </c>
      <c r="AE2155" s="40">
        <f>AD2155+AF2155</f>
        <v>0</v>
      </c>
      <c r="AF2155" s="920">
        <v>0</v>
      </c>
      <c r="AG2155" s="40"/>
      <c r="AH2155" s="40"/>
      <c r="AI2155" s="40"/>
      <c r="AJ2155" s="960">
        <v>45079</v>
      </c>
      <c r="AK2155" s="124">
        <v>45083</v>
      </c>
      <c r="AL2155" s="9">
        <f t="shared" si="312"/>
        <v>3</v>
      </c>
      <c r="AM2155" s="9">
        <v>14</v>
      </c>
      <c r="AN2155" s="521" t="s">
        <v>1223</v>
      </c>
    </row>
    <row r="2156" spans="1:40" ht="15" customHeight="1">
      <c r="A2156" s="789">
        <v>7623</v>
      </c>
      <c r="B2156" s="789" t="s">
        <v>486</v>
      </c>
      <c r="C2156" s="789">
        <v>30636943742</v>
      </c>
      <c r="D2156" s="789" t="s">
        <v>8682</v>
      </c>
      <c r="E2156" s="789" t="s">
        <v>42</v>
      </c>
      <c r="F2156" s="789" t="s">
        <v>68</v>
      </c>
      <c r="G2156" s="789" t="s">
        <v>195</v>
      </c>
      <c r="H2156" s="880" t="s">
        <v>8894</v>
      </c>
      <c r="I2156" s="880" t="s">
        <v>8895</v>
      </c>
      <c r="J2156" s="881" t="s">
        <v>20</v>
      </c>
      <c r="K2156" s="881" t="s">
        <v>21</v>
      </c>
      <c r="L2156" s="881" t="s">
        <v>22</v>
      </c>
      <c r="M2156" s="882">
        <v>0</v>
      </c>
      <c r="N2156" s="882">
        <v>0</v>
      </c>
      <c r="O2156" s="882">
        <v>0</v>
      </c>
      <c r="P2156" s="882">
        <v>0</v>
      </c>
      <c r="Q2156" s="883">
        <v>68.59</v>
      </c>
      <c r="R2156" s="883">
        <f t="shared" ref="R2156:R2167" si="316">Q2156-O2156-S2156-T2156-U2156</f>
        <v>67.350000000000009</v>
      </c>
      <c r="S2156" s="882">
        <v>0</v>
      </c>
      <c r="T2156" s="882">
        <v>1.1299999999999999</v>
      </c>
      <c r="U2156" s="882">
        <v>0.11</v>
      </c>
      <c r="V2156" s="883">
        <f t="shared" ref="V2156:V2167" si="317">Q2156-P2156-W2156-X2156-Y2156</f>
        <v>67.350000000000009</v>
      </c>
      <c r="W2156" s="882">
        <v>0</v>
      </c>
      <c r="X2156" s="882">
        <v>1.1299999999999999</v>
      </c>
      <c r="Y2156" s="882">
        <v>0.11</v>
      </c>
      <c r="Z2156" s="884" t="s">
        <v>315</v>
      </c>
      <c r="AA2156" s="880" t="s">
        <v>8896</v>
      </c>
      <c r="AB2156" s="11" t="str">
        <f>+_xlfn.CONCAT(MID(Z2156,24,2),"/",MID(Z2156,22,2),"/",MID(Z2156,18,4))</f>
        <v>15/08/2007</v>
      </c>
      <c r="AC2156" s="9" t="str">
        <f>+_xlfn.CONCAT(MID(AA2156,16,2),"/",MID(AA2156,14,2),"/",MID(AA2156,10,4))</f>
        <v>16/05/2023</v>
      </c>
      <c r="AD2156" s="40">
        <v>66.09</v>
      </c>
      <c r="AE2156" s="40">
        <v>66.09</v>
      </c>
      <c r="AF2156" s="920">
        <v>0</v>
      </c>
      <c r="AG2156" s="40"/>
      <c r="AH2156" s="40"/>
      <c r="AI2156" s="40"/>
      <c r="AJ2156" s="960">
        <v>45079</v>
      </c>
      <c r="AK2156" s="124">
        <v>45083</v>
      </c>
      <c r="AL2156" s="9">
        <f t="shared" si="312"/>
        <v>3</v>
      </c>
      <c r="AM2156" s="9">
        <v>14</v>
      </c>
      <c r="AN2156" s="521" t="s">
        <v>1223</v>
      </c>
    </row>
    <row r="2157" spans="1:40" ht="15" customHeight="1">
      <c r="A2157" s="789">
        <v>7811</v>
      </c>
      <c r="B2157" s="789" t="s">
        <v>8683</v>
      </c>
      <c r="C2157" s="789">
        <v>30547652092</v>
      </c>
      <c r="D2157" s="789" t="s">
        <v>6736</v>
      </c>
      <c r="E2157" s="789" t="s">
        <v>38</v>
      </c>
      <c r="F2157" s="789" t="s">
        <v>1040</v>
      </c>
      <c r="G2157" s="789" t="s">
        <v>6737</v>
      </c>
      <c r="H2157" s="682" t="s">
        <v>7290</v>
      </c>
      <c r="I2157" s="18" t="s">
        <v>7291</v>
      </c>
      <c r="J2157" s="43" t="s">
        <v>20</v>
      </c>
      <c r="K2157" s="43" t="s">
        <v>21</v>
      </c>
      <c r="L2157" s="43" t="s">
        <v>22</v>
      </c>
      <c r="M2157" s="65">
        <v>0</v>
      </c>
      <c r="N2157" s="65">
        <v>0</v>
      </c>
      <c r="O2157" s="65">
        <v>179.2</v>
      </c>
      <c r="P2157" s="65">
        <v>201.98</v>
      </c>
      <c r="Q2157" s="66">
        <v>5338.99</v>
      </c>
      <c r="R2157" s="39">
        <f t="shared" si="316"/>
        <v>4344.5600000000004</v>
      </c>
      <c r="S2157" s="65">
        <v>705.02</v>
      </c>
      <c r="T2157" s="65">
        <v>65.52</v>
      </c>
      <c r="U2157" s="65">
        <v>44.69</v>
      </c>
      <c r="V2157" s="39">
        <f t="shared" si="317"/>
        <v>4346.59</v>
      </c>
      <c r="W2157" s="65">
        <v>683.81</v>
      </c>
      <c r="X2157" s="65">
        <v>65.52</v>
      </c>
      <c r="Y2157" s="65">
        <v>41.09</v>
      </c>
      <c r="Z2157" s="53" t="s">
        <v>312</v>
      </c>
      <c r="AA2157" s="40" t="s">
        <v>2364</v>
      </c>
      <c r="AB2157" s="11" t="str">
        <f>+_xlfn.CONCAT(MID(Z2157,24,2),"/",MID(Z2157,22,2),"/",MID(Z2157,18,4))</f>
        <v>14/07/2007</v>
      </c>
      <c r="AC2157" s="9" t="str">
        <f>+_xlfn.CONCAT(MID(AA2157,16,2),"/",MID(AA2157,14,2),"/",MID(AA2157,10,4))</f>
        <v>15/03/2023</v>
      </c>
      <c r="AD2157" s="40">
        <v>2073.38</v>
      </c>
      <c r="AE2157" s="40">
        <f>AD2157+AF2157</f>
        <v>2073.38</v>
      </c>
      <c r="AF2157" s="920">
        <v>0</v>
      </c>
      <c r="AG2157" s="40"/>
      <c r="AH2157" s="40"/>
      <c r="AI2157" s="40"/>
      <c r="AJ2157" s="960">
        <v>45079</v>
      </c>
      <c r="AK2157" s="124">
        <v>45083</v>
      </c>
      <c r="AL2157" s="9">
        <f t="shared" si="312"/>
        <v>3</v>
      </c>
      <c r="AM2157" s="9">
        <v>14</v>
      </c>
      <c r="AN2157" s="521" t="s">
        <v>1223</v>
      </c>
    </row>
    <row r="2158" spans="1:40" ht="15" customHeight="1">
      <c r="A2158" s="790">
        <v>8396</v>
      </c>
      <c r="B2158" s="790" t="s">
        <v>8684</v>
      </c>
      <c r="C2158" s="790">
        <v>30712225625</v>
      </c>
      <c r="D2158" s="790" t="s">
        <v>1305</v>
      </c>
      <c r="E2158" s="790" t="s">
        <v>38</v>
      </c>
      <c r="F2158" s="790" t="s">
        <v>1754</v>
      </c>
      <c r="G2158" s="790" t="s">
        <v>5307</v>
      </c>
      <c r="H2158" s="132" t="s">
        <v>8685</v>
      </c>
      <c r="I2158" s="132" t="s">
        <v>8686</v>
      </c>
      <c r="J2158" s="128" t="s">
        <v>20</v>
      </c>
      <c r="K2158" s="128" t="s">
        <v>21</v>
      </c>
      <c r="L2158" s="128" t="s">
        <v>23</v>
      </c>
      <c r="M2158" s="129">
        <v>4.88</v>
      </c>
      <c r="N2158" s="129">
        <v>0</v>
      </c>
      <c r="O2158" s="129">
        <v>0</v>
      </c>
      <c r="P2158" s="129">
        <v>0</v>
      </c>
      <c r="Q2158" s="130">
        <v>836.19</v>
      </c>
      <c r="R2158" s="130">
        <f t="shared" si="316"/>
        <v>782.45</v>
      </c>
      <c r="S2158" s="129">
        <v>32.97</v>
      </c>
      <c r="T2158" s="129">
        <v>2.79</v>
      </c>
      <c r="U2158" s="129">
        <v>17.98</v>
      </c>
      <c r="V2158" s="130">
        <f t="shared" si="317"/>
        <v>803.80000000000007</v>
      </c>
      <c r="W2158" s="129">
        <v>24.79</v>
      </c>
      <c r="X2158" s="129">
        <v>5.6</v>
      </c>
      <c r="Y2158" s="129">
        <v>2</v>
      </c>
      <c r="Z2158" s="131" t="s">
        <v>109</v>
      </c>
      <c r="AA2158" s="132" t="s">
        <v>8126</v>
      </c>
      <c r="AB2158" s="144">
        <v>39236</v>
      </c>
      <c r="AC2158" s="533">
        <v>44940</v>
      </c>
      <c r="AD2158" s="23">
        <v>404.19</v>
      </c>
      <c r="AE2158" s="23">
        <f>AD2158+AF2158</f>
        <v>425.02</v>
      </c>
      <c r="AF2158" s="823">
        <v>20.83</v>
      </c>
      <c r="AG2158" s="23"/>
      <c r="AH2158" s="23"/>
      <c r="AI2158" s="23"/>
      <c r="AJ2158" s="917">
        <v>45079</v>
      </c>
      <c r="AK2158" s="122">
        <v>45083</v>
      </c>
      <c r="AL2158" s="34">
        <f t="shared" ref="AL2158:AL2189" si="318">NETWORKDAYS(AJ2158,AK2158)</f>
        <v>3</v>
      </c>
      <c r="AM2158" s="34">
        <v>14</v>
      </c>
      <c r="AN2158" s="261" t="s">
        <v>503</v>
      </c>
    </row>
    <row r="2159" spans="1:40" ht="15" customHeight="1">
      <c r="A2159" s="790">
        <v>8594</v>
      </c>
      <c r="B2159" s="790" t="s">
        <v>127</v>
      </c>
      <c r="C2159" s="790">
        <v>30682512314</v>
      </c>
      <c r="D2159" s="790" t="s">
        <v>8687</v>
      </c>
      <c r="E2159" s="790" t="s">
        <v>47</v>
      </c>
      <c r="F2159" s="790" t="s">
        <v>8688</v>
      </c>
      <c r="G2159" s="790" t="s">
        <v>8688</v>
      </c>
      <c r="H2159" s="34" t="s">
        <v>8897</v>
      </c>
      <c r="I2159" s="34" t="s">
        <v>8898</v>
      </c>
      <c r="J2159" s="35" t="s">
        <v>20</v>
      </c>
      <c r="K2159" s="128" t="s">
        <v>8232</v>
      </c>
      <c r="L2159" s="35" t="s">
        <v>23</v>
      </c>
      <c r="M2159" s="179">
        <v>0</v>
      </c>
      <c r="N2159" s="179">
        <v>0</v>
      </c>
      <c r="O2159" s="179">
        <v>0</v>
      </c>
      <c r="P2159" s="179">
        <v>0</v>
      </c>
      <c r="Q2159" s="178">
        <v>157.13</v>
      </c>
      <c r="R2159" s="178">
        <f t="shared" si="316"/>
        <v>143.19999999999999</v>
      </c>
      <c r="S2159" s="179">
        <v>13.93</v>
      </c>
      <c r="T2159" s="179">
        <v>0</v>
      </c>
      <c r="U2159" s="179">
        <v>0</v>
      </c>
      <c r="V2159" s="178">
        <f t="shared" si="317"/>
        <v>154.51999999999998</v>
      </c>
      <c r="W2159" s="179">
        <v>2.61</v>
      </c>
      <c r="X2159" s="179">
        <v>0</v>
      </c>
      <c r="Y2159" s="179">
        <v>0</v>
      </c>
      <c r="Z2159" s="36" t="s">
        <v>8182</v>
      </c>
      <c r="AA2159" s="34" t="s">
        <v>3371</v>
      </c>
      <c r="AB2159" s="26">
        <v>39160</v>
      </c>
      <c r="AC2159" s="34" t="str">
        <f>+_xlfn.CONCAT(MID(AA2159,16,2),"/",MID(AA2159,14,2),"/",MID(AA2159,10,4))</f>
        <v>23/01/2023</v>
      </c>
      <c r="AD2159" s="23">
        <v>15.14</v>
      </c>
      <c r="AE2159" s="23">
        <f>AD2159+AF2159</f>
        <v>15.14</v>
      </c>
      <c r="AF2159" s="823">
        <v>0</v>
      </c>
      <c r="AG2159" s="23"/>
      <c r="AH2159" s="23"/>
      <c r="AI2159" s="23"/>
      <c r="AJ2159" s="917">
        <v>45079</v>
      </c>
      <c r="AK2159" s="122">
        <v>45083</v>
      </c>
      <c r="AL2159" s="34">
        <f t="shared" si="318"/>
        <v>3</v>
      </c>
      <c r="AM2159" s="34">
        <v>14</v>
      </c>
      <c r="AN2159" s="261" t="s">
        <v>503</v>
      </c>
    </row>
    <row r="2160" spans="1:40" ht="15" customHeight="1">
      <c r="A2160" s="789">
        <v>8774</v>
      </c>
      <c r="B2160" s="789" t="s">
        <v>8689</v>
      </c>
      <c r="C2160" s="789">
        <v>30712446737</v>
      </c>
      <c r="D2160" s="789" t="s">
        <v>8690</v>
      </c>
      <c r="E2160" s="789" t="s">
        <v>38</v>
      </c>
      <c r="F2160" s="789" t="s">
        <v>8691</v>
      </c>
      <c r="G2160" s="789" t="s">
        <v>4122</v>
      </c>
      <c r="H2160" s="9" t="s">
        <v>8692</v>
      </c>
      <c r="I2160" s="9" t="s">
        <v>8693</v>
      </c>
      <c r="J2160" s="10" t="s">
        <v>20</v>
      </c>
      <c r="K2160" s="10" t="s">
        <v>21</v>
      </c>
      <c r="L2160" s="10" t="s">
        <v>22</v>
      </c>
      <c r="M2160" s="62">
        <v>0</v>
      </c>
      <c r="N2160" s="62">
        <v>0</v>
      </c>
      <c r="O2160" s="62">
        <v>0</v>
      </c>
      <c r="P2160" s="62">
        <v>0</v>
      </c>
      <c r="Q2160" s="63">
        <v>194.87</v>
      </c>
      <c r="R2160" s="64">
        <f t="shared" si="316"/>
        <v>194.87</v>
      </c>
      <c r="S2160" s="62">
        <v>0</v>
      </c>
      <c r="T2160" s="62">
        <v>0</v>
      </c>
      <c r="U2160" s="62">
        <v>0</v>
      </c>
      <c r="V2160" s="64">
        <f t="shared" si="317"/>
        <v>194.87</v>
      </c>
      <c r="W2160" s="62">
        <v>0</v>
      </c>
      <c r="X2160" s="62">
        <v>0</v>
      </c>
      <c r="Y2160" s="62">
        <v>0</v>
      </c>
      <c r="Z2160" s="16" t="s">
        <v>43</v>
      </c>
      <c r="AA2160" s="11" t="s">
        <v>8899</v>
      </c>
      <c r="AB2160" s="22">
        <v>39316</v>
      </c>
      <c r="AC2160" s="105">
        <v>44964</v>
      </c>
      <c r="AD2160" s="63">
        <v>194.87</v>
      </c>
      <c r="AE2160" s="63">
        <v>194.87</v>
      </c>
      <c r="AF2160" s="810">
        <v>0</v>
      </c>
      <c r="AG2160" s="11"/>
      <c r="AH2160" s="11"/>
      <c r="AI2160" s="11"/>
      <c r="AJ2160" s="960">
        <v>45079</v>
      </c>
      <c r="AK2160" s="124">
        <v>45083</v>
      </c>
      <c r="AL2160" s="9">
        <f t="shared" si="318"/>
        <v>3</v>
      </c>
      <c r="AM2160" s="9">
        <v>14</v>
      </c>
      <c r="AN2160" s="521" t="s">
        <v>503</v>
      </c>
    </row>
    <row r="2161" spans="1:40" ht="15" customHeight="1">
      <c r="A2161" s="789">
        <v>9137</v>
      </c>
      <c r="B2161" s="789" t="s">
        <v>8694</v>
      </c>
      <c r="C2161" s="789">
        <v>20264679568</v>
      </c>
      <c r="D2161" s="789" t="s">
        <v>8695</v>
      </c>
      <c r="E2161" s="789" t="s">
        <v>38</v>
      </c>
      <c r="F2161" s="789" t="s">
        <v>390</v>
      </c>
      <c r="G2161" s="789" t="s">
        <v>8696</v>
      </c>
      <c r="H2161" s="304" t="s">
        <v>8697</v>
      </c>
      <c r="I2161" s="304" t="s">
        <v>8698</v>
      </c>
      <c r="J2161" s="300" t="s">
        <v>20</v>
      </c>
      <c r="K2161" s="300" t="s">
        <v>21</v>
      </c>
      <c r="L2161" s="300" t="s">
        <v>22</v>
      </c>
      <c r="M2161" s="301">
        <v>0</v>
      </c>
      <c r="N2161" s="301">
        <v>0.36</v>
      </c>
      <c r="O2161" s="301">
        <v>0</v>
      </c>
      <c r="P2161" s="301">
        <v>0</v>
      </c>
      <c r="Q2161" s="886">
        <v>81.290000000000006</v>
      </c>
      <c r="R2161" s="302">
        <f t="shared" si="316"/>
        <v>80.955000000000013</v>
      </c>
      <c r="S2161" s="301">
        <v>0.33500000000000002</v>
      </c>
      <c r="T2161" s="301">
        <v>0</v>
      </c>
      <c r="U2161" s="301">
        <v>0</v>
      </c>
      <c r="V2161" s="302">
        <f t="shared" si="317"/>
        <v>80.580000000000013</v>
      </c>
      <c r="W2161" s="301">
        <v>0.71</v>
      </c>
      <c r="X2161" s="301">
        <v>0</v>
      </c>
      <c r="Y2161" s="301">
        <v>0</v>
      </c>
      <c r="Z2161" s="532" t="s">
        <v>64</v>
      </c>
      <c r="AA2161" s="544" t="s">
        <v>3376</v>
      </c>
      <c r="AB2161" s="75">
        <v>39325</v>
      </c>
      <c r="AC2161" s="566">
        <v>44950</v>
      </c>
      <c r="AD2161" s="63">
        <v>80.955000000000013</v>
      </c>
      <c r="AE2161" s="63">
        <v>80.955000000000013</v>
      </c>
      <c r="AF2161" s="810">
        <v>0</v>
      </c>
      <c r="AG2161" s="11"/>
      <c r="AH2161" s="11"/>
      <c r="AI2161" s="11"/>
      <c r="AJ2161" s="960">
        <v>45079</v>
      </c>
      <c r="AK2161" s="124">
        <v>45083</v>
      </c>
      <c r="AL2161" s="9">
        <f t="shared" si="318"/>
        <v>3</v>
      </c>
      <c r="AM2161" s="9">
        <v>14</v>
      </c>
      <c r="AN2161" s="521" t="s">
        <v>503</v>
      </c>
    </row>
    <row r="2162" spans="1:40" ht="15" customHeight="1">
      <c r="A2162" s="789">
        <v>9138</v>
      </c>
      <c r="B2162" s="789" t="s">
        <v>8694</v>
      </c>
      <c r="C2162" s="789">
        <v>20264679568</v>
      </c>
      <c r="D2162" s="789" t="s">
        <v>8699</v>
      </c>
      <c r="E2162" s="789" t="s">
        <v>38</v>
      </c>
      <c r="F2162" s="789" t="s">
        <v>390</v>
      </c>
      <c r="G2162" s="789" t="s">
        <v>8696</v>
      </c>
      <c r="H2162" s="9" t="s">
        <v>8700</v>
      </c>
      <c r="I2162" s="9" t="s">
        <v>8701</v>
      </c>
      <c r="J2162" s="10" t="s">
        <v>20</v>
      </c>
      <c r="K2162" s="10" t="s">
        <v>21</v>
      </c>
      <c r="L2162" s="10" t="s">
        <v>22</v>
      </c>
      <c r="M2162" s="62">
        <v>0</v>
      </c>
      <c r="N2162" s="62">
        <v>0</v>
      </c>
      <c r="O2162" s="62">
        <v>0</v>
      </c>
      <c r="P2162" s="62">
        <v>0</v>
      </c>
      <c r="Q2162" s="63">
        <v>53.52</v>
      </c>
      <c r="R2162" s="64">
        <f t="shared" si="316"/>
        <v>53.52</v>
      </c>
      <c r="S2162" s="62">
        <v>0</v>
      </c>
      <c r="T2162" s="62">
        <v>0</v>
      </c>
      <c r="U2162" s="62">
        <v>0</v>
      </c>
      <c r="V2162" s="64">
        <f t="shared" si="317"/>
        <v>53.52</v>
      </c>
      <c r="W2162" s="62">
        <v>0</v>
      </c>
      <c r="X2162" s="62">
        <v>0</v>
      </c>
      <c r="Y2162" s="62">
        <v>0</v>
      </c>
      <c r="Z2162" s="16" t="s">
        <v>64</v>
      </c>
      <c r="AA2162" s="11" t="s">
        <v>5329</v>
      </c>
      <c r="AB2162" s="22">
        <v>39325</v>
      </c>
      <c r="AC2162" s="11" t="str">
        <f>+_xlfn.CONCAT(MID(AA2162,16,2),"/",MID(AA2162,14,2),"/",MID(AA2162,10,4))</f>
        <v>04/01/2023</v>
      </c>
      <c r="AD2162" s="40">
        <v>51.77</v>
      </c>
      <c r="AE2162" s="40">
        <f>AD2162+AF2162</f>
        <v>51.77</v>
      </c>
      <c r="AF2162" s="920">
        <v>0</v>
      </c>
      <c r="AG2162" s="40"/>
      <c r="AH2162" s="40"/>
      <c r="AI2162" s="40"/>
      <c r="AJ2162" s="960">
        <v>45079</v>
      </c>
      <c r="AK2162" s="124">
        <v>45083</v>
      </c>
      <c r="AL2162" s="9">
        <f t="shared" si="318"/>
        <v>3</v>
      </c>
      <c r="AM2162" s="9">
        <v>14</v>
      </c>
      <c r="AN2162" s="521" t="s">
        <v>503</v>
      </c>
    </row>
    <row r="2163" spans="1:40" ht="15" customHeight="1">
      <c r="A2163" s="789">
        <v>9139</v>
      </c>
      <c r="B2163" s="789" t="s">
        <v>8694</v>
      </c>
      <c r="C2163" s="789">
        <v>20264679568</v>
      </c>
      <c r="D2163" s="9" t="s">
        <v>8702</v>
      </c>
      <c r="E2163" s="789" t="s">
        <v>38</v>
      </c>
      <c r="F2163" s="789" t="s">
        <v>390</v>
      </c>
      <c r="G2163" s="789" t="s">
        <v>8696</v>
      </c>
      <c r="H2163" s="9" t="s">
        <v>8703</v>
      </c>
      <c r="I2163" s="9" t="s">
        <v>8704</v>
      </c>
      <c r="J2163" s="10" t="s">
        <v>20</v>
      </c>
      <c r="K2163" s="10" t="s">
        <v>21</v>
      </c>
      <c r="L2163" s="10" t="s">
        <v>22</v>
      </c>
      <c r="M2163" s="62">
        <v>0</v>
      </c>
      <c r="N2163" s="62">
        <v>0</v>
      </c>
      <c r="O2163" s="62">
        <v>0</v>
      </c>
      <c r="P2163" s="62">
        <v>0</v>
      </c>
      <c r="Q2163" s="63">
        <v>57.42</v>
      </c>
      <c r="R2163" s="64">
        <f t="shared" si="316"/>
        <v>54.13</v>
      </c>
      <c r="S2163" s="62">
        <v>3.29</v>
      </c>
      <c r="T2163" s="62">
        <v>0</v>
      </c>
      <c r="U2163" s="62">
        <v>0</v>
      </c>
      <c r="V2163" s="64">
        <f t="shared" si="317"/>
        <v>52.43</v>
      </c>
      <c r="W2163" s="62">
        <v>4.99</v>
      </c>
      <c r="X2163" s="62">
        <v>0</v>
      </c>
      <c r="Y2163" s="62">
        <v>0</v>
      </c>
      <c r="Z2163" s="16" t="s">
        <v>64</v>
      </c>
      <c r="AA2163" s="11" t="s">
        <v>5329</v>
      </c>
      <c r="AB2163" s="22">
        <v>39325</v>
      </c>
      <c r="AC2163" s="11" t="str">
        <f>+_xlfn.CONCAT(MID(AA2163,16,2),"/",MID(AA2163,14,2),"/",MID(AA2163,10,4))</f>
        <v>04/01/2023</v>
      </c>
      <c r="AD2163" s="40">
        <v>50.39</v>
      </c>
      <c r="AE2163" s="40">
        <f>AD2163+AF2163</f>
        <v>50.39</v>
      </c>
      <c r="AF2163" s="920">
        <v>0</v>
      </c>
      <c r="AG2163" s="40"/>
      <c r="AH2163" s="40"/>
      <c r="AI2163" s="40"/>
      <c r="AJ2163" s="960">
        <v>45079</v>
      </c>
      <c r="AK2163" s="124">
        <v>45083</v>
      </c>
      <c r="AL2163" s="9">
        <f t="shared" si="318"/>
        <v>3</v>
      </c>
      <c r="AM2163" s="9">
        <v>14</v>
      </c>
      <c r="AN2163" s="521" t="s">
        <v>503</v>
      </c>
    </row>
    <row r="2164" spans="1:40" ht="15" customHeight="1">
      <c r="A2164" s="789">
        <v>9373</v>
      </c>
      <c r="B2164" s="789" t="s">
        <v>8472</v>
      </c>
      <c r="C2164" s="789">
        <v>30712127372</v>
      </c>
      <c r="D2164" s="789" t="s">
        <v>8705</v>
      </c>
      <c r="E2164" s="789" t="s">
        <v>42</v>
      </c>
      <c r="F2164" s="789" t="s">
        <v>5030</v>
      </c>
      <c r="G2164" s="789" t="s">
        <v>8663</v>
      </c>
      <c r="H2164" s="304" t="s">
        <v>8706</v>
      </c>
      <c r="I2164" s="304" t="s">
        <v>8707</v>
      </c>
      <c r="J2164" s="300" t="s">
        <v>20</v>
      </c>
      <c r="K2164" s="300" t="s">
        <v>21</v>
      </c>
      <c r="L2164" s="300" t="s">
        <v>22</v>
      </c>
      <c r="M2164" s="301">
        <v>0</v>
      </c>
      <c r="N2164" s="301">
        <v>0</v>
      </c>
      <c r="O2164" s="301">
        <v>0</v>
      </c>
      <c r="P2164" s="301">
        <v>0</v>
      </c>
      <c r="Q2164" s="886">
        <v>126.6</v>
      </c>
      <c r="R2164" s="302">
        <f t="shared" si="316"/>
        <v>108.11</v>
      </c>
      <c r="S2164" s="301">
        <v>17.600000000000001</v>
      </c>
      <c r="T2164" s="301">
        <v>0.08</v>
      </c>
      <c r="U2164" s="301">
        <v>0.81</v>
      </c>
      <c r="V2164" s="302">
        <f t="shared" si="317"/>
        <v>121.24</v>
      </c>
      <c r="W2164" s="301">
        <v>3.92</v>
      </c>
      <c r="X2164" s="301">
        <v>0.17</v>
      </c>
      <c r="Y2164" s="301">
        <v>1.27</v>
      </c>
      <c r="Z2164" s="532" t="s">
        <v>74</v>
      </c>
      <c r="AA2164" s="544" t="s">
        <v>8900</v>
      </c>
      <c r="AB2164" s="75" t="s">
        <v>56</v>
      </c>
      <c r="AC2164" s="566">
        <v>44962</v>
      </c>
      <c r="AD2164" s="63">
        <v>108.11</v>
      </c>
      <c r="AE2164" s="63">
        <v>108.11</v>
      </c>
      <c r="AF2164" s="810">
        <v>0</v>
      </c>
      <c r="AG2164" s="11"/>
      <c r="AH2164" s="11"/>
      <c r="AI2164" s="11"/>
      <c r="AJ2164" s="960">
        <v>45079</v>
      </c>
      <c r="AK2164" s="124">
        <v>45083</v>
      </c>
      <c r="AL2164" s="9">
        <f t="shared" si="318"/>
        <v>3</v>
      </c>
      <c r="AM2164" s="9">
        <v>14</v>
      </c>
      <c r="AN2164" s="521" t="s">
        <v>503</v>
      </c>
    </row>
    <row r="2165" spans="1:40" ht="15" customHeight="1">
      <c r="A2165" s="790">
        <v>9381</v>
      </c>
      <c r="B2165" s="790" t="s">
        <v>8708</v>
      </c>
      <c r="C2165" s="790">
        <v>20136990587</v>
      </c>
      <c r="D2165" s="790" t="s">
        <v>8709</v>
      </c>
      <c r="E2165" s="790" t="s">
        <v>38</v>
      </c>
      <c r="F2165" s="790" t="s">
        <v>66</v>
      </c>
      <c r="G2165" s="790" t="s">
        <v>1131</v>
      </c>
      <c r="H2165" s="431" t="s">
        <v>8710</v>
      </c>
      <c r="I2165" s="431" t="s">
        <v>8711</v>
      </c>
      <c r="J2165" s="44" t="s">
        <v>20</v>
      </c>
      <c r="K2165" s="44" t="s">
        <v>21</v>
      </c>
      <c r="L2165" s="44" t="s">
        <v>23</v>
      </c>
      <c r="M2165" s="69">
        <v>2.2599999999999998</v>
      </c>
      <c r="N2165" s="69">
        <v>6.36</v>
      </c>
      <c r="O2165" s="69">
        <v>0</v>
      </c>
      <c r="P2165" s="69">
        <v>0</v>
      </c>
      <c r="Q2165" s="152">
        <v>2794.6993743530202</v>
      </c>
      <c r="R2165" s="152">
        <f t="shared" si="316"/>
        <v>2128.1293743530205</v>
      </c>
      <c r="S2165" s="69">
        <v>623.98</v>
      </c>
      <c r="T2165" s="69">
        <v>6.49</v>
      </c>
      <c r="U2165" s="69">
        <v>36.1</v>
      </c>
      <c r="V2165" s="152">
        <f t="shared" si="317"/>
        <v>2146.7793743530201</v>
      </c>
      <c r="W2165" s="69">
        <v>627.85</v>
      </c>
      <c r="X2165" s="69">
        <v>8.75</v>
      </c>
      <c r="Y2165" s="69">
        <v>11.32</v>
      </c>
      <c r="Z2165" s="866" t="s">
        <v>1109</v>
      </c>
      <c r="AA2165" s="431" t="s">
        <v>723</v>
      </c>
      <c r="AB2165" s="34" t="str">
        <f>+_xlfn.CONCAT(MID(Z2165,24,2),"/",MID(Z2165,22,2),"/",MID(Z2165,18,4))</f>
        <v>21/07/2007</v>
      </c>
      <c r="AC2165" s="34" t="str">
        <f>+_xlfn.CONCAT(MID(AA2165,16,2),"/",MID(AA2165,14,2),"/",MID(AA2165,10,4))</f>
        <v>28/02/2023</v>
      </c>
      <c r="AD2165" s="23">
        <v>654.32000000000005</v>
      </c>
      <c r="AE2165" s="23">
        <v>654.32000000000005</v>
      </c>
      <c r="AF2165" s="823">
        <v>0</v>
      </c>
      <c r="AG2165" s="23"/>
      <c r="AH2165" s="23"/>
      <c r="AI2165" s="23"/>
      <c r="AJ2165" s="917">
        <v>45079</v>
      </c>
      <c r="AK2165" s="122">
        <v>45083</v>
      </c>
      <c r="AL2165" s="34">
        <f t="shared" si="318"/>
        <v>3</v>
      </c>
      <c r="AM2165" s="34">
        <v>14</v>
      </c>
      <c r="AN2165" s="261" t="s">
        <v>503</v>
      </c>
    </row>
    <row r="2166" spans="1:40" ht="15" customHeight="1">
      <c r="A2166" s="789">
        <v>9899</v>
      </c>
      <c r="B2166" s="789" t="s">
        <v>8712</v>
      </c>
      <c r="C2166" s="789">
        <v>30708777109</v>
      </c>
      <c r="D2166" s="789" t="s">
        <v>5373</v>
      </c>
      <c r="E2166" s="789" t="s">
        <v>339</v>
      </c>
      <c r="F2166" s="789" t="s">
        <v>8497</v>
      </c>
      <c r="G2166" s="789" t="s">
        <v>8497</v>
      </c>
      <c r="H2166" s="304" t="s">
        <v>8901</v>
      </c>
      <c r="I2166" s="304" t="s">
        <v>8902</v>
      </c>
      <c r="J2166" s="300" t="s">
        <v>20</v>
      </c>
      <c r="K2166" s="300" t="s">
        <v>21</v>
      </c>
      <c r="L2166" s="300" t="s">
        <v>22</v>
      </c>
      <c r="M2166" s="301">
        <v>0.08</v>
      </c>
      <c r="N2166" s="301">
        <v>0</v>
      </c>
      <c r="O2166" s="301">
        <v>0</v>
      </c>
      <c r="P2166" s="301">
        <v>0</v>
      </c>
      <c r="Q2166" s="302">
        <v>312.56</v>
      </c>
      <c r="R2166" s="302">
        <f t="shared" si="316"/>
        <v>300.83</v>
      </c>
      <c r="S2166" s="301">
        <v>8.66</v>
      </c>
      <c r="T2166" s="301">
        <v>1.44</v>
      </c>
      <c r="U2166" s="301">
        <v>1.63</v>
      </c>
      <c r="V2166" s="302">
        <f t="shared" si="317"/>
        <v>309.48</v>
      </c>
      <c r="W2166" s="301">
        <v>0</v>
      </c>
      <c r="X2166" s="301">
        <v>1.52</v>
      </c>
      <c r="Y2166" s="301">
        <v>1.56</v>
      </c>
      <c r="Z2166" s="532" t="s">
        <v>72</v>
      </c>
      <c r="AA2166" s="544" t="s">
        <v>8903</v>
      </c>
      <c r="AB2166" s="85">
        <v>39277</v>
      </c>
      <c r="AC2166" s="9" t="str">
        <f>+_xlfn.CONCAT(MID(AA2166,16,2),"/",MID(AA2166,14,2),"/",MID(AA2166,10,4))</f>
        <v>14/01/2023</v>
      </c>
      <c r="AD2166" s="40">
        <v>144.32</v>
      </c>
      <c r="AE2166" s="40">
        <f>AD2166+AF2166</f>
        <v>144.32</v>
      </c>
      <c r="AF2166" s="920">
        <v>0</v>
      </c>
      <c r="AG2166" s="40"/>
      <c r="AH2166" s="40"/>
      <c r="AI2166" s="40"/>
      <c r="AJ2166" s="960">
        <v>45079</v>
      </c>
      <c r="AK2166" s="124">
        <v>45083</v>
      </c>
      <c r="AL2166" s="9">
        <f t="shared" si="318"/>
        <v>3</v>
      </c>
      <c r="AM2166" s="9">
        <v>14</v>
      </c>
      <c r="AN2166" s="521" t="s">
        <v>503</v>
      </c>
    </row>
    <row r="2167" spans="1:40" ht="15" customHeight="1">
      <c r="A2167" s="789">
        <v>9958</v>
      </c>
      <c r="B2167" s="789" t="s">
        <v>8713</v>
      </c>
      <c r="C2167" s="789">
        <v>20166342636</v>
      </c>
      <c r="D2167" s="789" t="s">
        <v>8714</v>
      </c>
      <c r="E2167" s="789" t="s">
        <v>38</v>
      </c>
      <c r="F2167" s="789" t="s">
        <v>390</v>
      </c>
      <c r="G2167" s="789" t="s">
        <v>431</v>
      </c>
      <c r="H2167" s="9" t="s">
        <v>8715</v>
      </c>
      <c r="I2167" s="9" t="s">
        <v>8716</v>
      </c>
      <c r="J2167" s="10" t="s">
        <v>20</v>
      </c>
      <c r="K2167" s="10" t="s">
        <v>21</v>
      </c>
      <c r="L2167" s="10" t="s">
        <v>22</v>
      </c>
      <c r="M2167" s="62">
        <v>0</v>
      </c>
      <c r="N2167" s="62">
        <v>0</v>
      </c>
      <c r="O2167" s="62">
        <v>0</v>
      </c>
      <c r="P2167" s="62">
        <v>0</v>
      </c>
      <c r="Q2167" s="63">
        <v>120</v>
      </c>
      <c r="R2167" s="64">
        <f t="shared" si="316"/>
        <v>117.61</v>
      </c>
      <c r="S2167" s="62">
        <v>0</v>
      </c>
      <c r="T2167" s="62">
        <v>0</v>
      </c>
      <c r="U2167" s="62">
        <v>2.39</v>
      </c>
      <c r="V2167" s="64">
        <f t="shared" si="317"/>
        <v>117.08</v>
      </c>
      <c r="W2167" s="62">
        <v>0</v>
      </c>
      <c r="X2167" s="62">
        <v>0</v>
      </c>
      <c r="Y2167" s="62">
        <v>2.92</v>
      </c>
      <c r="Z2167" s="16" t="s">
        <v>74</v>
      </c>
      <c r="AA2167" s="11" t="s">
        <v>321</v>
      </c>
      <c r="AB2167" s="22">
        <v>39325</v>
      </c>
      <c r="AC2167" s="11" t="str">
        <f>+_xlfn.CONCAT(MID(AA2167,16,2),"/",MID(AA2167,14,2),"/",MID(AA2167,10,4))</f>
        <v>24/01/2023</v>
      </c>
      <c r="AD2167" s="63">
        <v>117.61</v>
      </c>
      <c r="AE2167" s="63">
        <v>117.61</v>
      </c>
      <c r="AF2167" s="810">
        <v>0</v>
      </c>
      <c r="AG2167" s="11"/>
      <c r="AH2167" s="11"/>
      <c r="AI2167" s="11"/>
      <c r="AJ2167" s="960">
        <v>45079</v>
      </c>
      <c r="AK2167" s="124">
        <v>45083</v>
      </c>
      <c r="AL2167" s="9">
        <f t="shared" si="318"/>
        <v>3</v>
      </c>
      <c r="AM2167" s="9">
        <v>14</v>
      </c>
      <c r="AN2167" s="521" t="s">
        <v>503</v>
      </c>
    </row>
    <row r="2168" spans="1:40" ht="15" customHeight="1">
      <c r="A2168" s="789">
        <v>10734</v>
      </c>
      <c r="B2168" s="789" t="s">
        <v>8717</v>
      </c>
      <c r="C2168" s="789">
        <v>30716397226</v>
      </c>
      <c r="D2168" s="789" t="s">
        <v>8718</v>
      </c>
      <c r="E2168" s="789" t="s">
        <v>38</v>
      </c>
      <c r="F2168" s="789" t="s">
        <v>390</v>
      </c>
      <c r="G2168" s="789" t="s">
        <v>8719</v>
      </c>
      <c r="H2168" s="18" t="s">
        <v>8904</v>
      </c>
      <c r="I2168" s="18" t="s">
        <v>8905</v>
      </c>
      <c r="J2168" s="43" t="s">
        <v>20</v>
      </c>
      <c r="K2168" s="43" t="s">
        <v>21</v>
      </c>
      <c r="L2168" s="43" t="s">
        <v>22</v>
      </c>
      <c r="M2168" s="65">
        <v>0</v>
      </c>
      <c r="N2168" s="65">
        <v>0</v>
      </c>
      <c r="O2168" s="65">
        <v>0</v>
      </c>
      <c r="P2168" s="65">
        <v>0</v>
      </c>
      <c r="Q2168" s="39">
        <v>417.46</v>
      </c>
      <c r="R2168" s="39">
        <v>414.57</v>
      </c>
      <c r="S2168" s="65">
        <v>1.59</v>
      </c>
      <c r="T2168" s="65">
        <v>0.06</v>
      </c>
      <c r="U2168" s="65">
        <v>1.24</v>
      </c>
      <c r="V2168" s="39">
        <v>414.7</v>
      </c>
      <c r="W2168" s="65">
        <v>1.46</v>
      </c>
      <c r="X2168" s="65">
        <v>0.06</v>
      </c>
      <c r="Y2168" s="65">
        <v>1.24</v>
      </c>
      <c r="Z2168" s="53" t="s">
        <v>63</v>
      </c>
      <c r="AA2168" s="40" t="s">
        <v>8906</v>
      </c>
      <c r="AB2168" s="24">
        <v>39277</v>
      </c>
      <c r="AC2168" s="40" t="s">
        <v>521</v>
      </c>
      <c r="AD2168" s="40">
        <v>109.03</v>
      </c>
      <c r="AE2168" s="40">
        <f t="shared" ref="AE2168:AE2178" si="319">AD2168+AF2168</f>
        <v>109.03</v>
      </c>
      <c r="AF2168" s="920">
        <v>0</v>
      </c>
      <c r="AG2168" s="40"/>
      <c r="AH2168" s="40"/>
      <c r="AI2168" s="40"/>
      <c r="AJ2168" s="960">
        <v>45079</v>
      </c>
      <c r="AK2168" s="124">
        <v>45083</v>
      </c>
      <c r="AL2168" s="9">
        <f t="shared" si="318"/>
        <v>3</v>
      </c>
      <c r="AM2168" s="9">
        <v>14</v>
      </c>
      <c r="AN2168" s="521" t="s">
        <v>503</v>
      </c>
    </row>
    <row r="2169" spans="1:40" ht="15" customHeight="1">
      <c r="A2169" s="789">
        <v>11031</v>
      </c>
      <c r="B2169" s="789" t="s">
        <v>7526</v>
      </c>
      <c r="C2169" s="789">
        <v>20078703629</v>
      </c>
      <c r="D2169" s="789" t="s">
        <v>215</v>
      </c>
      <c r="E2169" s="789" t="s">
        <v>38</v>
      </c>
      <c r="F2169" s="789" t="s">
        <v>66</v>
      </c>
      <c r="G2169" s="789" t="s">
        <v>1079</v>
      </c>
      <c r="H2169" s="9" t="s">
        <v>8720</v>
      </c>
      <c r="I2169" s="9" t="s">
        <v>8721</v>
      </c>
      <c r="J2169" s="10" t="s">
        <v>20</v>
      </c>
      <c r="K2169" s="10" t="s">
        <v>21</v>
      </c>
      <c r="L2169" s="10" t="s">
        <v>22</v>
      </c>
      <c r="M2169" s="62">
        <v>0</v>
      </c>
      <c r="N2169" s="62">
        <v>0</v>
      </c>
      <c r="O2169" s="62">
        <v>0</v>
      </c>
      <c r="P2169" s="62">
        <v>0</v>
      </c>
      <c r="Q2169" s="63">
        <v>444.21</v>
      </c>
      <c r="R2169" s="64">
        <f>Q2169-O2169-S2169-T2169-U2169</f>
        <v>430.9</v>
      </c>
      <c r="S2169" s="62">
        <v>1.45</v>
      </c>
      <c r="T2169" s="62">
        <v>7.94</v>
      </c>
      <c r="U2169" s="62">
        <v>3.92</v>
      </c>
      <c r="V2169" s="64">
        <f>Q2169-P2169-W2169-X2169-Y2169</f>
        <v>435.15</v>
      </c>
      <c r="W2169" s="62">
        <v>0</v>
      </c>
      <c r="X2169" s="62">
        <v>3.06</v>
      </c>
      <c r="Y2169" s="62">
        <v>6</v>
      </c>
      <c r="Z2169" s="16" t="s">
        <v>1109</v>
      </c>
      <c r="AA2169" s="11" t="s">
        <v>2217</v>
      </c>
      <c r="AB2169" s="24">
        <v>39284</v>
      </c>
      <c r="AC2169" s="11" t="str">
        <f>+_xlfn.CONCAT(MID(AA2169,16,2),"/",MID(AA2169,14,2),"/",MID(AA2169,10,4))</f>
        <v>05/03/2023</v>
      </c>
      <c r="AD2169" s="40">
        <v>304</v>
      </c>
      <c r="AE2169" s="40">
        <f t="shared" si="319"/>
        <v>304</v>
      </c>
      <c r="AF2169" s="920">
        <v>0</v>
      </c>
      <c r="AG2169" s="40"/>
      <c r="AH2169" s="40"/>
      <c r="AI2169" s="40"/>
      <c r="AJ2169" s="960">
        <v>45079</v>
      </c>
      <c r="AK2169" s="124">
        <v>45083</v>
      </c>
      <c r="AL2169" s="9">
        <f t="shared" si="318"/>
        <v>3</v>
      </c>
      <c r="AM2169" s="9">
        <v>14</v>
      </c>
      <c r="AN2169" s="521" t="s">
        <v>503</v>
      </c>
    </row>
    <row r="2170" spans="1:40" ht="15" customHeight="1">
      <c r="A2170" s="790">
        <v>11858</v>
      </c>
      <c r="B2170" s="790" t="s">
        <v>8593</v>
      </c>
      <c r="C2170" s="790">
        <v>30707960228</v>
      </c>
      <c r="D2170" s="790" t="s">
        <v>8722</v>
      </c>
      <c r="E2170" s="790" t="s">
        <v>42</v>
      </c>
      <c r="F2170" s="790" t="s">
        <v>62</v>
      </c>
      <c r="G2170" s="790" t="s">
        <v>8723</v>
      </c>
      <c r="H2170" s="132" t="s">
        <v>8724</v>
      </c>
      <c r="I2170" s="132" t="s">
        <v>8725</v>
      </c>
      <c r="J2170" s="128" t="s">
        <v>20</v>
      </c>
      <c r="K2170" s="128" t="s">
        <v>8232</v>
      </c>
      <c r="L2170" s="128" t="s">
        <v>23</v>
      </c>
      <c r="M2170" s="129">
        <v>19.86</v>
      </c>
      <c r="N2170" s="129">
        <v>0</v>
      </c>
      <c r="O2170" s="129">
        <v>0</v>
      </c>
      <c r="P2170" s="129">
        <v>0</v>
      </c>
      <c r="Q2170" s="130">
        <v>424.02</v>
      </c>
      <c r="R2170" s="130">
        <f>Q2170-O2170-S2170-T2170-U2170</f>
        <v>399.21999999999997</v>
      </c>
      <c r="S2170" s="129">
        <v>0</v>
      </c>
      <c r="T2170" s="129">
        <v>23.29</v>
      </c>
      <c r="U2170" s="129">
        <v>1.51</v>
      </c>
      <c r="V2170" s="130">
        <f>Q2170-P2170-W2170-X2170-Y2170</f>
        <v>378.7</v>
      </c>
      <c r="W2170" s="129">
        <v>0</v>
      </c>
      <c r="X2170" s="129">
        <v>43.81</v>
      </c>
      <c r="Y2170" s="129">
        <v>1.51</v>
      </c>
      <c r="Z2170" s="131" t="s">
        <v>185</v>
      </c>
      <c r="AA2170" s="132" t="s">
        <v>8907</v>
      </c>
      <c r="AB2170" s="144" t="s">
        <v>56</v>
      </c>
      <c r="AC2170" s="34" t="str">
        <f>+_xlfn.CONCAT(MID(AA2170,16,2),"/",MID(AA2170,14,2),"/",MID(AA2170,10,4))</f>
        <v>19/01/2023</v>
      </c>
      <c r="AD2170" s="23">
        <v>300.37</v>
      </c>
      <c r="AE2170" s="23">
        <f t="shared" si="319"/>
        <v>392.47</v>
      </c>
      <c r="AF2170" s="823">
        <v>92.1</v>
      </c>
      <c r="AG2170" s="23"/>
      <c r="AH2170" s="23"/>
      <c r="AI2170" s="23"/>
      <c r="AJ2170" s="917">
        <v>45079</v>
      </c>
      <c r="AK2170" s="122">
        <v>45083</v>
      </c>
      <c r="AL2170" s="34">
        <f t="shared" si="318"/>
        <v>3</v>
      </c>
      <c r="AM2170" s="34">
        <v>14</v>
      </c>
      <c r="AN2170" s="261" t="s">
        <v>503</v>
      </c>
    </row>
    <row r="2171" spans="1:40" ht="15" customHeight="1">
      <c r="A2171" s="789">
        <v>12324</v>
      </c>
      <c r="B2171" s="789" t="s">
        <v>6797</v>
      </c>
      <c r="C2171" s="789">
        <v>30715628402</v>
      </c>
      <c r="D2171" s="789" t="s">
        <v>8726</v>
      </c>
      <c r="E2171" s="789" t="s">
        <v>38</v>
      </c>
      <c r="F2171" s="789" t="s">
        <v>1754</v>
      </c>
      <c r="G2171" s="789" t="s">
        <v>8727</v>
      </c>
      <c r="H2171" s="18" t="s">
        <v>8728</v>
      </c>
      <c r="I2171" s="18" t="s">
        <v>8729</v>
      </c>
      <c r="J2171" s="43" t="s">
        <v>20</v>
      </c>
      <c r="K2171" s="43" t="s">
        <v>21</v>
      </c>
      <c r="L2171" s="43" t="s">
        <v>22</v>
      </c>
      <c r="M2171" s="65">
        <v>0</v>
      </c>
      <c r="N2171" s="65">
        <v>0</v>
      </c>
      <c r="O2171" s="65">
        <v>0</v>
      </c>
      <c r="P2171" s="65">
        <v>0</v>
      </c>
      <c r="Q2171" s="39">
        <v>171.49</v>
      </c>
      <c r="R2171" s="39">
        <v>171.49</v>
      </c>
      <c r="S2171" s="65">
        <v>0</v>
      </c>
      <c r="T2171" s="65">
        <v>0</v>
      </c>
      <c r="U2171" s="65">
        <v>0</v>
      </c>
      <c r="V2171" s="39">
        <v>171.49</v>
      </c>
      <c r="W2171" s="65">
        <v>0</v>
      </c>
      <c r="X2171" s="65">
        <v>0</v>
      </c>
      <c r="Y2171" s="65">
        <v>0</v>
      </c>
      <c r="Z2171" s="53" t="s">
        <v>2521</v>
      </c>
      <c r="AA2171" s="40" t="s">
        <v>8908</v>
      </c>
      <c r="AB2171" s="24">
        <v>39325</v>
      </c>
      <c r="AC2171" s="18" t="s">
        <v>523</v>
      </c>
      <c r="AD2171" s="40">
        <v>85.53</v>
      </c>
      <c r="AE2171" s="40">
        <f t="shared" si="319"/>
        <v>85.53</v>
      </c>
      <c r="AF2171" s="920">
        <v>0</v>
      </c>
      <c r="AG2171" s="40"/>
      <c r="AH2171" s="40"/>
      <c r="AI2171" s="40"/>
      <c r="AJ2171" s="960">
        <v>45079</v>
      </c>
      <c r="AK2171" s="124">
        <v>45083</v>
      </c>
      <c r="AL2171" s="9">
        <f t="shared" si="318"/>
        <v>3</v>
      </c>
      <c r="AM2171" s="9">
        <v>14</v>
      </c>
      <c r="AN2171" s="521" t="s">
        <v>503</v>
      </c>
    </row>
    <row r="2172" spans="1:40" ht="15" customHeight="1">
      <c r="A2172" s="789">
        <v>12330</v>
      </c>
      <c r="B2172" s="789" t="s">
        <v>6797</v>
      </c>
      <c r="C2172" s="789">
        <v>30715628402</v>
      </c>
      <c r="D2172" s="789" t="s">
        <v>8730</v>
      </c>
      <c r="E2172" s="789" t="s">
        <v>38</v>
      </c>
      <c r="F2172" s="789" t="s">
        <v>1754</v>
      </c>
      <c r="G2172" s="789" t="s">
        <v>8727</v>
      </c>
      <c r="H2172" s="18" t="s">
        <v>8731</v>
      </c>
      <c r="I2172" s="18" t="s">
        <v>8732</v>
      </c>
      <c r="J2172" s="43" t="s">
        <v>20</v>
      </c>
      <c r="K2172" s="43" t="s">
        <v>21</v>
      </c>
      <c r="L2172" s="43" t="s">
        <v>22</v>
      </c>
      <c r="M2172" s="65">
        <v>0</v>
      </c>
      <c r="N2172" s="65">
        <v>0</v>
      </c>
      <c r="O2172" s="65">
        <v>0</v>
      </c>
      <c r="P2172" s="65">
        <v>0</v>
      </c>
      <c r="Q2172" s="39">
        <v>191.47</v>
      </c>
      <c r="R2172" s="39">
        <v>185.73</v>
      </c>
      <c r="S2172" s="65">
        <v>0</v>
      </c>
      <c r="T2172" s="65">
        <v>0</v>
      </c>
      <c r="U2172" s="65">
        <v>5.74</v>
      </c>
      <c r="V2172" s="39">
        <v>188.43</v>
      </c>
      <c r="W2172" s="65">
        <v>0</v>
      </c>
      <c r="X2172" s="65">
        <v>0</v>
      </c>
      <c r="Y2172" s="65">
        <v>3.04</v>
      </c>
      <c r="Z2172" s="53" t="s">
        <v>313</v>
      </c>
      <c r="AA2172" s="40" t="s">
        <v>8909</v>
      </c>
      <c r="AB2172" s="24">
        <v>39325</v>
      </c>
      <c r="AC2172" s="18" t="s">
        <v>626</v>
      </c>
      <c r="AD2172" s="40">
        <v>108.53</v>
      </c>
      <c r="AE2172" s="40">
        <f t="shared" si="319"/>
        <v>108.53</v>
      </c>
      <c r="AF2172" s="920">
        <v>0</v>
      </c>
      <c r="AG2172" s="40"/>
      <c r="AH2172" s="40"/>
      <c r="AI2172" s="40"/>
      <c r="AJ2172" s="960">
        <v>45079</v>
      </c>
      <c r="AK2172" s="124">
        <v>45083</v>
      </c>
      <c r="AL2172" s="9">
        <f t="shared" si="318"/>
        <v>3</v>
      </c>
      <c r="AM2172" s="9">
        <v>14</v>
      </c>
      <c r="AN2172" s="521" t="s">
        <v>503</v>
      </c>
    </row>
    <row r="2173" spans="1:40" ht="15" customHeight="1">
      <c r="A2173" s="789">
        <v>12335</v>
      </c>
      <c r="B2173" s="789" t="s">
        <v>6797</v>
      </c>
      <c r="C2173" s="789">
        <v>30715628402</v>
      </c>
      <c r="D2173" s="789" t="s">
        <v>8733</v>
      </c>
      <c r="E2173" s="789" t="s">
        <v>38</v>
      </c>
      <c r="F2173" s="789" t="s">
        <v>1754</v>
      </c>
      <c r="G2173" s="789" t="s">
        <v>6017</v>
      </c>
      <c r="H2173" s="18" t="s">
        <v>8734</v>
      </c>
      <c r="I2173" s="18" t="s">
        <v>8735</v>
      </c>
      <c r="J2173" s="11" t="s">
        <v>20</v>
      </c>
      <c r="K2173" s="11" t="s">
        <v>21</v>
      </c>
      <c r="L2173" s="11" t="s">
        <v>22</v>
      </c>
      <c r="M2173" s="11">
        <v>0</v>
      </c>
      <c r="N2173" s="11">
        <v>0</v>
      </c>
      <c r="O2173" s="11">
        <v>0</v>
      </c>
      <c r="P2173" s="11">
        <v>0</v>
      </c>
      <c r="Q2173" s="11">
        <v>614.54</v>
      </c>
      <c r="R2173" s="64">
        <f>Q2173-O2173-S2173-T2173-U2173</f>
        <v>590.17999999999995</v>
      </c>
      <c r="S2173" s="11">
        <v>9.33</v>
      </c>
      <c r="T2173" s="11">
        <v>10.16</v>
      </c>
      <c r="U2173" s="11">
        <v>4.87</v>
      </c>
      <c r="V2173" s="64">
        <f>Q2173-P2173-W2173-X2173-Y2173</f>
        <v>595.04999999999995</v>
      </c>
      <c r="W2173" s="11">
        <v>9.33</v>
      </c>
      <c r="X2173" s="11">
        <v>10.16</v>
      </c>
      <c r="Y2173" s="11">
        <v>0</v>
      </c>
      <c r="Z2173" s="11" t="s">
        <v>2521</v>
      </c>
      <c r="AA2173" s="11" t="s">
        <v>333</v>
      </c>
      <c r="AB2173" s="24" t="s">
        <v>56</v>
      </c>
      <c r="AC2173" s="703" t="str">
        <f>+_xlfn.CONCAT(MID(AA2173,16,2),"/",MID(AA2173,14,2),"/",MID(AA2173,10,4))</f>
        <v>18/02/2023</v>
      </c>
      <c r="AD2173" s="40">
        <v>251.7</v>
      </c>
      <c r="AE2173" s="40">
        <f t="shared" si="319"/>
        <v>251.7</v>
      </c>
      <c r="AF2173" s="920">
        <v>0</v>
      </c>
      <c r="AG2173" s="40"/>
      <c r="AH2173" s="40"/>
      <c r="AI2173" s="40"/>
      <c r="AJ2173" s="960">
        <v>45079</v>
      </c>
      <c r="AK2173" s="124">
        <v>45083</v>
      </c>
      <c r="AL2173" s="9">
        <f t="shared" si="318"/>
        <v>3</v>
      </c>
      <c r="AM2173" s="9">
        <v>14</v>
      </c>
      <c r="AN2173" s="521" t="s">
        <v>503</v>
      </c>
    </row>
    <row r="2174" spans="1:40" ht="15" customHeight="1">
      <c r="A2174" s="11">
        <v>12336</v>
      </c>
      <c r="B2174" s="11" t="s">
        <v>6797</v>
      </c>
      <c r="C2174" s="11">
        <v>30715628402</v>
      </c>
      <c r="D2174" s="11" t="s">
        <v>8736</v>
      </c>
      <c r="E2174" s="11" t="s">
        <v>38</v>
      </c>
      <c r="F2174" s="11" t="s">
        <v>390</v>
      </c>
      <c r="G2174" s="11" t="s">
        <v>6799</v>
      </c>
      <c r="H2174" s="18" t="s">
        <v>8737</v>
      </c>
      <c r="I2174" s="18" t="s">
        <v>8738</v>
      </c>
      <c r="J2174" s="482" t="s">
        <v>20</v>
      </c>
      <c r="K2174" s="18" t="s">
        <v>21</v>
      </c>
      <c r="L2174" s="482" t="s">
        <v>22</v>
      </c>
      <c r="M2174" s="65">
        <v>0</v>
      </c>
      <c r="N2174" s="65">
        <v>0</v>
      </c>
      <c r="O2174" s="65">
        <v>0</v>
      </c>
      <c r="P2174" s="65">
        <v>0</v>
      </c>
      <c r="Q2174" s="39">
        <v>84.97</v>
      </c>
      <c r="R2174" s="979">
        <f>Q2174-S2174-T2174-U2174-O2174</f>
        <v>83.92</v>
      </c>
      <c r="S2174" s="65">
        <v>0</v>
      </c>
      <c r="T2174" s="65">
        <v>1.05</v>
      </c>
      <c r="U2174" s="65">
        <v>0</v>
      </c>
      <c r="V2174" s="979">
        <f>Q2174-W2174-X2174-Y2174-P2174</f>
        <v>83.92</v>
      </c>
      <c r="W2174" s="65">
        <v>0</v>
      </c>
      <c r="X2174" s="65">
        <v>1.05</v>
      </c>
      <c r="Y2174" s="65">
        <v>0</v>
      </c>
      <c r="Z2174" s="67" t="s">
        <v>313</v>
      </c>
      <c r="AA2174" s="18" t="s">
        <v>8909</v>
      </c>
      <c r="AB2174" s="24">
        <v>39325</v>
      </c>
      <c r="AC2174" s="18" t="s">
        <v>626</v>
      </c>
      <c r="AD2174" s="40">
        <v>81.33</v>
      </c>
      <c r="AE2174" s="40">
        <f t="shared" si="319"/>
        <v>81.33</v>
      </c>
      <c r="AF2174" s="920">
        <v>0</v>
      </c>
      <c r="AG2174" s="40"/>
      <c r="AH2174" s="40"/>
      <c r="AI2174" s="40"/>
      <c r="AJ2174" s="960">
        <v>45079</v>
      </c>
      <c r="AK2174" s="124">
        <v>45083</v>
      </c>
      <c r="AL2174" s="9">
        <f t="shared" si="318"/>
        <v>3</v>
      </c>
      <c r="AM2174" s="9">
        <v>14</v>
      </c>
      <c r="AN2174" s="521" t="s">
        <v>503</v>
      </c>
    </row>
    <row r="2175" spans="1:40" ht="15" customHeight="1">
      <c r="A2175" s="789">
        <v>12338</v>
      </c>
      <c r="B2175" s="789" t="s">
        <v>6797</v>
      </c>
      <c r="C2175" s="789">
        <v>30715628402</v>
      </c>
      <c r="D2175" s="789" t="s">
        <v>8739</v>
      </c>
      <c r="E2175" s="789" t="s">
        <v>38</v>
      </c>
      <c r="F2175" s="789" t="s">
        <v>1754</v>
      </c>
      <c r="G2175" s="789" t="s">
        <v>8727</v>
      </c>
      <c r="H2175" s="71" t="s">
        <v>8740</v>
      </c>
      <c r="I2175" s="71" t="s">
        <v>8741</v>
      </c>
      <c r="J2175" s="72" t="s">
        <v>20</v>
      </c>
      <c r="K2175" s="72" t="s">
        <v>21</v>
      </c>
      <c r="L2175" s="72" t="s">
        <v>22</v>
      </c>
      <c r="M2175" s="73">
        <v>0</v>
      </c>
      <c r="N2175" s="73">
        <v>0</v>
      </c>
      <c r="O2175" s="73">
        <v>0</v>
      </c>
      <c r="P2175" s="73">
        <v>0</v>
      </c>
      <c r="Q2175" s="74">
        <v>70.989999999999995</v>
      </c>
      <c r="R2175" s="74">
        <v>70.989999999999995</v>
      </c>
      <c r="S2175" s="73">
        <v>0</v>
      </c>
      <c r="T2175" s="73">
        <v>0</v>
      </c>
      <c r="U2175" s="73">
        <v>0</v>
      </c>
      <c r="V2175" s="74">
        <v>70.989999999999995</v>
      </c>
      <c r="W2175" s="73">
        <v>0</v>
      </c>
      <c r="X2175" s="73">
        <v>0</v>
      </c>
      <c r="Y2175" s="73">
        <v>0</v>
      </c>
      <c r="Z2175" s="83" t="s">
        <v>2521</v>
      </c>
      <c r="AA2175" s="84" t="s">
        <v>8910</v>
      </c>
      <c r="AB2175" s="85">
        <v>39325</v>
      </c>
      <c r="AC2175" s="75">
        <v>44940</v>
      </c>
      <c r="AD2175" s="40">
        <v>70.5</v>
      </c>
      <c r="AE2175" s="40">
        <f t="shared" si="319"/>
        <v>70.5</v>
      </c>
      <c r="AF2175" s="920">
        <v>0</v>
      </c>
      <c r="AG2175" s="40"/>
      <c r="AH2175" s="40"/>
      <c r="AI2175" s="40"/>
      <c r="AJ2175" s="960">
        <v>45079</v>
      </c>
      <c r="AK2175" s="124">
        <v>45083</v>
      </c>
      <c r="AL2175" s="9">
        <f t="shared" si="318"/>
        <v>3</v>
      </c>
      <c r="AM2175" s="9">
        <v>14</v>
      </c>
      <c r="AN2175" s="521" t="s">
        <v>503</v>
      </c>
    </row>
    <row r="2176" spans="1:40" ht="15" customHeight="1">
      <c r="A2176" s="789">
        <v>12339</v>
      </c>
      <c r="B2176" s="789" t="s">
        <v>6797</v>
      </c>
      <c r="C2176" s="789">
        <v>30715628402</v>
      </c>
      <c r="D2176" s="789" t="s">
        <v>8742</v>
      </c>
      <c r="E2176" s="789" t="s">
        <v>38</v>
      </c>
      <c r="F2176" s="789" t="s">
        <v>1754</v>
      </c>
      <c r="G2176" s="789" t="s">
        <v>8727</v>
      </c>
      <c r="H2176" s="71" t="s">
        <v>8743</v>
      </c>
      <c r="I2176" s="71" t="s">
        <v>8744</v>
      </c>
      <c r="J2176" s="72" t="s">
        <v>20</v>
      </c>
      <c r="K2176" s="72" t="s">
        <v>21</v>
      </c>
      <c r="L2176" s="72" t="s">
        <v>22</v>
      </c>
      <c r="M2176" s="73">
        <v>0</v>
      </c>
      <c r="N2176" s="73">
        <v>0</v>
      </c>
      <c r="O2176" s="73">
        <v>0</v>
      </c>
      <c r="P2176" s="73">
        <v>0</v>
      </c>
      <c r="Q2176" s="74">
        <v>199.85</v>
      </c>
      <c r="R2176" s="74">
        <v>199.85</v>
      </c>
      <c r="S2176" s="73">
        <v>0</v>
      </c>
      <c r="T2176" s="73">
        <v>0</v>
      </c>
      <c r="U2176" s="73">
        <v>0</v>
      </c>
      <c r="V2176" s="74">
        <v>199.85</v>
      </c>
      <c r="W2176" s="73">
        <v>0</v>
      </c>
      <c r="X2176" s="73">
        <v>0</v>
      </c>
      <c r="Y2176" s="73">
        <v>0</v>
      </c>
      <c r="Z2176" s="83" t="s">
        <v>2521</v>
      </c>
      <c r="AA2176" s="84" t="s">
        <v>8910</v>
      </c>
      <c r="AB2176" s="85">
        <v>39325</v>
      </c>
      <c r="AC2176" s="75">
        <v>44940</v>
      </c>
      <c r="AD2176" s="40">
        <v>104.23</v>
      </c>
      <c r="AE2176" s="40">
        <f t="shared" si="319"/>
        <v>104.23</v>
      </c>
      <c r="AF2176" s="920">
        <v>0</v>
      </c>
      <c r="AG2176" s="40"/>
      <c r="AH2176" s="40"/>
      <c r="AI2176" s="40"/>
      <c r="AJ2176" s="960">
        <v>45079</v>
      </c>
      <c r="AK2176" s="124">
        <v>45083</v>
      </c>
      <c r="AL2176" s="9">
        <f t="shared" si="318"/>
        <v>3</v>
      </c>
      <c r="AM2176" s="9">
        <v>14</v>
      </c>
      <c r="AN2176" s="521" t="s">
        <v>503</v>
      </c>
    </row>
    <row r="2177" spans="1:40" ht="15" customHeight="1">
      <c r="A2177" s="789">
        <v>12342</v>
      </c>
      <c r="B2177" s="789" t="s">
        <v>6797</v>
      </c>
      <c r="C2177" s="789">
        <v>30715628402</v>
      </c>
      <c r="D2177" s="789" t="s">
        <v>8745</v>
      </c>
      <c r="E2177" s="789" t="s">
        <v>341</v>
      </c>
      <c r="F2177" s="789" t="s">
        <v>314</v>
      </c>
      <c r="G2177" s="789" t="s">
        <v>3640</v>
      </c>
      <c r="H2177" s="18" t="s">
        <v>8911</v>
      </c>
      <c r="I2177" s="18" t="s">
        <v>8912</v>
      </c>
      <c r="J2177" s="43" t="s">
        <v>20</v>
      </c>
      <c r="K2177" s="43" t="s">
        <v>21</v>
      </c>
      <c r="L2177" s="43" t="s">
        <v>22</v>
      </c>
      <c r="M2177" s="65">
        <v>0</v>
      </c>
      <c r="N2177" s="65">
        <v>0</v>
      </c>
      <c r="O2177" s="65">
        <v>0</v>
      </c>
      <c r="P2177" s="65">
        <v>0</v>
      </c>
      <c r="Q2177" s="39">
        <v>531.46</v>
      </c>
      <c r="R2177" s="39">
        <v>527.41000000000008</v>
      </c>
      <c r="S2177" s="65">
        <v>0</v>
      </c>
      <c r="T2177" s="65">
        <v>4.05</v>
      </c>
      <c r="U2177" s="65">
        <v>0</v>
      </c>
      <c r="V2177" s="39">
        <v>527.41000000000008</v>
      </c>
      <c r="W2177" s="65">
        <v>0</v>
      </c>
      <c r="X2177" s="65">
        <v>4.05</v>
      </c>
      <c r="Y2177" s="65">
        <v>0</v>
      </c>
      <c r="Z2177" s="67" t="s">
        <v>2991</v>
      </c>
      <c r="AA2177" s="18" t="s">
        <v>8913</v>
      </c>
      <c r="AB2177" s="18" t="s">
        <v>41</v>
      </c>
      <c r="AC2177" s="18" t="s">
        <v>524</v>
      </c>
      <c r="AD2177" s="40">
        <v>527.41</v>
      </c>
      <c r="AE2177" s="40">
        <f t="shared" si="319"/>
        <v>527.41</v>
      </c>
      <c r="AF2177" s="920">
        <v>0</v>
      </c>
      <c r="AG2177" s="40"/>
      <c r="AH2177" s="40"/>
      <c r="AI2177" s="40"/>
      <c r="AJ2177" s="960">
        <v>45079</v>
      </c>
      <c r="AK2177" s="124">
        <v>45083</v>
      </c>
      <c r="AL2177" s="9">
        <f t="shared" si="318"/>
        <v>3</v>
      </c>
      <c r="AM2177" s="9">
        <v>14</v>
      </c>
      <c r="AN2177" s="521" t="s">
        <v>503</v>
      </c>
    </row>
    <row r="2178" spans="1:40" ht="15" customHeight="1">
      <c r="A2178" s="793">
        <v>12343</v>
      </c>
      <c r="B2178" s="793" t="s">
        <v>6797</v>
      </c>
      <c r="C2178" s="793">
        <v>30715628402</v>
      </c>
      <c r="D2178" s="793" t="s">
        <v>8746</v>
      </c>
      <c r="E2178" s="793" t="s">
        <v>341</v>
      </c>
      <c r="F2178" s="793" t="s">
        <v>314</v>
      </c>
      <c r="G2178" s="793" t="s">
        <v>3640</v>
      </c>
      <c r="H2178" s="163" t="s">
        <v>8747</v>
      </c>
      <c r="I2178" s="163" t="s">
        <v>8748</v>
      </c>
      <c r="J2178" s="164" t="s">
        <v>789</v>
      </c>
      <c r="K2178" s="164" t="s">
        <v>21</v>
      </c>
      <c r="L2178" s="164" t="s">
        <v>23</v>
      </c>
      <c r="M2178" s="164">
        <v>112.77</v>
      </c>
      <c r="N2178" s="164">
        <v>0</v>
      </c>
      <c r="O2178" s="164">
        <v>0</v>
      </c>
      <c r="P2178" s="164">
        <v>0</v>
      </c>
      <c r="Q2178" s="164">
        <v>151.97</v>
      </c>
      <c r="R2178" s="243">
        <f>Q2178-O2178-S2178-T2178-U2178</f>
        <v>151.97</v>
      </c>
      <c r="S2178" s="164">
        <v>0</v>
      </c>
      <c r="T2178" s="164">
        <v>0</v>
      </c>
      <c r="U2178" s="164">
        <v>0</v>
      </c>
      <c r="V2178" s="243">
        <f>Q2178-P2178-W2178-X2178-Y2178</f>
        <v>39.200000000000003</v>
      </c>
      <c r="W2178" s="164">
        <v>0</v>
      </c>
      <c r="X2178" s="164">
        <v>112.77</v>
      </c>
      <c r="Y2178" s="164">
        <v>0</v>
      </c>
      <c r="Z2178" s="164" t="s">
        <v>8914</v>
      </c>
      <c r="AA2178" s="164" t="s">
        <v>8915</v>
      </c>
      <c r="AB2178" s="121">
        <v>39133</v>
      </c>
      <c r="AC2178" s="887" t="str">
        <f>+_xlfn.CONCAT(MID(AA2178,16,2),"/",MID(AA2178,14,2),"/",MID(AA2178,10,4))</f>
        <v>05/03/2023</v>
      </c>
      <c r="AD2178" s="163">
        <v>0</v>
      </c>
      <c r="AE2178" s="163">
        <f t="shared" si="319"/>
        <v>150.13999999999999</v>
      </c>
      <c r="AF2178" s="927">
        <v>150.13999999999999</v>
      </c>
      <c r="AG2178" s="163"/>
      <c r="AH2178" s="163"/>
      <c r="AI2178" s="163"/>
      <c r="AJ2178" s="961">
        <v>45079</v>
      </c>
      <c r="AK2178" s="165">
        <v>45083</v>
      </c>
      <c r="AL2178" s="164">
        <f t="shared" si="318"/>
        <v>3</v>
      </c>
      <c r="AM2178" s="164">
        <v>14</v>
      </c>
      <c r="AN2178" s="422" t="s">
        <v>503</v>
      </c>
    </row>
    <row r="2179" spans="1:40" ht="15" customHeight="1">
      <c r="A2179" s="790">
        <v>13226</v>
      </c>
      <c r="B2179" s="790" t="s">
        <v>8749</v>
      </c>
      <c r="C2179" s="790">
        <v>30511842545</v>
      </c>
      <c r="D2179" s="790" t="s">
        <v>5423</v>
      </c>
      <c r="E2179" s="790" t="s">
        <v>38</v>
      </c>
      <c r="F2179" s="790" t="s">
        <v>8750</v>
      </c>
      <c r="G2179" s="790" t="s">
        <v>8751</v>
      </c>
      <c r="H2179" s="23" t="s">
        <v>8916</v>
      </c>
      <c r="I2179" s="23" t="s">
        <v>8917</v>
      </c>
      <c r="J2179" s="256" t="s">
        <v>20</v>
      </c>
      <c r="K2179" s="256" t="s">
        <v>21</v>
      </c>
      <c r="L2179" s="256" t="s">
        <v>23</v>
      </c>
      <c r="M2179" s="257">
        <v>1.55</v>
      </c>
      <c r="N2179" s="257">
        <v>0</v>
      </c>
      <c r="O2179" s="257">
        <v>0</v>
      </c>
      <c r="P2179" s="257">
        <v>0</v>
      </c>
      <c r="Q2179" s="70">
        <v>3668.03</v>
      </c>
      <c r="R2179" s="70">
        <f>Q2179-O2179-S2179-T2179-U2179</f>
        <v>3320.38</v>
      </c>
      <c r="S2179" s="257">
        <v>23.55</v>
      </c>
      <c r="T2179" s="257">
        <v>322.18</v>
      </c>
      <c r="U2179" s="257">
        <v>1.92</v>
      </c>
      <c r="V2179" s="70">
        <f>Q2179-P2179-W2179-X2179-Y2179</f>
        <v>3322.14</v>
      </c>
      <c r="W2179" s="257">
        <v>23.55</v>
      </c>
      <c r="X2179" s="257">
        <v>320.42</v>
      </c>
      <c r="Y2179" s="257">
        <v>1.92</v>
      </c>
      <c r="Z2179" s="258" t="s">
        <v>7686</v>
      </c>
      <c r="AA2179" s="23" t="s">
        <v>7036</v>
      </c>
      <c r="AB2179" s="23" t="s">
        <v>90</v>
      </c>
      <c r="AC2179" s="23" t="str">
        <f>+_xlfn.CONCAT(MID(AA2179,16,2),"/",MID(AA2179,14,2),"/",MID(AA2179,10,4))</f>
        <v>05/03/2023</v>
      </c>
      <c r="AD2179" s="23">
        <v>1370</v>
      </c>
      <c r="AE2179" s="23">
        <v>1370</v>
      </c>
      <c r="AF2179" s="823">
        <v>0</v>
      </c>
      <c r="AG2179" s="23"/>
      <c r="AH2179" s="23"/>
      <c r="AI2179" s="23"/>
      <c r="AJ2179" s="917">
        <v>45079</v>
      </c>
      <c r="AK2179" s="122">
        <v>45083</v>
      </c>
      <c r="AL2179" s="34">
        <f t="shared" si="318"/>
        <v>3</v>
      </c>
      <c r="AM2179" s="34">
        <v>14</v>
      </c>
      <c r="AN2179" s="261" t="s">
        <v>503</v>
      </c>
    </row>
    <row r="2180" spans="1:40" ht="15" customHeight="1">
      <c r="A2180" s="790">
        <v>13226</v>
      </c>
      <c r="B2180" s="790" t="s">
        <v>8752</v>
      </c>
      <c r="C2180" s="790">
        <v>30716393891</v>
      </c>
      <c r="D2180" s="790" t="s">
        <v>5423</v>
      </c>
      <c r="E2180" s="790" t="s">
        <v>38</v>
      </c>
      <c r="F2180" s="790" t="s">
        <v>8750</v>
      </c>
      <c r="G2180" s="790" t="s">
        <v>8751</v>
      </c>
      <c r="H2180" s="23" t="s">
        <v>8916</v>
      </c>
      <c r="I2180" s="23" t="s">
        <v>8917</v>
      </c>
      <c r="J2180" s="256" t="s">
        <v>20</v>
      </c>
      <c r="K2180" s="256" t="s">
        <v>21</v>
      </c>
      <c r="L2180" s="256" t="s">
        <v>23</v>
      </c>
      <c r="M2180" s="257">
        <v>1.55</v>
      </c>
      <c r="N2180" s="257">
        <v>0</v>
      </c>
      <c r="O2180" s="257">
        <v>0</v>
      </c>
      <c r="P2180" s="257">
        <v>0</v>
      </c>
      <c r="Q2180" s="70">
        <v>3668.03</v>
      </c>
      <c r="R2180" s="70">
        <f>Q2180-O2180-S2180-T2180-U2180</f>
        <v>3320.38</v>
      </c>
      <c r="S2180" s="257">
        <v>23.55</v>
      </c>
      <c r="T2180" s="257">
        <v>322.18</v>
      </c>
      <c r="U2180" s="257">
        <v>1.92</v>
      </c>
      <c r="V2180" s="70">
        <f>Q2180-P2180-W2180-X2180-Y2180</f>
        <v>3322.14</v>
      </c>
      <c r="W2180" s="257">
        <v>23.55</v>
      </c>
      <c r="X2180" s="257">
        <v>320.42</v>
      </c>
      <c r="Y2180" s="257">
        <v>1.92</v>
      </c>
      <c r="Z2180" s="258" t="s">
        <v>7686</v>
      </c>
      <c r="AA2180" s="23" t="s">
        <v>7036</v>
      </c>
      <c r="AB2180" s="23" t="s">
        <v>90</v>
      </c>
      <c r="AC2180" s="23" t="str">
        <f>+_xlfn.CONCAT(MID(AA2180,16,2),"/",MID(AA2180,14,2),"/",MID(AA2180,10,4))</f>
        <v>05/03/2023</v>
      </c>
      <c r="AD2180" s="23">
        <v>1370</v>
      </c>
      <c r="AE2180" s="23">
        <v>1370</v>
      </c>
      <c r="AF2180" s="823">
        <v>0</v>
      </c>
      <c r="AG2180" s="23"/>
      <c r="AH2180" s="23"/>
      <c r="AI2180" s="23"/>
      <c r="AJ2180" s="917">
        <v>45079</v>
      </c>
      <c r="AK2180" s="122">
        <v>45083</v>
      </c>
      <c r="AL2180" s="34">
        <f t="shared" si="318"/>
        <v>3</v>
      </c>
      <c r="AM2180" s="34">
        <v>14</v>
      </c>
      <c r="AN2180" s="261" t="s">
        <v>503</v>
      </c>
    </row>
    <row r="2181" spans="1:40" ht="15" customHeight="1">
      <c r="A2181" s="789">
        <v>13227</v>
      </c>
      <c r="B2181" s="789" t="s">
        <v>8749</v>
      </c>
      <c r="C2181" s="789">
        <v>30511842545</v>
      </c>
      <c r="D2181" s="789" t="s">
        <v>8433</v>
      </c>
      <c r="E2181" s="789" t="s">
        <v>8753</v>
      </c>
      <c r="F2181" s="789" t="s">
        <v>8754</v>
      </c>
      <c r="G2181" s="789" t="s">
        <v>7622</v>
      </c>
      <c r="H2181" s="18" t="s">
        <v>8918</v>
      </c>
      <c r="I2181" s="18" t="s">
        <v>8919</v>
      </c>
      <c r="J2181" s="713" t="s">
        <v>20</v>
      </c>
      <c r="K2181" s="713" t="s">
        <v>21</v>
      </c>
      <c r="L2181" s="713" t="s">
        <v>22</v>
      </c>
      <c r="M2181" s="714">
        <v>0</v>
      </c>
      <c r="N2181" s="714">
        <v>0</v>
      </c>
      <c r="O2181" s="714">
        <v>0</v>
      </c>
      <c r="P2181" s="714">
        <v>0</v>
      </c>
      <c r="Q2181" s="39">
        <v>7399.01</v>
      </c>
      <c r="R2181" s="39">
        <f>Q2181-O2181-S2181-T2181-U2181</f>
        <v>6896.38</v>
      </c>
      <c r="S2181" s="714">
        <v>0</v>
      </c>
      <c r="T2181" s="714">
        <v>476.17</v>
      </c>
      <c r="U2181" s="714">
        <v>26.46</v>
      </c>
      <c r="V2181" s="39">
        <f>Q2181-P2181-W2181-X2181-Y2181</f>
        <v>6881.71</v>
      </c>
      <c r="W2181" s="714">
        <v>0</v>
      </c>
      <c r="X2181" s="714">
        <v>467.52</v>
      </c>
      <c r="Y2181" s="714">
        <v>49.78</v>
      </c>
      <c r="Z2181" s="435" t="s">
        <v>5824</v>
      </c>
      <c r="AA2181" s="18" t="s">
        <v>8920</v>
      </c>
      <c r="AB2181" s="18" t="s">
        <v>4276</v>
      </c>
      <c r="AC2181" s="24">
        <v>44957</v>
      </c>
      <c r="AD2181" s="40">
        <v>3425.11</v>
      </c>
      <c r="AE2181" s="40">
        <f t="shared" ref="AE2181:AE2187" si="320">AD2181+AF2181</f>
        <v>3425.11</v>
      </c>
      <c r="AF2181" s="920">
        <v>0</v>
      </c>
      <c r="AG2181" s="40"/>
      <c r="AH2181" s="40"/>
      <c r="AI2181" s="40"/>
      <c r="AJ2181" s="960">
        <v>45079</v>
      </c>
      <c r="AK2181" s="124">
        <v>45083</v>
      </c>
      <c r="AL2181" s="9">
        <f t="shared" si="318"/>
        <v>3</v>
      </c>
      <c r="AM2181" s="9">
        <v>14</v>
      </c>
      <c r="AN2181" s="521" t="s">
        <v>503</v>
      </c>
    </row>
    <row r="2182" spans="1:40" ht="15" customHeight="1">
      <c r="A2182" s="789">
        <v>13227</v>
      </c>
      <c r="B2182" s="789" t="s">
        <v>8752</v>
      </c>
      <c r="C2182" s="789">
        <v>30716393891</v>
      </c>
      <c r="D2182" s="789" t="s">
        <v>8433</v>
      </c>
      <c r="E2182" s="789" t="s">
        <v>8753</v>
      </c>
      <c r="F2182" s="789" t="s">
        <v>8754</v>
      </c>
      <c r="G2182" s="789" t="s">
        <v>7622</v>
      </c>
      <c r="H2182" s="18" t="s">
        <v>8918</v>
      </c>
      <c r="I2182" s="18" t="s">
        <v>8919</v>
      </c>
      <c r="J2182" s="713" t="s">
        <v>20</v>
      </c>
      <c r="K2182" s="713" t="s">
        <v>21</v>
      </c>
      <c r="L2182" s="713" t="s">
        <v>22</v>
      </c>
      <c r="M2182" s="714">
        <v>0</v>
      </c>
      <c r="N2182" s="714">
        <v>0</v>
      </c>
      <c r="O2182" s="714">
        <v>0</v>
      </c>
      <c r="P2182" s="714">
        <v>0</v>
      </c>
      <c r="Q2182" s="39">
        <v>7399.01</v>
      </c>
      <c r="R2182" s="39">
        <f>Q2182-O2182-S2182-T2182-U2182</f>
        <v>6896.38</v>
      </c>
      <c r="S2182" s="714">
        <v>0</v>
      </c>
      <c r="T2182" s="714">
        <v>476.17</v>
      </c>
      <c r="U2182" s="714">
        <v>26.46</v>
      </c>
      <c r="V2182" s="39">
        <f>Q2182-P2182-W2182-X2182-Y2182</f>
        <v>6881.71</v>
      </c>
      <c r="W2182" s="714">
        <v>0</v>
      </c>
      <c r="X2182" s="714">
        <v>467.52</v>
      </c>
      <c r="Y2182" s="714">
        <v>49.78</v>
      </c>
      <c r="Z2182" s="435" t="s">
        <v>5824</v>
      </c>
      <c r="AA2182" s="18" t="s">
        <v>8920</v>
      </c>
      <c r="AB2182" s="18" t="s">
        <v>4276</v>
      </c>
      <c r="AC2182" s="24">
        <v>44957</v>
      </c>
      <c r="AD2182" s="40">
        <v>3425.11</v>
      </c>
      <c r="AE2182" s="40">
        <f t="shared" si="320"/>
        <v>3425.11</v>
      </c>
      <c r="AF2182" s="920">
        <v>0</v>
      </c>
      <c r="AG2182" s="40"/>
      <c r="AH2182" s="40"/>
      <c r="AI2182" s="40"/>
      <c r="AJ2182" s="960">
        <v>45079</v>
      </c>
      <c r="AK2182" s="124">
        <v>45083</v>
      </c>
      <c r="AL2182" s="9">
        <f t="shared" si="318"/>
        <v>3</v>
      </c>
      <c r="AM2182" s="9">
        <v>14</v>
      </c>
      <c r="AN2182" s="521" t="s">
        <v>503</v>
      </c>
    </row>
    <row r="2183" spans="1:40" ht="15" customHeight="1">
      <c r="A2183" s="789">
        <v>13938</v>
      </c>
      <c r="B2183" s="789" t="s">
        <v>8755</v>
      </c>
      <c r="C2183" s="789">
        <v>20223963251</v>
      </c>
      <c r="D2183" s="789" t="s">
        <v>8756</v>
      </c>
      <c r="E2183" s="789" t="s">
        <v>42</v>
      </c>
      <c r="F2183" s="789" t="s">
        <v>68</v>
      </c>
      <c r="G2183" s="789" t="s">
        <v>5340</v>
      </c>
      <c r="H2183" s="18" t="s">
        <v>8921</v>
      </c>
      <c r="I2183" s="18" t="s">
        <v>8922</v>
      </c>
      <c r="J2183" s="43" t="s">
        <v>20</v>
      </c>
      <c r="K2183" s="43" t="s">
        <v>21</v>
      </c>
      <c r="L2183" s="43" t="s">
        <v>22</v>
      </c>
      <c r="M2183" s="65">
        <v>0</v>
      </c>
      <c r="N2183" s="65">
        <v>0</v>
      </c>
      <c r="O2183" s="65">
        <v>0</v>
      </c>
      <c r="P2183" s="65">
        <v>0</v>
      </c>
      <c r="Q2183" s="39">
        <v>94.32</v>
      </c>
      <c r="R2183" s="39">
        <v>93.6</v>
      </c>
      <c r="S2183" s="65">
        <v>0</v>
      </c>
      <c r="T2183" s="65">
        <v>0.72</v>
      </c>
      <c r="U2183" s="65">
        <v>0</v>
      </c>
      <c r="V2183" s="39">
        <v>93.6</v>
      </c>
      <c r="W2183" s="65">
        <v>0</v>
      </c>
      <c r="X2183" s="65">
        <v>0.72</v>
      </c>
      <c r="Y2183" s="65">
        <v>0</v>
      </c>
      <c r="Z2183" s="53" t="s">
        <v>313</v>
      </c>
      <c r="AA2183" s="40" t="s">
        <v>3443</v>
      </c>
      <c r="AB2183" s="322">
        <v>39325</v>
      </c>
      <c r="AC2183" s="18" t="s">
        <v>520</v>
      </c>
      <c r="AD2183" s="40">
        <v>69.84</v>
      </c>
      <c r="AE2183" s="40">
        <f t="shared" si="320"/>
        <v>69.84</v>
      </c>
      <c r="AF2183" s="920">
        <v>0</v>
      </c>
      <c r="AG2183" s="40"/>
      <c r="AH2183" s="40"/>
      <c r="AI2183" s="40"/>
      <c r="AJ2183" s="960">
        <v>45079</v>
      </c>
      <c r="AK2183" s="124">
        <v>45083</v>
      </c>
      <c r="AL2183" s="9">
        <f t="shared" si="318"/>
        <v>3</v>
      </c>
      <c r="AM2183" s="9">
        <v>14</v>
      </c>
      <c r="AN2183" s="521" t="s">
        <v>1223</v>
      </c>
    </row>
    <row r="2184" spans="1:40" ht="15" customHeight="1">
      <c r="A2184" s="789">
        <v>13939</v>
      </c>
      <c r="B2184" s="789" t="s">
        <v>8755</v>
      </c>
      <c r="C2184" s="789">
        <v>20223963251</v>
      </c>
      <c r="D2184" s="789" t="s">
        <v>8757</v>
      </c>
      <c r="E2184" s="789" t="s">
        <v>42</v>
      </c>
      <c r="F2184" s="789" t="s">
        <v>68</v>
      </c>
      <c r="G2184" s="789" t="s">
        <v>5340</v>
      </c>
      <c r="H2184" s="18" t="s">
        <v>8923</v>
      </c>
      <c r="I2184" s="18" t="s">
        <v>8924</v>
      </c>
      <c r="J2184" s="43" t="s">
        <v>20</v>
      </c>
      <c r="K2184" s="43" t="s">
        <v>21</v>
      </c>
      <c r="L2184" s="43" t="s">
        <v>22</v>
      </c>
      <c r="M2184" s="65">
        <v>0</v>
      </c>
      <c r="N2184" s="65">
        <v>0</v>
      </c>
      <c r="O2184" s="65">
        <v>0</v>
      </c>
      <c r="P2184" s="65">
        <v>0</v>
      </c>
      <c r="Q2184" s="39">
        <v>60.79</v>
      </c>
      <c r="R2184" s="39">
        <v>58.76</v>
      </c>
      <c r="S2184" s="65">
        <v>0</v>
      </c>
      <c r="T2184" s="65">
        <v>0</v>
      </c>
      <c r="U2184" s="65">
        <v>2.0299999999999998</v>
      </c>
      <c r="V2184" s="39">
        <v>59.269999999999996</v>
      </c>
      <c r="W2184" s="65">
        <v>0</v>
      </c>
      <c r="X2184" s="65">
        <v>0</v>
      </c>
      <c r="Y2184" s="65">
        <v>1.52</v>
      </c>
      <c r="Z2184" s="53" t="s">
        <v>313</v>
      </c>
      <c r="AA2184" s="40" t="s">
        <v>8925</v>
      </c>
      <c r="AB2184" s="322">
        <v>39325</v>
      </c>
      <c r="AC2184" s="18" t="s">
        <v>690</v>
      </c>
      <c r="AD2184" s="40">
        <v>58.76</v>
      </c>
      <c r="AE2184" s="40">
        <f t="shared" si="320"/>
        <v>58.76</v>
      </c>
      <c r="AF2184" s="920">
        <v>0</v>
      </c>
      <c r="AG2184" s="40"/>
      <c r="AH2184" s="40"/>
      <c r="AI2184" s="40"/>
      <c r="AJ2184" s="960">
        <v>45079</v>
      </c>
      <c r="AK2184" s="124">
        <v>45083</v>
      </c>
      <c r="AL2184" s="9">
        <f t="shared" si="318"/>
        <v>3</v>
      </c>
      <c r="AM2184" s="9">
        <v>14</v>
      </c>
      <c r="AN2184" s="521" t="s">
        <v>1223</v>
      </c>
    </row>
    <row r="2185" spans="1:40" ht="15" customHeight="1">
      <c r="A2185" s="789">
        <v>16236</v>
      </c>
      <c r="B2185" s="789" t="s">
        <v>6797</v>
      </c>
      <c r="C2185" s="789">
        <v>30715628402</v>
      </c>
      <c r="D2185" s="789" t="s">
        <v>8758</v>
      </c>
      <c r="E2185" s="789" t="s">
        <v>38</v>
      </c>
      <c r="F2185" s="789" t="s">
        <v>1754</v>
      </c>
      <c r="G2185" s="789" t="s">
        <v>6017</v>
      </c>
      <c r="H2185" s="888" t="s">
        <v>8926</v>
      </c>
      <c r="I2185" s="889" t="s">
        <v>8927</v>
      </c>
      <c r="J2185" s="699" t="s">
        <v>20</v>
      </c>
      <c r="K2185" s="699" t="s">
        <v>21</v>
      </c>
      <c r="L2185" s="699" t="s">
        <v>22</v>
      </c>
      <c r="M2185" s="700">
        <v>0</v>
      </c>
      <c r="N2185" s="700">
        <v>0</v>
      </c>
      <c r="O2185" s="700">
        <v>0</v>
      </c>
      <c r="P2185" s="700">
        <v>0</v>
      </c>
      <c r="Q2185" s="701">
        <v>152.94</v>
      </c>
      <c r="R2185" s="864">
        <f t="shared" ref="R2185:R2193" si="321">Q2185-O2185-S2185-T2185-U2185</f>
        <v>135.08999999999997</v>
      </c>
      <c r="S2185" s="700">
        <v>5.83</v>
      </c>
      <c r="T2185" s="700">
        <v>12.02</v>
      </c>
      <c r="U2185" s="700">
        <v>0</v>
      </c>
      <c r="V2185" s="864">
        <f t="shared" ref="V2185:V2193" si="322">Q2185-P2185-W2185-X2185-Y2185</f>
        <v>141.68</v>
      </c>
      <c r="W2185" s="700">
        <v>0</v>
      </c>
      <c r="X2185" s="700">
        <v>11.26</v>
      </c>
      <c r="Y2185" s="700">
        <v>0</v>
      </c>
      <c r="Z2185" s="702" t="s">
        <v>7085</v>
      </c>
      <c r="AA2185" s="703" t="s">
        <v>2300</v>
      </c>
      <c r="AB2185" s="872">
        <v>39309</v>
      </c>
      <c r="AC2185" s="703" t="str">
        <f t="shared" ref="AC2185:AC2193" si="323">+_xlfn.CONCAT(MID(AA2185,16,2),"/",MID(AA2185,14,2),"/",MID(AA2185,10,4))</f>
        <v>28/02/2023</v>
      </c>
      <c r="AD2185" s="40">
        <v>135.09</v>
      </c>
      <c r="AE2185" s="40">
        <f t="shared" si="320"/>
        <v>135.09</v>
      </c>
      <c r="AF2185" s="920">
        <v>0</v>
      </c>
      <c r="AG2185" s="40"/>
      <c r="AH2185" s="40"/>
      <c r="AI2185" s="40"/>
      <c r="AJ2185" s="960">
        <v>45079</v>
      </c>
      <c r="AK2185" s="124">
        <v>45083</v>
      </c>
      <c r="AL2185" s="9">
        <f t="shared" si="318"/>
        <v>3</v>
      </c>
      <c r="AM2185" s="9">
        <v>14</v>
      </c>
      <c r="AN2185" s="521" t="s">
        <v>1223</v>
      </c>
    </row>
    <row r="2186" spans="1:40" ht="15" customHeight="1">
      <c r="A2186" s="790">
        <v>16241</v>
      </c>
      <c r="B2186" s="790" t="s">
        <v>6797</v>
      </c>
      <c r="C2186" s="790">
        <v>30715628402</v>
      </c>
      <c r="D2186" s="790" t="s">
        <v>8759</v>
      </c>
      <c r="E2186" s="790" t="s">
        <v>38</v>
      </c>
      <c r="F2186" s="790" t="s">
        <v>1754</v>
      </c>
      <c r="G2186" s="790" t="s">
        <v>8123</v>
      </c>
      <c r="H2186" s="860" t="s">
        <v>8928</v>
      </c>
      <c r="I2186" s="860" t="s">
        <v>8929</v>
      </c>
      <c r="J2186" s="34" t="s">
        <v>20</v>
      </c>
      <c r="K2186" s="34" t="s">
        <v>21</v>
      </c>
      <c r="L2186" s="34" t="s">
        <v>23</v>
      </c>
      <c r="M2186" s="34">
        <v>7.44</v>
      </c>
      <c r="N2186" s="34">
        <v>0</v>
      </c>
      <c r="O2186" s="34">
        <v>0</v>
      </c>
      <c r="P2186" s="34">
        <v>0</v>
      </c>
      <c r="Q2186" s="34">
        <v>119.06</v>
      </c>
      <c r="R2186" s="178">
        <f t="shared" si="321"/>
        <v>110.77</v>
      </c>
      <c r="S2186" s="34">
        <v>7.4</v>
      </c>
      <c r="T2186" s="34">
        <v>0.89</v>
      </c>
      <c r="U2186" s="34">
        <v>0</v>
      </c>
      <c r="V2186" s="178">
        <f t="shared" si="322"/>
        <v>103.55</v>
      </c>
      <c r="W2186" s="34">
        <v>7.43</v>
      </c>
      <c r="X2186" s="34">
        <v>8.08</v>
      </c>
      <c r="Y2186" s="34">
        <v>0</v>
      </c>
      <c r="Z2186" s="34" t="s">
        <v>63</v>
      </c>
      <c r="AA2186" s="34" t="s">
        <v>2300</v>
      </c>
      <c r="AB2186" s="890">
        <v>39277</v>
      </c>
      <c r="AC2186" s="688" t="str">
        <f t="shared" si="323"/>
        <v>28/02/2023</v>
      </c>
      <c r="AD2186" s="23">
        <v>77.209999999999994</v>
      </c>
      <c r="AE2186" s="23">
        <f t="shared" si="320"/>
        <v>90.05</v>
      </c>
      <c r="AF2186" s="823">
        <v>12.84</v>
      </c>
      <c r="AG2186" s="23"/>
      <c r="AH2186" s="23"/>
      <c r="AI2186" s="23"/>
      <c r="AJ2186" s="917">
        <v>45079</v>
      </c>
      <c r="AK2186" s="122">
        <v>45083</v>
      </c>
      <c r="AL2186" s="34">
        <f t="shared" si="318"/>
        <v>3</v>
      </c>
      <c r="AM2186" s="34">
        <v>14</v>
      </c>
      <c r="AN2186" s="261" t="s">
        <v>1223</v>
      </c>
    </row>
    <row r="2187" spans="1:40" ht="15" customHeight="1">
      <c r="A2187" s="789">
        <v>16531</v>
      </c>
      <c r="B2187" s="789" t="s">
        <v>486</v>
      </c>
      <c r="C2187" s="789">
        <v>30636943742</v>
      </c>
      <c r="D2187" s="789" t="s">
        <v>8760</v>
      </c>
      <c r="E2187" s="789" t="s">
        <v>42</v>
      </c>
      <c r="F2187" s="789" t="s">
        <v>68</v>
      </c>
      <c r="G2187" s="789" t="s">
        <v>8678</v>
      </c>
      <c r="H2187" s="18" t="s">
        <v>8930</v>
      </c>
      <c r="I2187" s="18" t="s">
        <v>8931</v>
      </c>
      <c r="J2187" s="43" t="s">
        <v>20</v>
      </c>
      <c r="K2187" s="43" t="s">
        <v>21</v>
      </c>
      <c r="L2187" s="43" t="s">
        <v>22</v>
      </c>
      <c r="M2187" s="65">
        <v>0</v>
      </c>
      <c r="N2187" s="65">
        <v>0</v>
      </c>
      <c r="O2187" s="65">
        <v>0</v>
      </c>
      <c r="P2187" s="65">
        <v>0</v>
      </c>
      <c r="Q2187" s="39">
        <v>135.86000000000001</v>
      </c>
      <c r="R2187" s="39">
        <f t="shared" si="321"/>
        <v>135.79000000000002</v>
      </c>
      <c r="S2187" s="65">
        <v>0</v>
      </c>
      <c r="T2187" s="65">
        <v>0</v>
      </c>
      <c r="U2187" s="65">
        <v>7.0000000000000007E-2</v>
      </c>
      <c r="V2187" s="39">
        <f t="shared" si="322"/>
        <v>135.86000000000001</v>
      </c>
      <c r="W2187" s="65">
        <v>0</v>
      </c>
      <c r="X2187" s="65">
        <v>0</v>
      </c>
      <c r="Y2187" s="65">
        <v>0</v>
      </c>
      <c r="Z2187" s="67" t="s">
        <v>7085</v>
      </c>
      <c r="AA2187" s="18" t="s">
        <v>3431</v>
      </c>
      <c r="AB2187" s="885">
        <v>39309</v>
      </c>
      <c r="AC2187" s="18" t="str">
        <f t="shared" si="323"/>
        <v>12/03/2023</v>
      </c>
      <c r="AD2187" s="40">
        <v>135.32</v>
      </c>
      <c r="AE2187" s="40">
        <f t="shared" si="320"/>
        <v>135.32</v>
      </c>
      <c r="AF2187" s="920">
        <v>0</v>
      </c>
      <c r="AG2187" s="40"/>
      <c r="AH2187" s="40"/>
      <c r="AI2187" s="40"/>
      <c r="AJ2187" s="960">
        <v>45079</v>
      </c>
      <c r="AK2187" s="124">
        <v>45083</v>
      </c>
      <c r="AL2187" s="9">
        <f t="shared" si="318"/>
        <v>3</v>
      </c>
      <c r="AM2187" s="9">
        <v>14</v>
      </c>
      <c r="AN2187" s="521" t="s">
        <v>1223</v>
      </c>
    </row>
    <row r="2188" spans="1:40" ht="15" customHeight="1">
      <c r="A2188" s="789">
        <v>17622</v>
      </c>
      <c r="B2188" s="789" t="s">
        <v>8183</v>
      </c>
      <c r="C2188" s="789">
        <v>20184260566</v>
      </c>
      <c r="D2188" s="789" t="s">
        <v>8761</v>
      </c>
      <c r="E2188" s="789" t="s">
        <v>38</v>
      </c>
      <c r="F2188" s="789" t="s">
        <v>45</v>
      </c>
      <c r="G2188" s="789" t="s">
        <v>8185</v>
      </c>
      <c r="H2188" s="9" t="s">
        <v>8932</v>
      </c>
      <c r="I2188" s="9" t="s">
        <v>8933</v>
      </c>
      <c r="J2188" s="43" t="s">
        <v>20</v>
      </c>
      <c r="K2188" s="43" t="s">
        <v>21</v>
      </c>
      <c r="L2188" s="43" t="s">
        <v>22</v>
      </c>
      <c r="M2188" s="62">
        <v>0</v>
      </c>
      <c r="N2188" s="62">
        <v>0</v>
      </c>
      <c r="O2188" s="62">
        <v>0</v>
      </c>
      <c r="P2188" s="62">
        <v>0</v>
      </c>
      <c r="Q2188" s="63">
        <v>41.399958178710939</v>
      </c>
      <c r="R2188" s="123">
        <f t="shared" si="321"/>
        <v>32.349958178710935</v>
      </c>
      <c r="S2188" s="62">
        <v>9.0500000000000007</v>
      </c>
      <c r="T2188" s="62">
        <v>0</v>
      </c>
      <c r="U2188" s="62">
        <v>0</v>
      </c>
      <c r="V2188" s="123">
        <f t="shared" si="322"/>
        <v>41.399958178710939</v>
      </c>
      <c r="W2188" s="62">
        <v>0</v>
      </c>
      <c r="X2188" s="62">
        <v>0</v>
      </c>
      <c r="Y2188" s="62">
        <v>0</v>
      </c>
      <c r="Z2188" s="426" t="s">
        <v>193</v>
      </c>
      <c r="AA2188" s="126" t="s">
        <v>735</v>
      </c>
      <c r="AB2188" s="11" t="str">
        <f t="shared" ref="AB2188:AB2193" si="324">+_xlfn.CONCAT(MID(Z2188,24,2),"/",MID(Z2188,22,2),"/",MID(Z2188,18,4))</f>
        <v>14/07/2007</v>
      </c>
      <c r="AC2188" s="9" t="str">
        <f t="shared" si="323"/>
        <v>28/02/2023</v>
      </c>
      <c r="AD2188" s="66">
        <v>32.349958178710935</v>
      </c>
      <c r="AE2188" s="66">
        <v>32.349958178710935</v>
      </c>
      <c r="AF2188" s="948">
        <v>0</v>
      </c>
      <c r="AG2188" s="66"/>
      <c r="AH2188" s="66"/>
      <c r="AI2188" s="66"/>
      <c r="AJ2188" s="960">
        <v>45079</v>
      </c>
      <c r="AK2188" s="124">
        <v>45083</v>
      </c>
      <c r="AL2188" s="9">
        <f t="shared" si="318"/>
        <v>3</v>
      </c>
      <c r="AM2188" s="9">
        <v>14</v>
      </c>
      <c r="AN2188" s="521" t="s">
        <v>1223</v>
      </c>
    </row>
    <row r="2189" spans="1:40" ht="15" customHeight="1">
      <c r="A2189" s="789">
        <v>17623</v>
      </c>
      <c r="B2189" s="789" t="s">
        <v>8183</v>
      </c>
      <c r="C2189" s="789">
        <v>20184260566</v>
      </c>
      <c r="D2189" s="789" t="s">
        <v>8762</v>
      </c>
      <c r="E2189" s="789" t="s">
        <v>38</v>
      </c>
      <c r="F2189" s="789" t="s">
        <v>45</v>
      </c>
      <c r="G2189" s="789" t="s">
        <v>8185</v>
      </c>
      <c r="H2189" s="9" t="s">
        <v>8934</v>
      </c>
      <c r="I2189" s="9" t="s">
        <v>8935</v>
      </c>
      <c r="J2189" s="43" t="s">
        <v>20</v>
      </c>
      <c r="K2189" s="43" t="s">
        <v>21</v>
      </c>
      <c r="L2189" s="43" t="s">
        <v>22</v>
      </c>
      <c r="M2189" s="62">
        <v>0</v>
      </c>
      <c r="N2189" s="62">
        <v>0</v>
      </c>
      <c r="O2189" s="62">
        <v>0</v>
      </c>
      <c r="P2189" s="62">
        <v>0</v>
      </c>
      <c r="Q2189" s="63">
        <v>37.536081469726561</v>
      </c>
      <c r="R2189" s="123">
        <f t="shared" si="321"/>
        <v>21.586081469726562</v>
      </c>
      <c r="S2189" s="62">
        <v>15.95</v>
      </c>
      <c r="T2189" s="62">
        <v>0</v>
      </c>
      <c r="U2189" s="62">
        <v>0</v>
      </c>
      <c r="V2189" s="123">
        <f t="shared" si="322"/>
        <v>35.596081469726563</v>
      </c>
      <c r="W2189" s="62">
        <v>1.94</v>
      </c>
      <c r="X2189" s="62">
        <v>0</v>
      </c>
      <c r="Y2189" s="62">
        <v>0</v>
      </c>
      <c r="Z2189" s="426" t="s">
        <v>193</v>
      </c>
      <c r="AA2189" s="126" t="s">
        <v>735</v>
      </c>
      <c r="AB2189" s="11" t="str">
        <f t="shared" si="324"/>
        <v>14/07/2007</v>
      </c>
      <c r="AC2189" s="9" t="str">
        <f t="shared" si="323"/>
        <v>28/02/2023</v>
      </c>
      <c r="AD2189" s="66">
        <v>21.586081469726562</v>
      </c>
      <c r="AE2189" s="66">
        <v>21.586081469726562</v>
      </c>
      <c r="AF2189" s="948">
        <v>0</v>
      </c>
      <c r="AG2189" s="66"/>
      <c r="AH2189" s="66"/>
      <c r="AI2189" s="66"/>
      <c r="AJ2189" s="960">
        <v>45079</v>
      </c>
      <c r="AK2189" s="124">
        <v>45083</v>
      </c>
      <c r="AL2189" s="9">
        <f t="shared" si="318"/>
        <v>3</v>
      </c>
      <c r="AM2189" s="9">
        <v>14</v>
      </c>
      <c r="AN2189" s="521" t="s">
        <v>1223</v>
      </c>
    </row>
    <row r="2190" spans="1:40" ht="15" customHeight="1">
      <c r="A2190" s="789">
        <v>17887</v>
      </c>
      <c r="B2190" s="789" t="s">
        <v>8763</v>
      </c>
      <c r="C2190" s="789">
        <v>30715641379</v>
      </c>
      <c r="D2190" s="789" t="s">
        <v>8764</v>
      </c>
      <c r="E2190" s="789" t="s">
        <v>42</v>
      </c>
      <c r="F2190" s="789" t="s">
        <v>3308</v>
      </c>
      <c r="G2190" s="789" t="s">
        <v>5187</v>
      </c>
      <c r="H2190" s="9" t="s">
        <v>8936</v>
      </c>
      <c r="I2190" s="9" t="s">
        <v>8937</v>
      </c>
      <c r="J2190" s="43" t="s">
        <v>20</v>
      </c>
      <c r="K2190" s="43" t="s">
        <v>21</v>
      </c>
      <c r="L2190" s="43" t="s">
        <v>22</v>
      </c>
      <c r="M2190" s="62">
        <v>0</v>
      </c>
      <c r="N2190" s="62">
        <v>0</v>
      </c>
      <c r="O2190" s="62">
        <v>0</v>
      </c>
      <c r="P2190" s="62">
        <v>0</v>
      </c>
      <c r="Q2190" s="63">
        <v>25.13908347167969</v>
      </c>
      <c r="R2190" s="123">
        <f t="shared" si="321"/>
        <v>25.13908347167969</v>
      </c>
      <c r="S2190" s="62">
        <v>0</v>
      </c>
      <c r="T2190" s="62">
        <v>0</v>
      </c>
      <c r="U2190" s="62">
        <v>0</v>
      </c>
      <c r="V2190" s="123">
        <f t="shared" si="322"/>
        <v>25.13908347167969</v>
      </c>
      <c r="W2190" s="62">
        <v>0</v>
      </c>
      <c r="X2190" s="62">
        <v>0</v>
      </c>
      <c r="Y2190" s="62">
        <v>0</v>
      </c>
      <c r="Z2190" s="16" t="s">
        <v>209</v>
      </c>
      <c r="AA2190" s="11" t="s">
        <v>2904</v>
      </c>
      <c r="AB2190" s="11" t="str">
        <f t="shared" si="324"/>
        <v>14/07/2007</v>
      </c>
      <c r="AC2190" s="9" t="str">
        <f t="shared" si="323"/>
        <v>02/03/2023</v>
      </c>
      <c r="AD2190" s="914">
        <v>23</v>
      </c>
      <c r="AE2190" s="914">
        <v>23</v>
      </c>
      <c r="AF2190" s="955">
        <v>0</v>
      </c>
      <c r="AG2190" s="914"/>
      <c r="AH2190" s="914"/>
      <c r="AI2190" s="914"/>
      <c r="AJ2190" s="960">
        <v>45079</v>
      </c>
      <c r="AK2190" s="124">
        <v>45083</v>
      </c>
      <c r="AL2190" s="9">
        <f t="shared" ref="AL2190:AL2192" si="325">NETWORKDAYS(AJ2190,AK2190)</f>
        <v>3</v>
      </c>
      <c r="AM2190" s="9">
        <v>14</v>
      </c>
      <c r="AN2190" s="521" t="s">
        <v>1223</v>
      </c>
    </row>
    <row r="2191" spans="1:40" ht="15" customHeight="1">
      <c r="A2191" s="790">
        <v>17930</v>
      </c>
      <c r="B2191" s="790" t="s">
        <v>8631</v>
      </c>
      <c r="C2191" s="790">
        <v>30708442085</v>
      </c>
      <c r="D2191" s="790" t="s">
        <v>8765</v>
      </c>
      <c r="E2191" s="790" t="s">
        <v>42</v>
      </c>
      <c r="F2191" s="790" t="s">
        <v>68</v>
      </c>
      <c r="G2191" s="790" t="s">
        <v>5340</v>
      </c>
      <c r="H2191" s="76" t="s">
        <v>8938</v>
      </c>
      <c r="I2191" s="76" t="s">
        <v>8939</v>
      </c>
      <c r="J2191" s="77" t="s">
        <v>20</v>
      </c>
      <c r="K2191" s="77" t="s">
        <v>21</v>
      </c>
      <c r="L2191" s="77" t="s">
        <v>23</v>
      </c>
      <c r="M2191" s="78">
        <v>0</v>
      </c>
      <c r="N2191" s="78">
        <v>14.85</v>
      </c>
      <c r="O2191" s="78">
        <v>0</v>
      </c>
      <c r="P2191" s="78">
        <v>0</v>
      </c>
      <c r="Q2191" s="79">
        <v>191.64</v>
      </c>
      <c r="R2191" s="79">
        <f t="shared" si="321"/>
        <v>173</v>
      </c>
      <c r="S2191" s="78">
        <v>13.78</v>
      </c>
      <c r="T2191" s="78">
        <v>1.01</v>
      </c>
      <c r="U2191" s="78">
        <v>3.85</v>
      </c>
      <c r="V2191" s="79">
        <f t="shared" si="322"/>
        <v>159.25</v>
      </c>
      <c r="W2191" s="78">
        <v>29.16</v>
      </c>
      <c r="X2191" s="78">
        <v>1.01</v>
      </c>
      <c r="Y2191" s="78">
        <v>2.2200000000000002</v>
      </c>
      <c r="Z2191" s="80" t="s">
        <v>313</v>
      </c>
      <c r="AA2191" s="76" t="s">
        <v>5920</v>
      </c>
      <c r="AB2191" s="23" t="str">
        <f t="shared" si="324"/>
        <v>31/08/2007</v>
      </c>
      <c r="AC2191" s="23" t="str">
        <f t="shared" si="323"/>
        <v>09/04/2023</v>
      </c>
      <c r="AD2191" s="805">
        <v>134.41999999999999</v>
      </c>
      <c r="AE2191" s="23">
        <f>AD2191+AF2191</f>
        <v>172.29</v>
      </c>
      <c r="AF2191" s="945">
        <v>37.869999999999997</v>
      </c>
      <c r="AG2191" s="805"/>
      <c r="AH2191" s="805"/>
      <c r="AI2191" s="805"/>
      <c r="AJ2191" s="917">
        <v>45079</v>
      </c>
      <c r="AK2191" s="122">
        <v>45083</v>
      </c>
      <c r="AL2191" s="34">
        <f t="shared" si="325"/>
        <v>3</v>
      </c>
      <c r="AM2191" s="34">
        <v>14</v>
      </c>
      <c r="AN2191" s="261" t="s">
        <v>1223</v>
      </c>
    </row>
    <row r="2192" spans="1:40" ht="15" customHeight="1">
      <c r="A2192" s="789">
        <v>17931</v>
      </c>
      <c r="B2192" s="789" t="s">
        <v>8631</v>
      </c>
      <c r="C2192" s="789">
        <v>30708442085</v>
      </c>
      <c r="D2192" s="789" t="s">
        <v>8766</v>
      </c>
      <c r="E2192" s="789" t="s">
        <v>42</v>
      </c>
      <c r="F2192" s="789" t="s">
        <v>68</v>
      </c>
      <c r="G2192" s="789" t="s">
        <v>5340</v>
      </c>
      <c r="H2192" s="71" t="s">
        <v>8940</v>
      </c>
      <c r="I2192" s="71" t="s">
        <v>8941</v>
      </c>
      <c r="J2192" s="72" t="s">
        <v>20</v>
      </c>
      <c r="K2192" s="72" t="s">
        <v>21</v>
      </c>
      <c r="L2192" s="72" t="s">
        <v>22</v>
      </c>
      <c r="M2192" s="73">
        <v>0</v>
      </c>
      <c r="N2192" s="73">
        <v>0</v>
      </c>
      <c r="O2192" s="73">
        <v>0</v>
      </c>
      <c r="P2192" s="73">
        <v>0</v>
      </c>
      <c r="Q2192" s="74">
        <v>168.38</v>
      </c>
      <c r="R2192" s="74">
        <f t="shared" si="321"/>
        <v>163.47</v>
      </c>
      <c r="S2192" s="73">
        <v>4.25</v>
      </c>
      <c r="T2192" s="73">
        <v>0</v>
      </c>
      <c r="U2192" s="73">
        <v>0.66</v>
      </c>
      <c r="V2192" s="74">
        <f t="shared" si="322"/>
        <v>167.72</v>
      </c>
      <c r="W2192" s="73">
        <v>0</v>
      </c>
      <c r="X2192" s="73">
        <v>0</v>
      </c>
      <c r="Y2192" s="73">
        <v>0.66</v>
      </c>
      <c r="Z2192" s="83" t="s">
        <v>313</v>
      </c>
      <c r="AA2192" s="84" t="s">
        <v>8942</v>
      </c>
      <c r="AB2192" s="40" t="str">
        <f t="shared" si="324"/>
        <v>31/08/2007</v>
      </c>
      <c r="AC2192" s="40" t="str">
        <f t="shared" si="323"/>
        <v>19/04/2023</v>
      </c>
      <c r="AD2192" s="40">
        <v>163.47</v>
      </c>
      <c r="AE2192" s="40">
        <f>AD2192+AF2192</f>
        <v>163.47</v>
      </c>
      <c r="AF2192" s="920">
        <v>0</v>
      </c>
      <c r="AG2192" s="40"/>
      <c r="AH2192" s="40"/>
      <c r="AI2192" s="40"/>
      <c r="AJ2192" s="960">
        <v>45079</v>
      </c>
      <c r="AK2192" s="124">
        <v>45083</v>
      </c>
      <c r="AL2192" s="9">
        <f t="shared" si="325"/>
        <v>3</v>
      </c>
      <c r="AM2192" s="9">
        <v>14</v>
      </c>
      <c r="AN2192" s="521" t="s">
        <v>1223</v>
      </c>
    </row>
    <row r="2193" spans="1:40" ht="15" customHeight="1">
      <c r="A2193" s="789" t="s">
        <v>9847</v>
      </c>
      <c r="B2193" s="789" t="s">
        <v>8640</v>
      </c>
      <c r="C2193" s="789">
        <v>30708146788</v>
      </c>
      <c r="D2193" s="789" t="s">
        <v>8767</v>
      </c>
      <c r="E2193" s="789" t="s">
        <v>38</v>
      </c>
      <c r="F2193" s="789" t="s">
        <v>1079</v>
      </c>
      <c r="G2193" s="789" t="s">
        <v>6833</v>
      </c>
      <c r="H2193" s="891" t="s">
        <v>8944</v>
      </c>
      <c r="I2193" s="126" t="s">
        <v>8945</v>
      </c>
      <c r="J2193" s="9" t="s">
        <v>20</v>
      </c>
      <c r="K2193" s="174" t="s">
        <v>21</v>
      </c>
      <c r="L2193" s="892" t="s">
        <v>22</v>
      </c>
      <c r="M2193" s="893">
        <v>0</v>
      </c>
      <c r="N2193" s="893">
        <v>0</v>
      </c>
      <c r="O2193" s="893">
        <v>0</v>
      </c>
      <c r="P2193" s="893">
        <v>0</v>
      </c>
      <c r="Q2193" s="123">
        <v>1493.48</v>
      </c>
      <c r="R2193" s="123">
        <f t="shared" si="321"/>
        <v>1372.6299999999999</v>
      </c>
      <c r="S2193" s="65">
        <v>114.43</v>
      </c>
      <c r="T2193" s="65">
        <v>4.6399999999999997</v>
      </c>
      <c r="U2193" s="65">
        <v>1.78</v>
      </c>
      <c r="V2193" s="123">
        <f t="shared" si="322"/>
        <v>1414.48</v>
      </c>
      <c r="W2193" s="65">
        <v>72.58</v>
      </c>
      <c r="X2193" s="65">
        <v>4.6399999999999997</v>
      </c>
      <c r="Y2193" s="65">
        <v>1.78</v>
      </c>
      <c r="Z2193" s="426" t="s">
        <v>282</v>
      </c>
      <c r="AA2193" s="126" t="s">
        <v>2597</v>
      </c>
      <c r="AB2193" s="11" t="str">
        <f t="shared" si="324"/>
        <v>21/07/2007</v>
      </c>
      <c r="AC2193" s="9" t="str">
        <f t="shared" si="323"/>
        <v>28/02/2023</v>
      </c>
      <c r="AD2193" s="40">
        <v>397.18</v>
      </c>
      <c r="AE2193" s="40">
        <v>397.18</v>
      </c>
      <c r="AF2193" s="920">
        <v>0</v>
      </c>
      <c r="AG2193" s="40"/>
      <c r="AH2193" s="40"/>
      <c r="AI2193" s="40"/>
      <c r="AJ2193" s="960" t="s">
        <v>2443</v>
      </c>
      <c r="AK2193" s="124"/>
      <c r="AL2193" s="9"/>
      <c r="AM2193" s="9">
        <v>14</v>
      </c>
      <c r="AN2193" s="521" t="s">
        <v>1223</v>
      </c>
    </row>
    <row r="2194" spans="1:40" ht="15" customHeight="1">
      <c r="A2194" s="4" t="s">
        <v>0</v>
      </c>
      <c r="B2194" s="4" t="s">
        <v>1</v>
      </c>
      <c r="C2194" s="4" t="s">
        <v>2</v>
      </c>
      <c r="D2194" s="4" t="s">
        <v>3</v>
      </c>
      <c r="E2194" s="4" t="s">
        <v>4</v>
      </c>
      <c r="F2194" s="4" t="s">
        <v>5</v>
      </c>
      <c r="G2194" s="4" t="s">
        <v>6</v>
      </c>
      <c r="H2194" s="4" t="s">
        <v>7</v>
      </c>
      <c r="I2194" s="4" t="s">
        <v>8</v>
      </c>
      <c r="J2194" s="3" t="s">
        <v>9</v>
      </c>
      <c r="K2194" s="4" t="s">
        <v>8230</v>
      </c>
      <c r="L2194" s="4" t="s">
        <v>10</v>
      </c>
      <c r="M2194" s="4" t="s">
        <v>11</v>
      </c>
      <c r="N2194" s="4" t="s">
        <v>12</v>
      </c>
      <c r="O2194" s="4" t="s">
        <v>28</v>
      </c>
      <c r="P2194" s="4" t="s">
        <v>13</v>
      </c>
      <c r="Q2194" s="4" t="s">
        <v>14</v>
      </c>
      <c r="R2194" s="4" t="s">
        <v>27</v>
      </c>
      <c r="S2194" s="4" t="s">
        <v>29</v>
      </c>
      <c r="T2194" s="4" t="s">
        <v>30</v>
      </c>
      <c r="U2194" s="4" t="s">
        <v>31</v>
      </c>
      <c r="V2194" s="4" t="s">
        <v>15</v>
      </c>
      <c r="W2194" s="4" t="s">
        <v>16</v>
      </c>
      <c r="X2194" s="4" t="s">
        <v>17</v>
      </c>
      <c r="Y2194" s="4" t="s">
        <v>18</v>
      </c>
      <c r="Z2194" s="4" t="s">
        <v>324</v>
      </c>
      <c r="AA2194" s="4" t="s">
        <v>32</v>
      </c>
      <c r="AB2194" s="276" t="s">
        <v>19</v>
      </c>
      <c r="AC2194" s="277" t="s">
        <v>33</v>
      </c>
      <c r="AD2194" s="4" t="s">
        <v>34</v>
      </c>
      <c r="AE2194" s="4" t="s">
        <v>35</v>
      </c>
      <c r="AF2194" s="923" t="s">
        <v>36</v>
      </c>
      <c r="AG2194" s="970"/>
      <c r="AH2194" s="970"/>
      <c r="AI2194" s="970"/>
      <c r="AJ2194" s="956" t="s">
        <v>24</v>
      </c>
      <c r="AK2194" s="3" t="s">
        <v>25</v>
      </c>
      <c r="AL2194" s="3" t="s">
        <v>8056</v>
      </c>
      <c r="AM2194" s="3" t="s">
        <v>26</v>
      </c>
      <c r="AN2194" s="3" t="s">
        <v>502</v>
      </c>
    </row>
    <row r="2195" spans="1:40" ht="15" customHeight="1">
      <c r="A2195" s="789">
        <v>188</v>
      </c>
      <c r="B2195" s="789" t="s">
        <v>8365</v>
      </c>
      <c r="C2195" s="789">
        <v>33707173179</v>
      </c>
      <c r="D2195" s="789" t="s">
        <v>2985</v>
      </c>
      <c r="E2195" s="789" t="s">
        <v>42</v>
      </c>
      <c r="F2195" s="789" t="s">
        <v>3308</v>
      </c>
      <c r="G2195" s="789" t="s">
        <v>5187</v>
      </c>
      <c r="H2195" s="40" t="s">
        <v>8946</v>
      </c>
      <c r="I2195" s="40" t="s">
        <v>8947</v>
      </c>
      <c r="J2195" s="305" t="s">
        <v>20</v>
      </c>
      <c r="K2195" s="305" t="s">
        <v>21</v>
      </c>
      <c r="L2195" s="48" t="s">
        <v>22</v>
      </c>
      <c r="M2195" s="49">
        <v>0</v>
      </c>
      <c r="N2195" s="49">
        <v>0</v>
      </c>
      <c r="O2195" s="49">
        <v>0</v>
      </c>
      <c r="P2195" s="49">
        <v>0</v>
      </c>
      <c r="Q2195" s="98">
        <v>126.13</v>
      </c>
      <c r="R2195" s="98">
        <v>125.5</v>
      </c>
      <c r="S2195" s="49">
        <v>0</v>
      </c>
      <c r="T2195" s="49">
        <v>0</v>
      </c>
      <c r="U2195" s="49">
        <v>0.63</v>
      </c>
      <c r="V2195" s="98">
        <v>124.86999999999999</v>
      </c>
      <c r="W2195" s="49">
        <v>1.26</v>
      </c>
      <c r="X2195" s="49">
        <v>0</v>
      </c>
      <c r="Y2195" s="52">
        <v>0</v>
      </c>
      <c r="Z2195" s="405" t="s">
        <v>63</v>
      </c>
      <c r="AA2195" s="404" t="s">
        <v>705</v>
      </c>
      <c r="AB2195" s="741">
        <v>39277</v>
      </c>
      <c r="AC2195" s="894">
        <v>44932</v>
      </c>
      <c r="AD2195" s="40">
        <v>0</v>
      </c>
      <c r="AE2195" s="40">
        <v>0</v>
      </c>
      <c r="AF2195" s="920">
        <v>0</v>
      </c>
      <c r="AG2195" s="40"/>
      <c r="AH2195" s="40"/>
      <c r="AI2195" s="40"/>
      <c r="AJ2195" s="960">
        <v>45091</v>
      </c>
      <c r="AK2195" s="124">
        <v>45092</v>
      </c>
      <c r="AL2195" s="9">
        <f t="shared" ref="AL2195:AL2217" si="326">NETWORKDAYS(AJ2195,AK2195)</f>
        <v>2</v>
      </c>
      <c r="AM2195" s="9">
        <v>15</v>
      </c>
      <c r="AN2195" s="521" t="s">
        <v>1223</v>
      </c>
    </row>
    <row r="2196" spans="1:40" ht="15" customHeight="1">
      <c r="A2196" s="789">
        <v>487</v>
      </c>
      <c r="B2196" s="789" t="s">
        <v>8948</v>
      </c>
      <c r="C2196" s="789">
        <v>30585197722</v>
      </c>
      <c r="D2196" s="789" t="s">
        <v>3114</v>
      </c>
      <c r="E2196" s="789" t="s">
        <v>42</v>
      </c>
      <c r="F2196" s="789" t="s">
        <v>108</v>
      </c>
      <c r="G2196" s="789" t="s">
        <v>8949</v>
      </c>
      <c r="H2196" s="126" t="s">
        <v>8950</v>
      </c>
      <c r="I2196" s="126" t="s">
        <v>8951</v>
      </c>
      <c r="J2196" s="43" t="s">
        <v>20</v>
      </c>
      <c r="K2196" s="43" t="s">
        <v>21</v>
      </c>
      <c r="L2196" s="43" t="s">
        <v>22</v>
      </c>
      <c r="M2196" s="65">
        <v>0</v>
      </c>
      <c r="N2196" s="65">
        <v>0</v>
      </c>
      <c r="O2196" s="65">
        <v>0</v>
      </c>
      <c r="P2196" s="65">
        <v>0</v>
      </c>
      <c r="Q2196" s="123">
        <v>18099.919999999998</v>
      </c>
      <c r="R2196" s="123">
        <f>Q2196-O2196-S2196-T2196-U2196</f>
        <v>3775.2799999999984</v>
      </c>
      <c r="S2196" s="65">
        <v>3338.44</v>
      </c>
      <c r="T2196" s="65">
        <v>10979.63</v>
      </c>
      <c r="U2196" s="65">
        <v>6.57</v>
      </c>
      <c r="V2196" s="123">
        <f>Q2196-P2196-W2196-X2196-Y2196</f>
        <v>4181.3499999999985</v>
      </c>
      <c r="W2196" s="65">
        <v>3532.64</v>
      </c>
      <c r="X2196" s="65">
        <v>10379.36</v>
      </c>
      <c r="Y2196" s="65">
        <v>6.57</v>
      </c>
      <c r="Z2196" s="426" t="s">
        <v>8952</v>
      </c>
      <c r="AA2196" s="126" t="s">
        <v>8953</v>
      </c>
      <c r="AB2196" s="11" t="str">
        <f>+_xlfn.CONCAT(MID(Z2196,24,2),"/",MID(Z2196,22,2),"/",MID(Z2196,18,4))</f>
        <v>23/07/2007</v>
      </c>
      <c r="AC2196" s="9" t="str">
        <f>+_xlfn.CONCAT(MID(AA2196,16,2),"/",MID(AA2196,14,2),"/",MID(AA2196,10,4))</f>
        <v>25/02/2023</v>
      </c>
      <c r="AD2196" s="40">
        <v>1283.53</v>
      </c>
      <c r="AE2196" s="40">
        <v>1283.53</v>
      </c>
      <c r="AF2196" s="920">
        <v>0</v>
      </c>
      <c r="AG2196" s="40"/>
      <c r="AH2196" s="40"/>
      <c r="AI2196" s="40"/>
      <c r="AJ2196" s="960">
        <v>45091</v>
      </c>
      <c r="AK2196" s="124">
        <v>45092</v>
      </c>
      <c r="AL2196" s="9">
        <f t="shared" si="326"/>
        <v>2</v>
      </c>
      <c r="AM2196" s="9">
        <v>15</v>
      </c>
      <c r="AN2196" s="521" t="s">
        <v>1223</v>
      </c>
    </row>
    <row r="2197" spans="1:40" ht="15" customHeight="1">
      <c r="A2197" s="789">
        <v>5419</v>
      </c>
      <c r="B2197" s="789" t="s">
        <v>8954</v>
      </c>
      <c r="C2197" s="789">
        <v>30709853364</v>
      </c>
      <c r="D2197" s="789" t="s">
        <v>3991</v>
      </c>
      <c r="E2197" s="789" t="s">
        <v>38</v>
      </c>
      <c r="F2197" s="789" t="s">
        <v>8955</v>
      </c>
      <c r="G2197" s="789" t="s">
        <v>8620</v>
      </c>
      <c r="H2197" s="71" t="s">
        <v>8956</v>
      </c>
      <c r="I2197" s="71" t="s">
        <v>8957</v>
      </c>
      <c r="J2197" s="43" t="s">
        <v>20</v>
      </c>
      <c r="K2197" s="43" t="s">
        <v>21</v>
      </c>
      <c r="L2197" s="48" t="s">
        <v>22</v>
      </c>
      <c r="M2197" s="49">
        <v>0</v>
      </c>
      <c r="N2197" s="49">
        <v>0</v>
      </c>
      <c r="O2197" s="49">
        <v>0</v>
      </c>
      <c r="P2197" s="49">
        <v>0</v>
      </c>
      <c r="Q2197" s="50">
        <v>1895.71</v>
      </c>
      <c r="R2197" s="51">
        <v>1851.72</v>
      </c>
      <c r="S2197" s="49">
        <v>4</v>
      </c>
      <c r="T2197" s="49">
        <v>12.56</v>
      </c>
      <c r="U2197" s="49">
        <v>27.43</v>
      </c>
      <c r="V2197" s="51">
        <v>1856.6699999999998</v>
      </c>
      <c r="W2197" s="49">
        <v>0</v>
      </c>
      <c r="X2197" s="49">
        <v>10.39</v>
      </c>
      <c r="Y2197" s="52">
        <v>28.65</v>
      </c>
      <c r="Z2197" s="53" t="s">
        <v>43</v>
      </c>
      <c r="AA2197" s="40" t="s">
        <v>8958</v>
      </c>
      <c r="AB2197" s="75">
        <v>39316</v>
      </c>
      <c r="AC2197" s="18" t="s">
        <v>524</v>
      </c>
      <c r="AD2197" s="40">
        <v>936.99</v>
      </c>
      <c r="AE2197" s="40">
        <v>936.99</v>
      </c>
      <c r="AF2197" s="920">
        <v>0</v>
      </c>
      <c r="AG2197" s="40"/>
      <c r="AH2197" s="40"/>
      <c r="AI2197" s="40"/>
      <c r="AJ2197" s="960">
        <v>45091</v>
      </c>
      <c r="AK2197" s="124">
        <v>45092</v>
      </c>
      <c r="AL2197" s="9">
        <f t="shared" si="326"/>
        <v>2</v>
      </c>
      <c r="AM2197" s="9">
        <v>15</v>
      </c>
      <c r="AN2197" s="521" t="s">
        <v>1223</v>
      </c>
    </row>
    <row r="2198" spans="1:40" ht="15" customHeight="1">
      <c r="A2198" s="790">
        <v>8318</v>
      </c>
      <c r="B2198" s="790" t="s">
        <v>8959</v>
      </c>
      <c r="C2198" s="790">
        <v>30708903643</v>
      </c>
      <c r="D2198" s="790" t="s">
        <v>8960</v>
      </c>
      <c r="E2198" s="790" t="s">
        <v>38</v>
      </c>
      <c r="F2198" s="790" t="s">
        <v>54</v>
      </c>
      <c r="G2198" s="790" t="s">
        <v>104</v>
      </c>
      <c r="H2198" s="23" t="s">
        <v>8961</v>
      </c>
      <c r="I2198" s="23" t="s">
        <v>8962</v>
      </c>
      <c r="J2198" s="44" t="s">
        <v>20</v>
      </c>
      <c r="K2198" s="44" t="s">
        <v>21</v>
      </c>
      <c r="L2198" s="288" t="s">
        <v>23</v>
      </c>
      <c r="M2198" s="289">
        <v>0</v>
      </c>
      <c r="N2198" s="289">
        <v>11.66</v>
      </c>
      <c r="O2198" s="289">
        <v>0</v>
      </c>
      <c r="P2198" s="289">
        <v>0</v>
      </c>
      <c r="Q2198" s="360">
        <v>263.58</v>
      </c>
      <c r="R2198" s="360">
        <v>251.85999999999999</v>
      </c>
      <c r="S2198" s="289">
        <v>0</v>
      </c>
      <c r="T2198" s="289">
        <v>6.43</v>
      </c>
      <c r="U2198" s="289">
        <v>5.29</v>
      </c>
      <c r="V2198" s="360">
        <v>240.89000000000001</v>
      </c>
      <c r="W2198" s="289">
        <v>13.6</v>
      </c>
      <c r="X2198" s="289">
        <v>5.92</v>
      </c>
      <c r="Y2198" s="291">
        <v>3.17</v>
      </c>
      <c r="Z2198" s="45" t="s">
        <v>63</v>
      </c>
      <c r="AA2198" s="23" t="s">
        <v>3376</v>
      </c>
      <c r="AB2198" s="172">
        <v>39277</v>
      </c>
      <c r="AC2198" s="23" t="s">
        <v>521</v>
      </c>
      <c r="AD2198" s="23">
        <v>225.02</v>
      </c>
      <c r="AE2198" s="23">
        <v>225.02</v>
      </c>
      <c r="AF2198" s="823">
        <v>0</v>
      </c>
      <c r="AG2198" s="23"/>
      <c r="AH2198" s="23"/>
      <c r="AI2198" s="23"/>
      <c r="AJ2198" s="917">
        <v>45091</v>
      </c>
      <c r="AK2198" s="122">
        <v>45092</v>
      </c>
      <c r="AL2198" s="34">
        <f t="shared" si="326"/>
        <v>2</v>
      </c>
      <c r="AM2198" s="34">
        <v>15</v>
      </c>
      <c r="AN2198" s="261" t="s">
        <v>1223</v>
      </c>
    </row>
    <row r="2199" spans="1:40" ht="15" customHeight="1">
      <c r="A2199" s="789">
        <v>9371</v>
      </c>
      <c r="B2199" s="789" t="s">
        <v>8472</v>
      </c>
      <c r="C2199" s="789">
        <v>30712127372</v>
      </c>
      <c r="D2199" s="789" t="s">
        <v>8963</v>
      </c>
      <c r="E2199" s="789" t="s">
        <v>42</v>
      </c>
      <c r="F2199" s="789" t="s">
        <v>68</v>
      </c>
      <c r="G2199" s="789" t="s">
        <v>8663</v>
      </c>
      <c r="H2199" s="18" t="s">
        <v>8964</v>
      </c>
      <c r="I2199" s="18" t="s">
        <v>8965</v>
      </c>
      <c r="J2199" s="169" t="s">
        <v>20</v>
      </c>
      <c r="K2199" s="169" t="s">
        <v>21</v>
      </c>
      <c r="L2199" s="97" t="s">
        <v>22</v>
      </c>
      <c r="M2199" s="93">
        <v>0</v>
      </c>
      <c r="N2199" s="93">
        <v>0</v>
      </c>
      <c r="O2199" s="93">
        <v>0</v>
      </c>
      <c r="P2199" s="93">
        <v>0</v>
      </c>
      <c r="Q2199" s="186">
        <v>86.7</v>
      </c>
      <c r="R2199" s="92">
        <v>86.7</v>
      </c>
      <c r="S2199" s="93">
        <v>0</v>
      </c>
      <c r="T2199" s="93">
        <v>0</v>
      </c>
      <c r="U2199" s="93">
        <v>0</v>
      </c>
      <c r="V2199" s="92">
        <v>86.7</v>
      </c>
      <c r="W2199" s="93">
        <v>0</v>
      </c>
      <c r="X2199" s="93">
        <v>0</v>
      </c>
      <c r="Y2199" s="99">
        <v>0</v>
      </c>
      <c r="Z2199" s="170" t="s">
        <v>74</v>
      </c>
      <c r="AA2199" s="171" t="s">
        <v>8966</v>
      </c>
      <c r="AB2199" s="115">
        <v>39325</v>
      </c>
      <c r="AC2199" s="125">
        <v>44957</v>
      </c>
      <c r="AD2199" s="40">
        <v>83.04</v>
      </c>
      <c r="AE2199" s="40">
        <v>83.04</v>
      </c>
      <c r="AF2199" s="920">
        <v>0</v>
      </c>
      <c r="AG2199" s="40"/>
      <c r="AH2199" s="40"/>
      <c r="AI2199" s="40"/>
      <c r="AJ2199" s="960">
        <v>45091</v>
      </c>
      <c r="AK2199" s="124">
        <v>45092</v>
      </c>
      <c r="AL2199" s="9">
        <f t="shared" si="326"/>
        <v>2</v>
      </c>
      <c r="AM2199" s="9">
        <v>15</v>
      </c>
      <c r="AN2199" s="521" t="s">
        <v>503</v>
      </c>
    </row>
    <row r="2200" spans="1:40" ht="15" customHeight="1">
      <c r="A2200" s="789">
        <v>9957</v>
      </c>
      <c r="B2200" s="789" t="s">
        <v>8713</v>
      </c>
      <c r="C2200" s="789">
        <v>20166342636</v>
      </c>
      <c r="D2200" s="789" t="s">
        <v>4022</v>
      </c>
      <c r="E2200" s="789" t="s">
        <v>38</v>
      </c>
      <c r="F2200" s="789" t="s">
        <v>54</v>
      </c>
      <c r="G2200" s="789" t="s">
        <v>104</v>
      </c>
      <c r="H2200" s="18" t="s">
        <v>8967</v>
      </c>
      <c r="I2200" s="18" t="s">
        <v>8968</v>
      </c>
      <c r="J2200" s="305" t="s">
        <v>20</v>
      </c>
      <c r="K2200" s="305" t="s">
        <v>21</v>
      </c>
      <c r="L2200" s="48" t="s">
        <v>22</v>
      </c>
      <c r="M2200" s="49">
        <v>0</v>
      </c>
      <c r="N2200" s="49">
        <v>0</v>
      </c>
      <c r="O2200" s="49">
        <v>0</v>
      </c>
      <c r="P2200" s="49">
        <v>0</v>
      </c>
      <c r="Q2200" s="50">
        <v>162.44</v>
      </c>
      <c r="R2200" s="852">
        <v>162.44</v>
      </c>
      <c r="S2200" s="49">
        <v>0</v>
      </c>
      <c r="T2200" s="49">
        <v>0</v>
      </c>
      <c r="U2200" s="49">
        <v>0</v>
      </c>
      <c r="V2200" s="51">
        <v>162.44</v>
      </c>
      <c r="W2200" s="49">
        <v>0</v>
      </c>
      <c r="X2200" s="49">
        <v>0</v>
      </c>
      <c r="Y2200" s="52">
        <v>0</v>
      </c>
      <c r="Z2200" s="362" t="s">
        <v>64</v>
      </c>
      <c r="AA2200" s="54" t="s">
        <v>321</v>
      </c>
      <c r="AB2200" s="895">
        <v>39325</v>
      </c>
      <c r="AC2200" s="40" t="s">
        <v>521</v>
      </c>
      <c r="AD2200" s="40">
        <v>112.56</v>
      </c>
      <c r="AE2200" s="40">
        <v>112.56</v>
      </c>
      <c r="AF2200" s="920">
        <v>0</v>
      </c>
      <c r="AG2200" s="40"/>
      <c r="AH2200" s="40"/>
      <c r="AI2200" s="40"/>
      <c r="AJ2200" s="960">
        <v>45091</v>
      </c>
      <c r="AK2200" s="124">
        <v>45092</v>
      </c>
      <c r="AL2200" s="9">
        <f t="shared" si="326"/>
        <v>2</v>
      </c>
      <c r="AM2200" s="9">
        <v>15</v>
      </c>
      <c r="AN2200" s="521" t="s">
        <v>503</v>
      </c>
    </row>
    <row r="2201" spans="1:40" ht="15" customHeight="1">
      <c r="A2201" s="789">
        <v>9960</v>
      </c>
      <c r="B2201" s="789" t="s">
        <v>8713</v>
      </c>
      <c r="C2201" s="789">
        <v>20166342636</v>
      </c>
      <c r="D2201" s="789" t="s">
        <v>8969</v>
      </c>
      <c r="E2201" s="789" t="s">
        <v>38</v>
      </c>
      <c r="F2201" s="789" t="s">
        <v>54</v>
      </c>
      <c r="G2201" s="789" t="s">
        <v>4883</v>
      </c>
      <c r="H2201" s="18" t="s">
        <v>8970</v>
      </c>
      <c r="I2201" s="18" t="s">
        <v>8971</v>
      </c>
      <c r="J2201" s="305" t="s">
        <v>20</v>
      </c>
      <c r="K2201" s="305" t="s">
        <v>21</v>
      </c>
      <c r="L2201" s="48" t="s">
        <v>22</v>
      </c>
      <c r="M2201" s="49">
        <v>0</v>
      </c>
      <c r="N2201" s="49">
        <v>0</v>
      </c>
      <c r="O2201" s="49">
        <v>0</v>
      </c>
      <c r="P2201" s="49">
        <v>0</v>
      </c>
      <c r="Q2201" s="50">
        <v>139.5</v>
      </c>
      <c r="R2201" s="51">
        <v>133.34</v>
      </c>
      <c r="S2201" s="49">
        <v>2.13</v>
      </c>
      <c r="T2201" s="49">
        <v>4.03</v>
      </c>
      <c r="U2201" s="49">
        <v>0</v>
      </c>
      <c r="V2201" s="51">
        <v>122</v>
      </c>
      <c r="W2201" s="49">
        <v>13.7</v>
      </c>
      <c r="X2201" s="49">
        <v>3.8</v>
      </c>
      <c r="Y2201" s="52">
        <v>0</v>
      </c>
      <c r="Z2201" s="362" t="s">
        <v>64</v>
      </c>
      <c r="AA2201" s="54" t="s">
        <v>321</v>
      </c>
      <c r="AB2201" s="895">
        <v>39325</v>
      </c>
      <c r="AC2201" s="40" t="s">
        <v>521</v>
      </c>
      <c r="AD2201" s="40">
        <v>73.39</v>
      </c>
      <c r="AE2201" s="40">
        <v>73.39</v>
      </c>
      <c r="AF2201" s="920">
        <v>0</v>
      </c>
      <c r="AG2201" s="40"/>
      <c r="AH2201" s="40"/>
      <c r="AI2201" s="40"/>
      <c r="AJ2201" s="960">
        <v>45091</v>
      </c>
      <c r="AK2201" s="124">
        <v>45092</v>
      </c>
      <c r="AL2201" s="9">
        <f t="shared" si="326"/>
        <v>2</v>
      </c>
      <c r="AM2201" s="9">
        <v>15</v>
      </c>
      <c r="AN2201" s="521" t="s">
        <v>503</v>
      </c>
    </row>
    <row r="2202" spans="1:40" ht="15" customHeight="1">
      <c r="A2202" s="789">
        <v>10427</v>
      </c>
      <c r="B2202" s="789" t="s">
        <v>8972</v>
      </c>
      <c r="C2202" s="789">
        <v>20145045267</v>
      </c>
      <c r="D2202" s="789" t="s">
        <v>8973</v>
      </c>
      <c r="E2202" s="789" t="s">
        <v>38</v>
      </c>
      <c r="F2202" s="789" t="s">
        <v>54</v>
      </c>
      <c r="G2202" s="789" t="s">
        <v>4883</v>
      </c>
      <c r="H2202" s="18" t="s">
        <v>8974</v>
      </c>
      <c r="I2202" s="18" t="s">
        <v>8975</v>
      </c>
      <c r="J2202" s="169" t="s">
        <v>20</v>
      </c>
      <c r="K2202" s="169" t="s">
        <v>21</v>
      </c>
      <c r="L2202" s="97" t="s">
        <v>22</v>
      </c>
      <c r="M2202" s="93">
        <v>0</v>
      </c>
      <c r="N2202" s="93">
        <v>0</v>
      </c>
      <c r="O2202" s="93">
        <v>0</v>
      </c>
      <c r="P2202" s="93">
        <v>0</v>
      </c>
      <c r="Q2202" s="186">
        <v>75.2</v>
      </c>
      <c r="R2202" s="92">
        <v>73.260000000000005</v>
      </c>
      <c r="S2202" s="93">
        <v>0</v>
      </c>
      <c r="T2202" s="93">
        <v>0.44</v>
      </c>
      <c r="U2202" s="93">
        <v>1.5</v>
      </c>
      <c r="V2202" s="92">
        <v>73.260000000000005</v>
      </c>
      <c r="W2202" s="93">
        <v>0</v>
      </c>
      <c r="X2202" s="93">
        <v>0.44</v>
      </c>
      <c r="Y2202" s="99">
        <v>1.5</v>
      </c>
      <c r="Z2202" s="170" t="s">
        <v>6669</v>
      </c>
      <c r="AA2202" s="171" t="s">
        <v>336</v>
      </c>
      <c r="AB2202" s="115">
        <v>39277</v>
      </c>
      <c r="AC2202" s="40" t="s">
        <v>524</v>
      </c>
      <c r="AD2202" s="40">
        <v>27.7</v>
      </c>
      <c r="AE2202" s="40">
        <v>27.7</v>
      </c>
      <c r="AF2202" s="920">
        <v>0</v>
      </c>
      <c r="AG2202" s="40"/>
      <c r="AH2202" s="40"/>
      <c r="AI2202" s="40"/>
      <c r="AJ2202" s="960">
        <v>45091</v>
      </c>
      <c r="AK2202" s="124">
        <v>45092</v>
      </c>
      <c r="AL2202" s="9">
        <f t="shared" si="326"/>
        <v>2</v>
      </c>
      <c r="AM2202" s="9">
        <v>15</v>
      </c>
      <c r="AN2202" s="521" t="s">
        <v>503</v>
      </c>
    </row>
    <row r="2203" spans="1:40" ht="15" customHeight="1">
      <c r="A2203" s="789">
        <v>10429</v>
      </c>
      <c r="B2203" s="789" t="s">
        <v>8972</v>
      </c>
      <c r="C2203" s="789">
        <v>20145045267</v>
      </c>
      <c r="D2203" s="789" t="s">
        <v>8976</v>
      </c>
      <c r="E2203" s="789" t="s">
        <v>38</v>
      </c>
      <c r="F2203" s="789" t="s">
        <v>54</v>
      </c>
      <c r="G2203" s="789" t="s">
        <v>4883</v>
      </c>
      <c r="H2203" s="18" t="s">
        <v>8977</v>
      </c>
      <c r="I2203" s="18" t="s">
        <v>8978</v>
      </c>
      <c r="J2203" s="72" t="s">
        <v>20</v>
      </c>
      <c r="K2203" s="72" t="s">
        <v>21</v>
      </c>
      <c r="L2203" s="72" t="s">
        <v>22</v>
      </c>
      <c r="M2203" s="73">
        <v>0</v>
      </c>
      <c r="N2203" s="73">
        <v>0</v>
      </c>
      <c r="O2203" s="73">
        <v>0</v>
      </c>
      <c r="P2203" s="73">
        <v>0</v>
      </c>
      <c r="Q2203" s="82">
        <v>60.78</v>
      </c>
      <c r="R2203" s="92">
        <v>60.78</v>
      </c>
      <c r="S2203" s="93">
        <v>0</v>
      </c>
      <c r="T2203" s="93">
        <v>0</v>
      </c>
      <c r="U2203" s="93">
        <v>0</v>
      </c>
      <c r="V2203" s="92">
        <v>60.78</v>
      </c>
      <c r="W2203" s="73">
        <v>0</v>
      </c>
      <c r="X2203" s="73">
        <v>0</v>
      </c>
      <c r="Y2203" s="73">
        <v>0</v>
      </c>
      <c r="Z2203" s="83" t="s">
        <v>64</v>
      </c>
      <c r="AA2203" s="84" t="s">
        <v>336</v>
      </c>
      <c r="AB2203" s="896">
        <v>39325</v>
      </c>
      <c r="AC2203" s="40" t="s">
        <v>524</v>
      </c>
      <c r="AD2203" s="40">
        <v>58.87</v>
      </c>
      <c r="AE2203" s="40">
        <v>58.87</v>
      </c>
      <c r="AF2203" s="920">
        <v>0</v>
      </c>
      <c r="AG2203" s="40"/>
      <c r="AH2203" s="40"/>
      <c r="AI2203" s="40"/>
      <c r="AJ2203" s="960">
        <v>45091</v>
      </c>
      <c r="AK2203" s="124">
        <v>45092</v>
      </c>
      <c r="AL2203" s="9">
        <f t="shared" si="326"/>
        <v>2</v>
      </c>
      <c r="AM2203" s="9">
        <v>15</v>
      </c>
      <c r="AN2203" s="521" t="s">
        <v>503</v>
      </c>
    </row>
    <row r="2204" spans="1:40" ht="15" customHeight="1">
      <c r="A2204" s="789">
        <v>10431</v>
      </c>
      <c r="B2204" s="789" t="s">
        <v>8972</v>
      </c>
      <c r="C2204" s="789">
        <v>20145045267</v>
      </c>
      <c r="D2204" s="789" t="s">
        <v>8979</v>
      </c>
      <c r="E2204" s="789" t="s">
        <v>38</v>
      </c>
      <c r="F2204" s="789" t="s">
        <v>54</v>
      </c>
      <c r="G2204" s="789" t="s">
        <v>4883</v>
      </c>
      <c r="H2204" s="18" t="s">
        <v>8980</v>
      </c>
      <c r="I2204" s="18" t="s">
        <v>8981</v>
      </c>
      <c r="J2204" s="72" t="s">
        <v>20</v>
      </c>
      <c r="K2204" s="72" t="s">
        <v>21</v>
      </c>
      <c r="L2204" s="72" t="s">
        <v>22</v>
      </c>
      <c r="M2204" s="73">
        <v>0</v>
      </c>
      <c r="N2204" s="73">
        <v>0</v>
      </c>
      <c r="O2204" s="73">
        <v>0</v>
      </c>
      <c r="P2204" s="73">
        <v>0</v>
      </c>
      <c r="Q2204" s="82">
        <v>106</v>
      </c>
      <c r="R2204" s="74">
        <v>104.94</v>
      </c>
      <c r="S2204" s="73">
        <v>1.06</v>
      </c>
      <c r="T2204" s="73">
        <v>0</v>
      </c>
      <c r="U2204" s="73">
        <v>0</v>
      </c>
      <c r="V2204" s="74">
        <v>94.89</v>
      </c>
      <c r="W2204" s="73">
        <v>11.11</v>
      </c>
      <c r="X2204" s="73">
        <v>0</v>
      </c>
      <c r="Y2204" s="73">
        <v>0</v>
      </c>
      <c r="Z2204" s="83" t="s">
        <v>8982</v>
      </c>
      <c r="AA2204" s="84" t="s">
        <v>336</v>
      </c>
      <c r="AB2204" s="75">
        <v>39309</v>
      </c>
      <c r="AC2204" s="40" t="s">
        <v>524</v>
      </c>
      <c r="AD2204" s="40">
        <v>33.090000000000003</v>
      </c>
      <c r="AE2204" s="40">
        <v>33.090000000000003</v>
      </c>
      <c r="AF2204" s="920">
        <v>0</v>
      </c>
      <c r="AG2204" s="40"/>
      <c r="AH2204" s="40"/>
      <c r="AI2204" s="40"/>
      <c r="AJ2204" s="960">
        <v>45091</v>
      </c>
      <c r="AK2204" s="124">
        <v>45092</v>
      </c>
      <c r="AL2204" s="9">
        <f t="shared" si="326"/>
        <v>2</v>
      </c>
      <c r="AM2204" s="9">
        <v>15</v>
      </c>
      <c r="AN2204" s="521" t="s">
        <v>503</v>
      </c>
    </row>
    <row r="2205" spans="1:40" ht="15" customHeight="1">
      <c r="A2205" s="789">
        <v>10433</v>
      </c>
      <c r="B2205" s="789" t="s">
        <v>8972</v>
      </c>
      <c r="C2205" s="789">
        <v>20145045267</v>
      </c>
      <c r="D2205" s="789" t="s">
        <v>8983</v>
      </c>
      <c r="E2205" s="789" t="s">
        <v>38</v>
      </c>
      <c r="F2205" s="789" t="s">
        <v>54</v>
      </c>
      <c r="G2205" s="789" t="s">
        <v>104</v>
      </c>
      <c r="H2205" s="18" t="s">
        <v>8984</v>
      </c>
      <c r="I2205" s="18" t="s">
        <v>8985</v>
      </c>
      <c r="J2205" s="72" t="s">
        <v>20</v>
      </c>
      <c r="K2205" s="72" t="s">
        <v>21</v>
      </c>
      <c r="L2205" s="72" t="s">
        <v>22</v>
      </c>
      <c r="M2205" s="73">
        <v>0</v>
      </c>
      <c r="N2205" s="73">
        <v>0</v>
      </c>
      <c r="O2205" s="73">
        <v>0</v>
      </c>
      <c r="P2205" s="73">
        <v>0</v>
      </c>
      <c r="Q2205" s="82">
        <v>129.5</v>
      </c>
      <c r="R2205" s="74">
        <v>129.5</v>
      </c>
      <c r="S2205" s="73">
        <v>0</v>
      </c>
      <c r="T2205" s="73">
        <v>0</v>
      </c>
      <c r="U2205" s="73">
        <v>0</v>
      </c>
      <c r="V2205" s="74">
        <v>129.5</v>
      </c>
      <c r="W2205" s="73">
        <v>0</v>
      </c>
      <c r="X2205" s="73">
        <v>0</v>
      </c>
      <c r="Y2205" s="73">
        <v>0</v>
      </c>
      <c r="Z2205" s="83" t="s">
        <v>74</v>
      </c>
      <c r="AA2205" s="84" t="s">
        <v>336</v>
      </c>
      <c r="AB2205" s="75">
        <v>39325</v>
      </c>
      <c r="AC2205" s="40" t="s">
        <v>524</v>
      </c>
      <c r="AD2205" s="40">
        <v>113.54</v>
      </c>
      <c r="AE2205" s="40">
        <v>113.54</v>
      </c>
      <c r="AF2205" s="920">
        <v>0</v>
      </c>
      <c r="AG2205" s="40"/>
      <c r="AH2205" s="40"/>
      <c r="AI2205" s="40"/>
      <c r="AJ2205" s="960">
        <v>45091</v>
      </c>
      <c r="AK2205" s="124">
        <v>45092</v>
      </c>
      <c r="AL2205" s="9">
        <f t="shared" si="326"/>
        <v>2</v>
      </c>
      <c r="AM2205" s="9">
        <v>15</v>
      </c>
      <c r="AN2205" s="521" t="s">
        <v>503</v>
      </c>
    </row>
    <row r="2206" spans="1:40" ht="15" customHeight="1">
      <c r="A2206" s="789">
        <v>11509</v>
      </c>
      <c r="B2206" s="789" t="s">
        <v>8986</v>
      </c>
      <c r="C2206" s="789">
        <v>20131793686</v>
      </c>
      <c r="D2206" s="789" t="s">
        <v>834</v>
      </c>
      <c r="E2206" s="789" t="s">
        <v>346</v>
      </c>
      <c r="F2206" s="789" t="s">
        <v>5052</v>
      </c>
      <c r="G2206" s="789" t="s">
        <v>7751</v>
      </c>
      <c r="H2206" s="18" t="s">
        <v>8987</v>
      </c>
      <c r="I2206" s="18" t="s">
        <v>8988</v>
      </c>
      <c r="J2206" s="43" t="s">
        <v>20</v>
      </c>
      <c r="K2206" s="10" t="s">
        <v>21</v>
      </c>
      <c r="L2206" s="10" t="s">
        <v>22</v>
      </c>
      <c r="M2206" s="65">
        <v>0.63</v>
      </c>
      <c r="N2206" s="62">
        <v>0</v>
      </c>
      <c r="O2206" s="62">
        <v>0</v>
      </c>
      <c r="P2206" s="62">
        <v>0</v>
      </c>
      <c r="Q2206" s="64">
        <v>988.34</v>
      </c>
      <c r="R2206" s="64">
        <f>Q2206-O2206-S2206-T2206-U2206</f>
        <v>983.55</v>
      </c>
      <c r="S2206" s="62">
        <v>1.58</v>
      </c>
      <c r="T2206" s="62">
        <v>0</v>
      </c>
      <c r="U2206" s="62">
        <v>3.21</v>
      </c>
      <c r="V2206" s="64">
        <f>Q2206-P2206-W2206-X2206-Y2206</f>
        <v>982.42</v>
      </c>
      <c r="W2206" s="62">
        <v>2.13</v>
      </c>
      <c r="X2206" s="62">
        <v>0.57999999999999996</v>
      </c>
      <c r="Y2206" s="62">
        <v>3.21</v>
      </c>
      <c r="Z2206" s="507" t="s">
        <v>2991</v>
      </c>
      <c r="AA2206" s="9" t="s">
        <v>5056</v>
      </c>
      <c r="AB2206" s="9" t="str">
        <f>+_xlfn.CONCAT(MID(Z2206,24,2),"/",MID(Z2206,22,2),"/",MID(Z2206,18,4))</f>
        <v>14/07/2007</v>
      </c>
      <c r="AC2206" s="9" t="str">
        <f>+_xlfn.CONCAT(MID(AA2206,16,2),"/",MID(AA2206,14,2),"/",MID(AA2206,10,4))</f>
        <v>18/02/2023</v>
      </c>
      <c r="AD2206" s="40">
        <v>292.20999999999998</v>
      </c>
      <c r="AE2206" s="40">
        <v>292.20999999999998</v>
      </c>
      <c r="AF2206" s="920">
        <v>0</v>
      </c>
      <c r="AG2206" s="40"/>
      <c r="AH2206" s="40"/>
      <c r="AI2206" s="40"/>
      <c r="AJ2206" s="960">
        <v>45091</v>
      </c>
      <c r="AK2206" s="124">
        <v>45092</v>
      </c>
      <c r="AL2206" s="9">
        <f t="shared" si="326"/>
        <v>2</v>
      </c>
      <c r="AM2206" s="9">
        <v>15</v>
      </c>
      <c r="AN2206" s="521" t="s">
        <v>503</v>
      </c>
    </row>
    <row r="2207" spans="1:40" ht="15" customHeight="1">
      <c r="A2207" s="789">
        <v>17649</v>
      </c>
      <c r="B2207" s="789" t="s">
        <v>8192</v>
      </c>
      <c r="C2207" s="789">
        <v>20244143777</v>
      </c>
      <c r="D2207" s="789" t="s">
        <v>4776</v>
      </c>
      <c r="E2207" s="789" t="s">
        <v>42</v>
      </c>
      <c r="F2207" s="789" t="s">
        <v>7865</v>
      </c>
      <c r="G2207" s="789" t="s">
        <v>5234</v>
      </c>
      <c r="H2207" s="897" t="s">
        <v>8989</v>
      </c>
      <c r="I2207" s="898" t="s">
        <v>8990</v>
      </c>
      <c r="J2207" s="899" t="s">
        <v>20</v>
      </c>
      <c r="K2207" s="899" t="s">
        <v>21</v>
      </c>
      <c r="L2207" s="849" t="s">
        <v>22</v>
      </c>
      <c r="M2207" s="850">
        <v>0</v>
      </c>
      <c r="N2207" s="850">
        <v>0</v>
      </c>
      <c r="O2207" s="203">
        <v>0</v>
      </c>
      <c r="P2207" s="203">
        <v>0</v>
      </c>
      <c r="Q2207" s="900">
        <v>217.27</v>
      </c>
      <c r="R2207" s="900">
        <f>Q2207-O2207-S2207-T2207-U2207</f>
        <v>203.88</v>
      </c>
      <c r="S2207" s="850">
        <v>13.39</v>
      </c>
      <c r="T2207" s="850">
        <v>0</v>
      </c>
      <c r="U2207" s="850">
        <v>0</v>
      </c>
      <c r="V2207" s="900">
        <f>Q2207-P2207-W2207-X2207-Y2207</f>
        <v>199.76000000000002</v>
      </c>
      <c r="W2207" s="850">
        <v>17.510000000000002</v>
      </c>
      <c r="X2207" s="850">
        <v>0</v>
      </c>
      <c r="Y2207" s="853">
        <v>0</v>
      </c>
      <c r="Z2207" s="901" t="s">
        <v>513</v>
      </c>
      <c r="AA2207" s="635" t="s">
        <v>8991</v>
      </c>
      <c r="AB2207" s="902" t="str">
        <f>+_xlfn.CONCAT(MID(Z2207,24,2),"/",MID(Z2207,22,2),"/",MID(Z2207,18,4))</f>
        <v>08/08/2007</v>
      </c>
      <c r="AC2207" s="208" t="str">
        <f>+_xlfn.CONCAT(MID(AA2207,16,2),"/",MID(AA2207,14,2),"/",MID(AA2207,10,4))</f>
        <v>02/03/2023</v>
      </c>
      <c r="AD2207" s="903">
        <v>195.83</v>
      </c>
      <c r="AE2207" s="904">
        <v>195.83</v>
      </c>
      <c r="AF2207" s="928">
        <v>0</v>
      </c>
      <c r="AG2207" s="40"/>
      <c r="AH2207" s="40"/>
      <c r="AI2207" s="40"/>
      <c r="AJ2207" s="960">
        <v>45091</v>
      </c>
      <c r="AK2207" s="124">
        <v>45092</v>
      </c>
      <c r="AL2207" s="9">
        <f t="shared" si="326"/>
        <v>2</v>
      </c>
      <c r="AM2207" s="9">
        <v>15</v>
      </c>
      <c r="AN2207" s="521" t="s">
        <v>1223</v>
      </c>
    </row>
    <row r="2208" spans="1:40" ht="15" customHeight="1">
      <c r="A2208" s="789">
        <v>17691</v>
      </c>
      <c r="B2208" s="789" t="s">
        <v>8661</v>
      </c>
      <c r="C2208" s="789">
        <v>30700355590</v>
      </c>
      <c r="D2208" s="789" t="s">
        <v>8992</v>
      </c>
      <c r="E2208" s="789" t="s">
        <v>42</v>
      </c>
      <c r="F2208" s="789" t="s">
        <v>68</v>
      </c>
      <c r="G2208" s="789" t="s">
        <v>8993</v>
      </c>
      <c r="H2208" s="18" t="s">
        <v>8994</v>
      </c>
      <c r="I2208" s="18" t="s">
        <v>8995</v>
      </c>
      <c r="J2208" s="43" t="s">
        <v>20</v>
      </c>
      <c r="K2208" s="43" t="s">
        <v>21</v>
      </c>
      <c r="L2208" s="43" t="s">
        <v>22</v>
      </c>
      <c r="M2208" s="65">
        <v>0</v>
      </c>
      <c r="N2208" s="65">
        <v>0</v>
      </c>
      <c r="O2208" s="65">
        <v>0</v>
      </c>
      <c r="P2208" s="65">
        <v>0</v>
      </c>
      <c r="Q2208" s="66">
        <v>121.94</v>
      </c>
      <c r="R2208" s="39">
        <v>118.79</v>
      </c>
      <c r="S2208" s="65">
        <v>2.3199999999999998</v>
      </c>
      <c r="T2208" s="65">
        <v>0.83</v>
      </c>
      <c r="U2208" s="65">
        <v>0</v>
      </c>
      <c r="V2208" s="39">
        <v>119.56</v>
      </c>
      <c r="W2208" s="65">
        <v>2.0299999999999998</v>
      </c>
      <c r="X2208" s="65">
        <v>0.35</v>
      </c>
      <c r="Y2208" s="65">
        <v>0</v>
      </c>
      <c r="Z2208" s="53" t="s">
        <v>3365</v>
      </c>
      <c r="AA2208" s="40" t="s">
        <v>8873</v>
      </c>
      <c r="AB2208" s="40" t="s">
        <v>41</v>
      </c>
      <c r="AC2208" s="40" t="s">
        <v>794</v>
      </c>
      <c r="AD2208" s="40">
        <v>59.43</v>
      </c>
      <c r="AE2208" s="40">
        <v>59.43</v>
      </c>
      <c r="AF2208" s="920">
        <v>0</v>
      </c>
      <c r="AG2208" s="40"/>
      <c r="AH2208" s="40"/>
      <c r="AI2208" s="40"/>
      <c r="AJ2208" s="960">
        <v>45091</v>
      </c>
      <c r="AK2208" s="124">
        <v>45092</v>
      </c>
      <c r="AL2208" s="9">
        <f t="shared" si="326"/>
        <v>2</v>
      </c>
      <c r="AM2208" s="9">
        <v>15</v>
      </c>
      <c r="AN2208" s="521" t="s">
        <v>1223</v>
      </c>
    </row>
    <row r="2209" spans="1:40" ht="15" customHeight="1">
      <c r="A2209" s="789">
        <v>17693</v>
      </c>
      <c r="B2209" s="789" t="s">
        <v>8661</v>
      </c>
      <c r="C2209" s="789">
        <v>30700355590</v>
      </c>
      <c r="D2209" s="789" t="s">
        <v>8996</v>
      </c>
      <c r="E2209" s="789" t="s">
        <v>42</v>
      </c>
      <c r="F2209" s="789" t="s">
        <v>68</v>
      </c>
      <c r="G2209" s="789" t="s">
        <v>8997</v>
      </c>
      <c r="H2209" s="18" t="s">
        <v>8998</v>
      </c>
      <c r="I2209" s="18" t="s">
        <v>8999</v>
      </c>
      <c r="J2209" s="43" t="s">
        <v>20</v>
      </c>
      <c r="K2209" s="43" t="s">
        <v>21</v>
      </c>
      <c r="L2209" s="43" t="s">
        <v>22</v>
      </c>
      <c r="M2209" s="65">
        <v>0</v>
      </c>
      <c r="N2209" s="65">
        <v>0</v>
      </c>
      <c r="O2209" s="65">
        <v>0</v>
      </c>
      <c r="P2209" s="65">
        <v>0</v>
      </c>
      <c r="Q2209" s="66">
        <v>64.900000000000006</v>
      </c>
      <c r="R2209" s="39">
        <v>64.900000000000006</v>
      </c>
      <c r="S2209" s="65">
        <v>0</v>
      </c>
      <c r="T2209" s="65">
        <v>0</v>
      </c>
      <c r="U2209" s="65">
        <v>0</v>
      </c>
      <c r="V2209" s="39">
        <v>64.900000000000006</v>
      </c>
      <c r="W2209" s="65">
        <v>0</v>
      </c>
      <c r="X2209" s="65">
        <v>0</v>
      </c>
      <c r="Y2209" s="65">
        <v>0</v>
      </c>
      <c r="Z2209" s="53" t="s">
        <v>55</v>
      </c>
      <c r="AA2209" s="40" t="s">
        <v>8873</v>
      </c>
      <c r="AB2209" s="40" t="s">
        <v>56</v>
      </c>
      <c r="AC2209" s="40" t="s">
        <v>794</v>
      </c>
      <c r="AD2209" s="40">
        <v>64.45</v>
      </c>
      <c r="AE2209" s="40">
        <v>64.45</v>
      </c>
      <c r="AF2209" s="920">
        <v>0</v>
      </c>
      <c r="AG2209" s="40"/>
      <c r="AH2209" s="40"/>
      <c r="AI2209" s="40"/>
      <c r="AJ2209" s="960">
        <v>45091</v>
      </c>
      <c r="AK2209" s="124">
        <v>45092</v>
      </c>
      <c r="AL2209" s="9">
        <f t="shared" si="326"/>
        <v>2</v>
      </c>
      <c r="AM2209" s="9">
        <v>15</v>
      </c>
      <c r="AN2209" s="521" t="s">
        <v>1223</v>
      </c>
    </row>
    <row r="2210" spans="1:40" ht="15" customHeight="1">
      <c r="A2210" s="789">
        <v>17877</v>
      </c>
      <c r="B2210" s="789" t="s">
        <v>8713</v>
      </c>
      <c r="C2210" s="789">
        <v>20166342636</v>
      </c>
      <c r="D2210" s="789" t="s">
        <v>9000</v>
      </c>
      <c r="E2210" s="789" t="s">
        <v>38</v>
      </c>
      <c r="F2210" s="789" t="s">
        <v>54</v>
      </c>
      <c r="G2210" s="789" t="s">
        <v>4883</v>
      </c>
      <c r="H2210" s="905" t="s">
        <v>9001</v>
      </c>
      <c r="I2210" s="906" t="s">
        <v>9002</v>
      </c>
      <c r="J2210" s="202" t="s">
        <v>20</v>
      </c>
      <c r="K2210" s="202" t="s">
        <v>21</v>
      </c>
      <c r="L2210" s="849" t="s">
        <v>22</v>
      </c>
      <c r="M2210" s="850">
        <v>0</v>
      </c>
      <c r="N2210" s="850">
        <v>0</v>
      </c>
      <c r="O2210" s="850">
        <v>0</v>
      </c>
      <c r="P2210" s="850">
        <v>0</v>
      </c>
      <c r="Q2210" s="851">
        <v>40.79</v>
      </c>
      <c r="R2210" s="852">
        <v>40.25</v>
      </c>
      <c r="S2210" s="850">
        <v>0</v>
      </c>
      <c r="T2210" s="850">
        <v>0.54</v>
      </c>
      <c r="U2210" s="850">
        <v>0</v>
      </c>
      <c r="V2210" s="852">
        <v>40.25</v>
      </c>
      <c r="W2210" s="850">
        <v>0</v>
      </c>
      <c r="X2210" s="850">
        <v>0.54</v>
      </c>
      <c r="Y2210" s="853">
        <v>0</v>
      </c>
      <c r="Z2210" s="205" t="s">
        <v>313</v>
      </c>
      <c r="AA2210" s="201" t="s">
        <v>336</v>
      </c>
      <c r="AB2210" s="907" t="s">
        <v>56</v>
      </c>
      <c r="AC2210" s="201" t="s">
        <v>524</v>
      </c>
      <c r="AD2210" s="903">
        <v>38.380000000000003</v>
      </c>
      <c r="AE2210" s="40">
        <v>38.380000000000003</v>
      </c>
      <c r="AF2210" s="920">
        <v>0</v>
      </c>
      <c r="AG2210" s="40"/>
      <c r="AH2210" s="40"/>
      <c r="AI2210" s="40"/>
      <c r="AJ2210" s="960">
        <v>45091</v>
      </c>
      <c r="AK2210" s="124">
        <v>45092</v>
      </c>
      <c r="AL2210" s="9">
        <f t="shared" si="326"/>
        <v>2</v>
      </c>
      <c r="AM2210" s="9">
        <v>15</v>
      </c>
      <c r="AN2210" s="521" t="s">
        <v>1223</v>
      </c>
    </row>
    <row r="2211" spans="1:40" ht="15" customHeight="1">
      <c r="A2211" s="789">
        <v>17888</v>
      </c>
      <c r="B2211" s="789" t="s">
        <v>9003</v>
      </c>
      <c r="C2211" s="789">
        <v>30710044925</v>
      </c>
      <c r="D2211" s="789" t="s">
        <v>9004</v>
      </c>
      <c r="E2211" s="789" t="s">
        <v>38</v>
      </c>
      <c r="F2211" s="789" t="s">
        <v>1587</v>
      </c>
      <c r="G2211" s="789" t="s">
        <v>9005</v>
      </c>
      <c r="H2211" s="908" t="s">
        <v>9006</v>
      </c>
      <c r="I2211" s="909" t="s">
        <v>9007</v>
      </c>
      <c r="J2211" s="10" t="s">
        <v>20</v>
      </c>
      <c r="K2211" s="10" t="s">
        <v>21</v>
      </c>
      <c r="L2211" s="12" t="s">
        <v>22</v>
      </c>
      <c r="M2211" s="13">
        <v>0</v>
      </c>
      <c r="N2211" s="13">
        <v>0</v>
      </c>
      <c r="O2211" s="13">
        <v>0</v>
      </c>
      <c r="P2211" s="13">
        <v>0</v>
      </c>
      <c r="Q2211" s="14">
        <v>445.31</v>
      </c>
      <c r="R2211" s="20">
        <v>357.66999999999996</v>
      </c>
      <c r="S2211" s="13">
        <v>0</v>
      </c>
      <c r="T2211" s="13">
        <v>85.03</v>
      </c>
      <c r="U2211" s="13">
        <v>2.61</v>
      </c>
      <c r="V2211" s="20">
        <v>359.26499999999999</v>
      </c>
      <c r="W2211" s="13">
        <v>0</v>
      </c>
      <c r="X2211" s="13">
        <v>84.988</v>
      </c>
      <c r="Y2211" s="15">
        <v>1.0569999999999999</v>
      </c>
      <c r="Z2211" s="16" t="s">
        <v>2683</v>
      </c>
      <c r="AA2211" s="11" t="s">
        <v>9008</v>
      </c>
      <c r="AB2211" s="100" t="s">
        <v>6183</v>
      </c>
      <c r="AC2211" s="11" t="s">
        <v>7602</v>
      </c>
      <c r="AD2211" s="40">
        <v>149.30000000000001</v>
      </c>
      <c r="AE2211" s="40">
        <v>149.30000000000001</v>
      </c>
      <c r="AF2211" s="920">
        <v>0</v>
      </c>
      <c r="AG2211" s="40"/>
      <c r="AH2211" s="40"/>
      <c r="AI2211" s="40"/>
      <c r="AJ2211" s="960">
        <v>45091</v>
      </c>
      <c r="AK2211" s="124">
        <v>45092</v>
      </c>
      <c r="AL2211" s="9">
        <f t="shared" si="326"/>
        <v>2</v>
      </c>
      <c r="AM2211" s="9">
        <v>15</v>
      </c>
      <c r="AN2211" s="521" t="s">
        <v>1223</v>
      </c>
    </row>
    <row r="2212" spans="1:40" ht="15" customHeight="1">
      <c r="A2212" s="789">
        <v>17889</v>
      </c>
      <c r="B2212" s="789" t="s">
        <v>9009</v>
      </c>
      <c r="C2212" s="789">
        <v>33708758529</v>
      </c>
      <c r="D2212" s="789" t="s">
        <v>9010</v>
      </c>
      <c r="E2212" s="789" t="s">
        <v>42</v>
      </c>
      <c r="F2212" s="789" t="s">
        <v>106</v>
      </c>
      <c r="G2212" s="789" t="s">
        <v>9011</v>
      </c>
      <c r="H2212" s="126" t="s">
        <v>9012</v>
      </c>
      <c r="I2212" s="126" t="s">
        <v>9013</v>
      </c>
      <c r="J2212" s="43" t="s">
        <v>20</v>
      </c>
      <c r="K2212" s="43" t="s">
        <v>21</v>
      </c>
      <c r="L2212" s="43" t="s">
        <v>22</v>
      </c>
      <c r="M2212" s="65">
        <v>0</v>
      </c>
      <c r="N2212" s="65">
        <v>0</v>
      </c>
      <c r="O2212" s="65">
        <v>0</v>
      </c>
      <c r="P2212" s="65">
        <v>0</v>
      </c>
      <c r="Q2212" s="123">
        <v>83.95</v>
      </c>
      <c r="R2212" s="123">
        <f>Q2212-O2212-S2212-T2212-U2212</f>
        <v>82.35</v>
      </c>
      <c r="S2212" s="65">
        <v>0</v>
      </c>
      <c r="T2212" s="65">
        <v>0.23</v>
      </c>
      <c r="U2212" s="65">
        <v>1.37</v>
      </c>
      <c r="V2212" s="123">
        <f>Q2212-P2212-W2212-X2212-Y2212</f>
        <v>82.77</v>
      </c>
      <c r="W2212" s="65">
        <v>0</v>
      </c>
      <c r="X2212" s="65">
        <v>0.23</v>
      </c>
      <c r="Y2212" s="65">
        <v>0.95</v>
      </c>
      <c r="Z2212" s="426" t="s">
        <v>7372</v>
      </c>
      <c r="AA2212" s="126" t="s">
        <v>1969</v>
      </c>
      <c r="AB2212" s="11" t="str">
        <f>+_xlfn.CONCAT(MID(Z2212,24,2),"/",MID(Z2212,22,2),"/",MID(Z2212,18,4))</f>
        <v>24/08/2007</v>
      </c>
      <c r="AC2212" s="9" t="str">
        <f>+_xlfn.CONCAT(MID(AA2212,16,2),"/",MID(AA2212,14,2),"/",MID(AA2212,10,4))</f>
        <v>25/02/2023</v>
      </c>
      <c r="AD2212" s="40">
        <v>38.119999999999997</v>
      </c>
      <c r="AE2212" s="40">
        <v>38.119999999999997</v>
      </c>
      <c r="AF2212" s="920">
        <v>0</v>
      </c>
      <c r="AG2212" s="40"/>
      <c r="AH2212" s="40"/>
      <c r="AI2212" s="40"/>
      <c r="AJ2212" s="960">
        <v>45091</v>
      </c>
      <c r="AK2212" s="124">
        <v>45092</v>
      </c>
      <c r="AL2212" s="9">
        <f t="shared" si="326"/>
        <v>2</v>
      </c>
      <c r="AM2212" s="9">
        <v>15</v>
      </c>
      <c r="AN2212" s="521" t="s">
        <v>1223</v>
      </c>
    </row>
    <row r="2213" spans="1:40" ht="15" customHeight="1">
      <c r="A2213" s="789">
        <v>17890</v>
      </c>
      <c r="B2213" s="789" t="s">
        <v>9009</v>
      </c>
      <c r="C2213" s="789">
        <v>33708758529</v>
      </c>
      <c r="D2213" s="789" t="s">
        <v>9014</v>
      </c>
      <c r="E2213" s="789" t="s">
        <v>42</v>
      </c>
      <c r="F2213" s="789" t="s">
        <v>106</v>
      </c>
      <c r="G2213" s="789" t="s">
        <v>9015</v>
      </c>
      <c r="H2213" s="126" t="s">
        <v>9016</v>
      </c>
      <c r="I2213" s="126" t="s">
        <v>9017</v>
      </c>
      <c r="J2213" s="43" t="s">
        <v>20</v>
      </c>
      <c r="K2213" s="43" t="s">
        <v>21</v>
      </c>
      <c r="L2213" s="43" t="s">
        <v>22</v>
      </c>
      <c r="M2213" s="65">
        <v>0</v>
      </c>
      <c r="N2213" s="65">
        <v>0</v>
      </c>
      <c r="O2213" s="65">
        <v>0</v>
      </c>
      <c r="P2213" s="65">
        <v>0</v>
      </c>
      <c r="Q2213" s="123">
        <v>68.78</v>
      </c>
      <c r="R2213" s="123">
        <f>Q2213-O2213-S2213-T2213-U2213</f>
        <v>67.42</v>
      </c>
      <c r="S2213" s="65">
        <v>0.38</v>
      </c>
      <c r="T2213" s="65">
        <v>0.98</v>
      </c>
      <c r="U2213" s="65">
        <v>0</v>
      </c>
      <c r="V2213" s="123">
        <f>Q2213-P2213-W2213-X2213-Y2213</f>
        <v>67.42</v>
      </c>
      <c r="W2213" s="65">
        <v>0.38</v>
      </c>
      <c r="X2213" s="65">
        <v>0.98</v>
      </c>
      <c r="Y2213" s="65">
        <v>0</v>
      </c>
      <c r="Z2213" s="426" t="s">
        <v>210</v>
      </c>
      <c r="AA2213" s="126" t="s">
        <v>3426</v>
      </c>
      <c r="AB2213" s="11" t="str">
        <f>+_xlfn.CONCAT(MID(Z2213,24,2),"/",MID(Z2213,22,2),"/",MID(Z2213,18,4))</f>
        <v>23/07/2007</v>
      </c>
      <c r="AC2213" s="9" t="str">
        <f>+_xlfn.CONCAT(MID(AA2213,16,2),"/",MID(AA2213,14,2),"/",MID(AA2213,10,4))</f>
        <v>12/03/2023</v>
      </c>
      <c r="AD2213" s="40">
        <v>67.42</v>
      </c>
      <c r="AE2213" s="40">
        <v>67.42</v>
      </c>
      <c r="AF2213" s="920">
        <v>0</v>
      </c>
      <c r="AG2213" s="40"/>
      <c r="AH2213" s="40"/>
      <c r="AI2213" s="40"/>
      <c r="AJ2213" s="960">
        <v>45091</v>
      </c>
      <c r="AK2213" s="124">
        <v>45092</v>
      </c>
      <c r="AL2213" s="9">
        <f t="shared" si="326"/>
        <v>2</v>
      </c>
      <c r="AM2213" s="9">
        <v>15</v>
      </c>
      <c r="AN2213" s="521" t="s">
        <v>1223</v>
      </c>
    </row>
    <row r="2214" spans="1:40" ht="15" customHeight="1">
      <c r="A2214" s="789">
        <v>5294</v>
      </c>
      <c r="B2214" s="789" t="s">
        <v>6649</v>
      </c>
      <c r="C2214" s="789">
        <v>30644242354</v>
      </c>
      <c r="D2214" s="789" t="s">
        <v>9018</v>
      </c>
      <c r="E2214" s="789" t="s">
        <v>47</v>
      </c>
      <c r="F2214" s="789" t="s">
        <v>49</v>
      </c>
      <c r="G2214" s="789" t="s">
        <v>1530</v>
      </c>
      <c r="H2214" s="9" t="s">
        <v>9019</v>
      </c>
      <c r="I2214" s="9" t="s">
        <v>9020</v>
      </c>
      <c r="J2214" s="43" t="s">
        <v>20</v>
      </c>
      <c r="K2214" s="43" t="s">
        <v>21</v>
      </c>
      <c r="L2214" s="43" t="s">
        <v>22</v>
      </c>
      <c r="M2214" s="62">
        <v>0</v>
      </c>
      <c r="N2214" s="62">
        <v>0</v>
      </c>
      <c r="O2214" s="62">
        <v>0</v>
      </c>
      <c r="P2214" s="62">
        <v>0</v>
      </c>
      <c r="Q2214" s="63">
        <v>334.80093642578117</v>
      </c>
      <c r="R2214" s="123">
        <f>Q2214-O2214-S2214-T2214-U2214</f>
        <v>334.80093642578117</v>
      </c>
      <c r="S2214" s="65">
        <v>0</v>
      </c>
      <c r="T2214" s="65">
        <v>0</v>
      </c>
      <c r="U2214" s="65">
        <v>0</v>
      </c>
      <c r="V2214" s="123">
        <f>Q2214-P2214-W2214-X2214-Y2214</f>
        <v>334.80093642578117</v>
      </c>
      <c r="W2214" s="65">
        <v>0</v>
      </c>
      <c r="X2214" s="65">
        <v>0</v>
      </c>
      <c r="Y2214" s="65">
        <v>0</v>
      </c>
      <c r="Z2214" s="426" t="s">
        <v>312</v>
      </c>
      <c r="AA2214" s="126" t="s">
        <v>2317</v>
      </c>
      <c r="AB2214" s="11" t="str">
        <f>+_xlfn.CONCAT(MID(Z2214,24,2),"/",MID(Z2214,22,2),"/",MID(Z2214,18,4))</f>
        <v>14/07/2007</v>
      </c>
      <c r="AC2214" s="9" t="str">
        <f>+_xlfn.CONCAT(MID(AA2214,16,2),"/",MID(AA2214,14,2),"/",MID(AA2214,10,4))</f>
        <v>28/02/2023</v>
      </c>
      <c r="AD2214" s="40">
        <v>334.8</v>
      </c>
      <c r="AE2214" s="40">
        <v>334.8</v>
      </c>
      <c r="AF2214" s="920">
        <v>0</v>
      </c>
      <c r="AG2214" s="40"/>
      <c r="AH2214" s="40"/>
      <c r="AI2214" s="40"/>
      <c r="AJ2214" s="960">
        <v>45091</v>
      </c>
      <c r="AK2214" s="124">
        <v>45092</v>
      </c>
      <c r="AL2214" s="9">
        <f t="shared" si="326"/>
        <v>2</v>
      </c>
      <c r="AM2214" s="9">
        <v>15</v>
      </c>
      <c r="AN2214" s="521" t="s">
        <v>1223</v>
      </c>
    </row>
    <row r="2215" spans="1:40" ht="15" customHeight="1">
      <c r="A2215" s="789">
        <v>9548</v>
      </c>
      <c r="B2215" s="789" t="s">
        <v>9021</v>
      </c>
      <c r="C2215" s="789">
        <v>20136965353</v>
      </c>
      <c r="D2215" s="789" t="s">
        <v>9022</v>
      </c>
      <c r="E2215" s="789" t="s">
        <v>339</v>
      </c>
      <c r="F2215" s="789" t="s">
        <v>3559</v>
      </c>
      <c r="G2215" s="789" t="s">
        <v>3559</v>
      </c>
      <c r="H2215" s="435" t="s">
        <v>9023</v>
      </c>
      <c r="I2215" s="435" t="s">
        <v>9024</v>
      </c>
      <c r="J2215" s="43" t="s">
        <v>20</v>
      </c>
      <c r="K2215" s="43" t="s">
        <v>21</v>
      </c>
      <c r="L2215" s="43" t="s">
        <v>22</v>
      </c>
      <c r="M2215" s="714">
        <v>0</v>
      </c>
      <c r="N2215" s="65">
        <v>0</v>
      </c>
      <c r="O2215" s="65">
        <v>0</v>
      </c>
      <c r="P2215" s="714">
        <v>0</v>
      </c>
      <c r="Q2215" s="910">
        <v>340.05</v>
      </c>
      <c r="R2215" s="123">
        <f>Q2215-O2215-S2215-T2215-U2215</f>
        <v>319.38</v>
      </c>
      <c r="S2215" s="65">
        <v>16.11</v>
      </c>
      <c r="T2215" s="65">
        <v>1.26</v>
      </c>
      <c r="U2215" s="65">
        <v>3.3</v>
      </c>
      <c r="V2215" s="123">
        <f>Q2215-P2215-W2215-X2215-Y2215</f>
        <v>321.76</v>
      </c>
      <c r="W2215" s="714">
        <v>14.99</v>
      </c>
      <c r="X2215" s="714">
        <v>0</v>
      </c>
      <c r="Y2215" s="65">
        <v>3.3</v>
      </c>
      <c r="Z2215" s="435" t="s">
        <v>72</v>
      </c>
      <c r="AA2215" s="126" t="s">
        <v>2127</v>
      </c>
      <c r="AB2215" s="11" t="str">
        <f>+_xlfn.CONCAT(MID(Z2215,24,2),"/",MID(Z2215,22,2),"/",MID(Z2215,18,4))</f>
        <v>14/07/2007</v>
      </c>
      <c r="AC2215" s="9" t="str">
        <f>+_xlfn.CONCAT(MID(AA2215,16,2),"/",MID(AA2215,14,2),"/",MID(AA2215,10,4))</f>
        <v>05/03/2023</v>
      </c>
      <c r="AD2215" s="40">
        <v>306.37</v>
      </c>
      <c r="AE2215" s="40">
        <v>306.37</v>
      </c>
      <c r="AF2215" s="920">
        <v>0</v>
      </c>
      <c r="AG2215" s="40"/>
      <c r="AH2215" s="40"/>
      <c r="AI2215" s="40"/>
      <c r="AJ2215" s="960">
        <v>45091</v>
      </c>
      <c r="AK2215" s="124">
        <v>45092</v>
      </c>
      <c r="AL2215" s="9">
        <f t="shared" si="326"/>
        <v>2</v>
      </c>
      <c r="AM2215" s="9">
        <v>15</v>
      </c>
      <c r="AN2215" s="521" t="s">
        <v>503</v>
      </c>
    </row>
    <row r="2216" spans="1:40" ht="15" customHeight="1">
      <c r="A2216" s="789">
        <v>17162</v>
      </c>
      <c r="B2216" s="789" t="s">
        <v>455</v>
      </c>
      <c r="C2216" s="789">
        <v>30703362326</v>
      </c>
      <c r="D2216" s="789" t="s">
        <v>7775</v>
      </c>
      <c r="E2216" s="789" t="s">
        <v>341</v>
      </c>
      <c r="F2216" s="789" t="s">
        <v>3545</v>
      </c>
      <c r="G2216" s="789" t="s">
        <v>3546</v>
      </c>
      <c r="H2216" s="18" t="s">
        <v>9025</v>
      </c>
      <c r="I2216" s="18" t="s">
        <v>9026</v>
      </c>
      <c r="J2216" s="43" t="s">
        <v>20</v>
      </c>
      <c r="K2216" s="43" t="s">
        <v>21</v>
      </c>
      <c r="L2216" s="43" t="s">
        <v>22</v>
      </c>
      <c r="M2216" s="65">
        <v>0</v>
      </c>
      <c r="N2216" s="65">
        <v>0</v>
      </c>
      <c r="O2216" s="65">
        <v>0</v>
      </c>
      <c r="P2216" s="65">
        <v>0</v>
      </c>
      <c r="Q2216" s="39">
        <v>707.64</v>
      </c>
      <c r="R2216" s="39">
        <v>651.54000000000008</v>
      </c>
      <c r="S2216" s="65">
        <v>25.92</v>
      </c>
      <c r="T2216" s="65">
        <v>28.52</v>
      </c>
      <c r="U2216" s="65">
        <v>1.66</v>
      </c>
      <c r="V2216" s="39">
        <v>678.31000000000006</v>
      </c>
      <c r="W2216" s="65">
        <v>0.81</v>
      </c>
      <c r="X2216" s="65">
        <v>28.52</v>
      </c>
      <c r="Y2216" s="65">
        <v>0</v>
      </c>
      <c r="Z2216" s="67" t="s">
        <v>4436</v>
      </c>
      <c r="AA2216" s="18" t="s">
        <v>9027</v>
      </c>
      <c r="AB2216" s="18" t="s">
        <v>56</v>
      </c>
      <c r="AC2216" s="18" t="s">
        <v>525</v>
      </c>
      <c r="AD2216" s="40">
        <v>370.84</v>
      </c>
      <c r="AE2216" s="40">
        <v>370.84</v>
      </c>
      <c r="AF2216" s="920">
        <v>0</v>
      </c>
      <c r="AG2216" s="40"/>
      <c r="AH2216" s="40"/>
      <c r="AI2216" s="40"/>
      <c r="AJ2216" s="960">
        <v>45091</v>
      </c>
      <c r="AK2216" s="124">
        <v>45092</v>
      </c>
      <c r="AL2216" s="9">
        <f t="shared" si="326"/>
        <v>2</v>
      </c>
      <c r="AM2216" s="9">
        <v>15</v>
      </c>
      <c r="AN2216" s="521" t="s">
        <v>1223</v>
      </c>
    </row>
    <row r="2217" spans="1:40" ht="15" customHeight="1">
      <c r="A2217" s="790">
        <v>17548</v>
      </c>
      <c r="B2217" s="790" t="s">
        <v>7456</v>
      </c>
      <c r="C2217" s="790">
        <v>30634259569</v>
      </c>
      <c r="D2217" s="790" t="s">
        <v>9028</v>
      </c>
      <c r="E2217" s="790" t="s">
        <v>42</v>
      </c>
      <c r="F2217" s="790" t="s">
        <v>8533</v>
      </c>
      <c r="G2217" s="790" t="s">
        <v>9029</v>
      </c>
      <c r="H2217" s="23" t="s">
        <v>9030</v>
      </c>
      <c r="I2217" s="23" t="s">
        <v>9031</v>
      </c>
      <c r="J2217" s="23" t="s">
        <v>20</v>
      </c>
      <c r="K2217" s="23" t="s">
        <v>21</v>
      </c>
      <c r="L2217" s="23" t="s">
        <v>23</v>
      </c>
      <c r="M2217" s="23">
        <v>1.99</v>
      </c>
      <c r="N2217" s="23">
        <v>0</v>
      </c>
      <c r="O2217" s="23">
        <v>0</v>
      </c>
      <c r="P2217" s="23">
        <v>0</v>
      </c>
      <c r="Q2217" s="23">
        <v>141.41</v>
      </c>
      <c r="R2217" s="70">
        <v>134.44</v>
      </c>
      <c r="S2217" s="23">
        <v>6.97</v>
      </c>
      <c r="T2217" s="23">
        <v>0</v>
      </c>
      <c r="U2217" s="23">
        <v>0</v>
      </c>
      <c r="V2217" s="70">
        <v>139.41999999999999</v>
      </c>
      <c r="W2217" s="23">
        <v>0</v>
      </c>
      <c r="X2217" s="23">
        <v>1.99</v>
      </c>
      <c r="Y2217" s="23">
        <v>0</v>
      </c>
      <c r="Z2217" s="23" t="s">
        <v>8555</v>
      </c>
      <c r="AA2217" s="23" t="s">
        <v>9032</v>
      </c>
      <c r="AB2217" s="23" t="s">
        <v>103</v>
      </c>
      <c r="AC2217" s="23" t="s">
        <v>7446</v>
      </c>
      <c r="AD2217" s="23">
        <v>134.44</v>
      </c>
      <c r="AE2217" s="23">
        <v>134.44</v>
      </c>
      <c r="AF2217" s="823">
        <v>0</v>
      </c>
      <c r="AG2217" s="23"/>
      <c r="AH2217" s="23"/>
      <c r="AI2217" s="23"/>
      <c r="AJ2217" s="917">
        <v>45091</v>
      </c>
      <c r="AK2217" s="122">
        <v>45092</v>
      </c>
      <c r="AL2217" s="34">
        <f t="shared" si="326"/>
        <v>2</v>
      </c>
      <c r="AM2217" s="34">
        <v>15</v>
      </c>
      <c r="AN2217" s="261" t="s">
        <v>1223</v>
      </c>
    </row>
    <row r="2218" spans="1:40" ht="15" customHeight="1">
      <c r="A2218" s="4" t="s">
        <v>0</v>
      </c>
      <c r="B2218" s="4" t="s">
        <v>1</v>
      </c>
      <c r="C2218" s="4" t="s">
        <v>2</v>
      </c>
      <c r="D2218" s="4" t="s">
        <v>3</v>
      </c>
      <c r="E2218" s="4" t="s">
        <v>4</v>
      </c>
      <c r="F2218" s="4" t="s">
        <v>5</v>
      </c>
      <c r="G2218" s="4" t="s">
        <v>6</v>
      </c>
      <c r="H2218" s="4" t="s">
        <v>7</v>
      </c>
      <c r="I2218" s="4" t="s">
        <v>8</v>
      </c>
      <c r="J2218" s="3" t="s">
        <v>9</v>
      </c>
      <c r="K2218" s="4" t="s">
        <v>8230</v>
      </c>
      <c r="L2218" s="4" t="s">
        <v>10</v>
      </c>
      <c r="M2218" s="4" t="s">
        <v>11</v>
      </c>
      <c r="N2218" s="4" t="s">
        <v>12</v>
      </c>
      <c r="O2218" s="4" t="s">
        <v>28</v>
      </c>
      <c r="P2218" s="4" t="s">
        <v>13</v>
      </c>
      <c r="Q2218" s="4" t="s">
        <v>14</v>
      </c>
      <c r="R2218" s="4" t="s">
        <v>27</v>
      </c>
      <c r="S2218" s="4" t="s">
        <v>29</v>
      </c>
      <c r="T2218" s="4" t="s">
        <v>30</v>
      </c>
      <c r="U2218" s="4" t="s">
        <v>31</v>
      </c>
      <c r="V2218" s="4" t="s">
        <v>15</v>
      </c>
      <c r="W2218" s="4" t="s">
        <v>16</v>
      </c>
      <c r="X2218" s="4" t="s">
        <v>17</v>
      </c>
      <c r="Y2218" s="4" t="s">
        <v>18</v>
      </c>
      <c r="Z2218" s="4" t="s">
        <v>324</v>
      </c>
      <c r="AA2218" s="4" t="s">
        <v>32</v>
      </c>
      <c r="AB2218" s="276" t="s">
        <v>19</v>
      </c>
      <c r="AC2218" s="277" t="s">
        <v>33</v>
      </c>
      <c r="AD2218" s="4" t="s">
        <v>34</v>
      </c>
      <c r="AE2218" s="4" t="s">
        <v>35</v>
      </c>
      <c r="AF2218" s="923" t="s">
        <v>36</v>
      </c>
      <c r="AG2218" s="970"/>
      <c r="AH2218" s="970"/>
      <c r="AI2218" s="970"/>
      <c r="AJ2218" s="956" t="s">
        <v>24</v>
      </c>
      <c r="AK2218" s="3" t="s">
        <v>25</v>
      </c>
      <c r="AL2218" s="3" t="s">
        <v>8056</v>
      </c>
      <c r="AM2218" s="3" t="s">
        <v>26</v>
      </c>
      <c r="AN2218" s="3" t="s">
        <v>502</v>
      </c>
    </row>
    <row r="2219" spans="1:40" ht="15" customHeight="1">
      <c r="A2219" s="682">
        <v>17898</v>
      </c>
      <c r="B2219" s="682" t="s">
        <v>9033</v>
      </c>
      <c r="C2219" s="682">
        <v>20050482651</v>
      </c>
      <c r="D2219" s="682" t="s">
        <v>9034</v>
      </c>
      <c r="E2219" s="682" t="s">
        <v>47</v>
      </c>
      <c r="F2219" s="682" t="s">
        <v>62</v>
      </c>
      <c r="G2219" s="682" t="s">
        <v>9035</v>
      </c>
      <c r="H2219" s="126" t="s">
        <v>9141</v>
      </c>
      <c r="I2219" s="126" t="s">
        <v>9142</v>
      </c>
      <c r="J2219" s="43" t="s">
        <v>20</v>
      </c>
      <c r="K2219" s="43" t="s">
        <v>21</v>
      </c>
      <c r="L2219" s="43" t="s">
        <v>22</v>
      </c>
      <c r="M2219" s="65">
        <v>0</v>
      </c>
      <c r="N2219" s="65">
        <v>0</v>
      </c>
      <c r="O2219" s="65">
        <v>2.92</v>
      </c>
      <c r="P2219" s="65">
        <v>2.92</v>
      </c>
      <c r="Q2219" s="123">
        <v>158.80000000000001</v>
      </c>
      <c r="R2219" s="123">
        <f>Q2219-O2219-S2219-T2219-U2219</f>
        <v>126.97000000000003</v>
      </c>
      <c r="S2219" s="65">
        <v>26.21</v>
      </c>
      <c r="T2219" s="65">
        <v>0.88</v>
      </c>
      <c r="U2219" s="65">
        <v>1.82</v>
      </c>
      <c r="V2219" s="123">
        <f>Q2219-P2219-W2219-X2219-Y2219</f>
        <v>134.43000000000004</v>
      </c>
      <c r="W2219" s="65">
        <v>18.84</v>
      </c>
      <c r="X2219" s="65">
        <v>0.79</v>
      </c>
      <c r="Y2219" s="65">
        <v>1.82</v>
      </c>
      <c r="Z2219" s="426" t="s">
        <v>2120</v>
      </c>
      <c r="AA2219" s="126" t="s">
        <v>6272</v>
      </c>
      <c r="AB2219" s="105">
        <v>39279</v>
      </c>
      <c r="AC2219" s="124">
        <v>45012</v>
      </c>
      <c r="AD2219" s="40">
        <v>35.4</v>
      </c>
      <c r="AE2219" s="40">
        <v>35.4</v>
      </c>
      <c r="AF2219" s="920">
        <v>0</v>
      </c>
      <c r="AG2219" s="40"/>
      <c r="AH2219" s="40"/>
      <c r="AI2219" s="40"/>
      <c r="AJ2219" s="960">
        <v>45099</v>
      </c>
      <c r="AK2219" s="124">
        <v>45100</v>
      </c>
      <c r="AL2219" s="9">
        <f t="shared" ref="AL2219:AL2265" si="327">NETWORKDAYS(AJ2219,AK2219)</f>
        <v>2</v>
      </c>
      <c r="AM2219" s="9">
        <v>16</v>
      </c>
      <c r="AN2219" s="521" t="s">
        <v>1223</v>
      </c>
    </row>
    <row r="2220" spans="1:40" ht="15" customHeight="1">
      <c r="A2220" s="682">
        <v>17893</v>
      </c>
      <c r="B2220" s="682" t="s">
        <v>9036</v>
      </c>
      <c r="C2220" s="682">
        <v>20127046116</v>
      </c>
      <c r="D2220" s="682" t="s">
        <v>9037</v>
      </c>
      <c r="E2220" s="682" t="s">
        <v>346</v>
      </c>
      <c r="F2220" s="682" t="s">
        <v>5052</v>
      </c>
      <c r="G2220" s="682" t="s">
        <v>7754</v>
      </c>
      <c r="H2220" s="126" t="s">
        <v>9143</v>
      </c>
      <c r="I2220" s="126" t="s">
        <v>9144</v>
      </c>
      <c r="J2220" s="43" t="s">
        <v>20</v>
      </c>
      <c r="K2220" s="43" t="s">
        <v>21</v>
      </c>
      <c r="L2220" s="43" t="s">
        <v>22</v>
      </c>
      <c r="M2220" s="65">
        <v>0</v>
      </c>
      <c r="N2220" s="65">
        <v>0</v>
      </c>
      <c r="O2220" s="65">
        <v>0</v>
      </c>
      <c r="P2220" s="65">
        <v>0</v>
      </c>
      <c r="Q2220" s="123">
        <v>199.22</v>
      </c>
      <c r="R2220" s="123">
        <f>Q2220-O2220-S2220-T2220-U2220</f>
        <v>180.19</v>
      </c>
      <c r="S2220" s="65">
        <v>0</v>
      </c>
      <c r="T2220" s="65">
        <v>19.03</v>
      </c>
      <c r="U2220" s="65">
        <v>0</v>
      </c>
      <c r="V2220" s="123">
        <f>Q2220-P2220-W2220-X2220-Y2220</f>
        <v>180.19</v>
      </c>
      <c r="W2220" s="65">
        <v>0</v>
      </c>
      <c r="X2220" s="65">
        <v>19.03</v>
      </c>
      <c r="Y2220" s="65">
        <v>0</v>
      </c>
      <c r="Z2220" s="426" t="s">
        <v>6569</v>
      </c>
      <c r="AA2220" s="126" t="s">
        <v>2284</v>
      </c>
      <c r="AB2220" s="105">
        <v>39293</v>
      </c>
      <c r="AC2220" s="124">
        <v>45000</v>
      </c>
      <c r="AD2220" s="40">
        <v>111.74</v>
      </c>
      <c r="AE2220" s="40">
        <v>111.74</v>
      </c>
      <c r="AF2220" s="920">
        <v>0</v>
      </c>
      <c r="AG2220" s="40"/>
      <c r="AH2220" s="40"/>
      <c r="AI2220" s="40"/>
      <c r="AJ2220" s="960">
        <v>45099</v>
      </c>
      <c r="AK2220" s="124">
        <v>45100</v>
      </c>
      <c r="AL2220" s="9">
        <f t="shared" si="327"/>
        <v>2</v>
      </c>
      <c r="AM2220" s="9">
        <v>16</v>
      </c>
      <c r="AN2220" s="521" t="s">
        <v>1223</v>
      </c>
    </row>
    <row r="2221" spans="1:40" ht="15" customHeight="1">
      <c r="A2221" s="682">
        <v>16999</v>
      </c>
      <c r="B2221" s="682" t="s">
        <v>9038</v>
      </c>
      <c r="C2221" s="682">
        <v>20148421103</v>
      </c>
      <c r="D2221" s="682" t="s">
        <v>9039</v>
      </c>
      <c r="E2221" s="682" t="s">
        <v>338</v>
      </c>
      <c r="F2221" s="682" t="s">
        <v>343</v>
      </c>
      <c r="G2221" s="682" t="s">
        <v>9040</v>
      </c>
      <c r="H2221" s="18" t="s">
        <v>9041</v>
      </c>
      <c r="I2221" s="18" t="s">
        <v>9042</v>
      </c>
      <c r="J2221" s="43" t="s">
        <v>20</v>
      </c>
      <c r="K2221" s="43" t="s">
        <v>21</v>
      </c>
      <c r="L2221" s="43" t="s">
        <v>22</v>
      </c>
      <c r="M2221" s="65">
        <v>0</v>
      </c>
      <c r="N2221" s="65">
        <v>0</v>
      </c>
      <c r="O2221" s="65">
        <v>0</v>
      </c>
      <c r="P2221" s="65">
        <v>0</v>
      </c>
      <c r="Q2221" s="66">
        <v>133.96</v>
      </c>
      <c r="R2221" s="39">
        <v>127.03000000000002</v>
      </c>
      <c r="S2221" s="65">
        <v>5.66</v>
      </c>
      <c r="T2221" s="65">
        <v>1.27</v>
      </c>
      <c r="U2221" s="65">
        <v>0</v>
      </c>
      <c r="V2221" s="39">
        <v>116.2</v>
      </c>
      <c r="W2221" s="65">
        <v>17.760000000000002</v>
      </c>
      <c r="X2221" s="65">
        <v>0</v>
      </c>
      <c r="Y2221" s="65">
        <v>0</v>
      </c>
      <c r="Z2221" s="53" t="s">
        <v>2175</v>
      </c>
      <c r="AA2221" s="40" t="s">
        <v>2156</v>
      </c>
      <c r="AB2221" s="22" t="s">
        <v>838</v>
      </c>
      <c r="AC2221" s="40" t="s">
        <v>681</v>
      </c>
      <c r="AD2221" s="40">
        <v>127.03</v>
      </c>
      <c r="AE2221" s="40">
        <v>127.03</v>
      </c>
      <c r="AF2221" s="920">
        <v>0</v>
      </c>
      <c r="AG2221" s="40"/>
      <c r="AH2221" s="40"/>
      <c r="AI2221" s="40"/>
      <c r="AJ2221" s="960">
        <v>45099</v>
      </c>
      <c r="AK2221" s="124">
        <v>45100</v>
      </c>
      <c r="AL2221" s="9">
        <f t="shared" si="327"/>
        <v>2</v>
      </c>
      <c r="AM2221" s="9">
        <v>16</v>
      </c>
      <c r="AN2221" s="521" t="s">
        <v>1223</v>
      </c>
    </row>
    <row r="2222" spans="1:40" ht="15" customHeight="1">
      <c r="A2222" s="682">
        <v>2273</v>
      </c>
      <c r="B2222" s="682" t="s">
        <v>9043</v>
      </c>
      <c r="C2222" s="682">
        <v>20163293847</v>
      </c>
      <c r="D2222" s="682" t="s">
        <v>1142</v>
      </c>
      <c r="E2222" s="682" t="s">
        <v>42</v>
      </c>
      <c r="F2222" s="682" t="s">
        <v>54</v>
      </c>
      <c r="G2222" s="682" t="s">
        <v>9044</v>
      </c>
      <c r="H2222" s="18" t="s">
        <v>9045</v>
      </c>
      <c r="I2222" s="18" t="s">
        <v>9046</v>
      </c>
      <c r="J2222" s="713" t="s">
        <v>20</v>
      </c>
      <c r="K2222" s="713" t="s">
        <v>21</v>
      </c>
      <c r="L2222" s="713" t="s">
        <v>22</v>
      </c>
      <c r="M2222" s="714">
        <v>0</v>
      </c>
      <c r="N2222" s="714">
        <v>0</v>
      </c>
      <c r="O2222" s="714">
        <v>0</v>
      </c>
      <c r="P2222" s="714">
        <v>0</v>
      </c>
      <c r="Q2222" s="39">
        <v>896.95</v>
      </c>
      <c r="R2222" s="39">
        <v>765.49</v>
      </c>
      <c r="S2222" s="714">
        <v>62.02</v>
      </c>
      <c r="T2222" s="714">
        <v>69.44</v>
      </c>
      <c r="U2222" s="714">
        <v>0</v>
      </c>
      <c r="V2222" s="39">
        <v>785.83</v>
      </c>
      <c r="W2222" s="714">
        <v>42.02</v>
      </c>
      <c r="X2222" s="714">
        <v>69.099999999999994</v>
      </c>
      <c r="Y2222" s="714">
        <v>0</v>
      </c>
      <c r="Z2222" s="435" t="s">
        <v>513</v>
      </c>
      <c r="AA2222" s="435" t="s">
        <v>9047</v>
      </c>
      <c r="AB2222" s="18" t="s">
        <v>98</v>
      </c>
      <c r="AC2222" s="18" t="s">
        <v>690</v>
      </c>
      <c r="AD2222" s="40">
        <v>0</v>
      </c>
      <c r="AE2222" s="40">
        <v>0</v>
      </c>
      <c r="AF2222" s="920">
        <v>0</v>
      </c>
      <c r="AG2222" s="40"/>
      <c r="AH2222" s="40"/>
      <c r="AI2222" s="40"/>
      <c r="AJ2222" s="960">
        <v>45099</v>
      </c>
      <c r="AK2222" s="124">
        <v>45100</v>
      </c>
      <c r="AL2222" s="9">
        <f t="shared" si="327"/>
        <v>2</v>
      </c>
      <c r="AM2222" s="9">
        <v>16</v>
      </c>
      <c r="AN2222" s="521" t="s">
        <v>1223</v>
      </c>
    </row>
    <row r="2223" spans="1:40" ht="15" customHeight="1">
      <c r="A2223" s="682">
        <v>2274</v>
      </c>
      <c r="B2223" s="682" t="s">
        <v>9043</v>
      </c>
      <c r="C2223" s="682">
        <v>20163293847</v>
      </c>
      <c r="D2223" s="682" t="s">
        <v>9048</v>
      </c>
      <c r="E2223" s="682" t="s">
        <v>42</v>
      </c>
      <c r="F2223" s="682" t="s">
        <v>54</v>
      </c>
      <c r="G2223" s="682" t="s">
        <v>9044</v>
      </c>
      <c r="H2223" s="18" t="s">
        <v>9049</v>
      </c>
      <c r="I2223" s="18" t="s">
        <v>9050</v>
      </c>
      <c r="J2223" s="43" t="s">
        <v>20</v>
      </c>
      <c r="K2223" s="713" t="s">
        <v>21</v>
      </c>
      <c r="L2223" s="713" t="s">
        <v>22</v>
      </c>
      <c r="M2223" s="714">
        <v>0</v>
      </c>
      <c r="N2223" s="714">
        <v>0</v>
      </c>
      <c r="O2223" s="714">
        <v>0</v>
      </c>
      <c r="P2223" s="714">
        <v>0</v>
      </c>
      <c r="Q2223" s="39">
        <v>1202.2</v>
      </c>
      <c r="R2223" s="39">
        <v>1044.17</v>
      </c>
      <c r="S2223" s="714">
        <v>150.22</v>
      </c>
      <c r="T2223" s="714">
        <v>7.81</v>
      </c>
      <c r="U2223" s="714">
        <v>0</v>
      </c>
      <c r="V2223" s="39">
        <v>1110.54</v>
      </c>
      <c r="W2223" s="714">
        <v>87.4</v>
      </c>
      <c r="X2223" s="714">
        <v>4.26</v>
      </c>
      <c r="Y2223" s="714">
        <v>0</v>
      </c>
      <c r="Z2223" s="435" t="s">
        <v>513</v>
      </c>
      <c r="AA2223" s="18" t="s">
        <v>9047</v>
      </c>
      <c r="AB2223" s="18" t="s">
        <v>98</v>
      </c>
      <c r="AC2223" s="24">
        <v>44982</v>
      </c>
      <c r="AD2223" s="40">
        <v>614.73</v>
      </c>
      <c r="AE2223" s="40">
        <v>614.73</v>
      </c>
      <c r="AF2223" s="920">
        <v>0</v>
      </c>
      <c r="AG2223" s="40"/>
      <c r="AH2223" s="40"/>
      <c r="AI2223" s="40"/>
      <c r="AJ2223" s="960">
        <v>45099</v>
      </c>
      <c r="AK2223" s="124">
        <v>45100</v>
      </c>
      <c r="AL2223" s="9">
        <f t="shared" si="327"/>
        <v>2</v>
      </c>
      <c r="AM2223" s="9">
        <v>16</v>
      </c>
      <c r="AN2223" s="521" t="s">
        <v>1223</v>
      </c>
    </row>
    <row r="2224" spans="1:40" ht="15" customHeight="1">
      <c r="A2224" s="683">
        <v>4863</v>
      </c>
      <c r="B2224" s="683" t="s">
        <v>9043</v>
      </c>
      <c r="C2224" s="683">
        <v>20163293847</v>
      </c>
      <c r="D2224" s="683" t="s">
        <v>5227</v>
      </c>
      <c r="E2224" s="683" t="s">
        <v>42</v>
      </c>
      <c r="F2224" s="683" t="s">
        <v>54</v>
      </c>
      <c r="G2224" s="683" t="s">
        <v>54</v>
      </c>
      <c r="H2224" s="23" t="s">
        <v>9051</v>
      </c>
      <c r="I2224" s="23" t="s">
        <v>9052</v>
      </c>
      <c r="J2224" s="44" t="s">
        <v>20</v>
      </c>
      <c r="K2224" s="832" t="s">
        <v>8563</v>
      </c>
      <c r="L2224" s="44" t="s">
        <v>23</v>
      </c>
      <c r="M2224" s="69">
        <v>0.59</v>
      </c>
      <c r="N2224" s="69">
        <v>0</v>
      </c>
      <c r="O2224" s="69">
        <v>0</v>
      </c>
      <c r="P2224" s="69">
        <v>0</v>
      </c>
      <c r="Q2224" s="70">
        <v>454.79</v>
      </c>
      <c r="R2224" s="70">
        <v>414.66</v>
      </c>
      <c r="S2224" s="69">
        <v>14.21</v>
      </c>
      <c r="T2224" s="69">
        <v>1.25</v>
      </c>
      <c r="U2224" s="69">
        <v>24.67</v>
      </c>
      <c r="V2224" s="70">
        <v>441.51000000000005</v>
      </c>
      <c r="W2224" s="69">
        <v>4.05</v>
      </c>
      <c r="X2224" s="69">
        <v>2.33</v>
      </c>
      <c r="Y2224" s="69">
        <v>6.9</v>
      </c>
      <c r="Z2224" s="45" t="s">
        <v>6793</v>
      </c>
      <c r="AA2224" s="45" t="s">
        <v>689</v>
      </c>
      <c r="AB2224" s="23" t="s">
        <v>103</v>
      </c>
      <c r="AC2224" s="23" t="s">
        <v>690</v>
      </c>
      <c r="AD2224" s="23">
        <v>321.89999999999998</v>
      </c>
      <c r="AE2224" s="23">
        <v>321.89999999999998</v>
      </c>
      <c r="AF2224" s="823">
        <v>0</v>
      </c>
      <c r="AG2224" s="23"/>
      <c r="AH2224" s="23"/>
      <c r="AI2224" s="23"/>
      <c r="AJ2224" s="917">
        <v>45099</v>
      </c>
      <c r="AK2224" s="122">
        <v>45100</v>
      </c>
      <c r="AL2224" s="34">
        <f t="shared" si="327"/>
        <v>2</v>
      </c>
      <c r="AM2224" s="34">
        <v>16</v>
      </c>
      <c r="AN2224" s="261" t="s">
        <v>1223</v>
      </c>
    </row>
    <row r="2225" spans="1:40" ht="15" customHeight="1">
      <c r="A2225" s="682">
        <v>17402</v>
      </c>
      <c r="B2225" s="682" t="s">
        <v>9053</v>
      </c>
      <c r="C2225" s="682">
        <v>24256445502</v>
      </c>
      <c r="D2225" s="682" t="s">
        <v>9054</v>
      </c>
      <c r="E2225" s="682" t="s">
        <v>38</v>
      </c>
      <c r="F2225" s="682" t="s">
        <v>66</v>
      </c>
      <c r="G2225" s="682" t="s">
        <v>1524</v>
      </c>
      <c r="H2225" s="18" t="s">
        <v>9055</v>
      </c>
      <c r="I2225" s="40" t="s">
        <v>9056</v>
      </c>
      <c r="J2225" s="40" t="s">
        <v>20</v>
      </c>
      <c r="K2225" s="40" t="s">
        <v>21</v>
      </c>
      <c r="L2225" s="40" t="s">
        <v>22</v>
      </c>
      <c r="M2225" s="40">
        <v>0</v>
      </c>
      <c r="N2225" s="40">
        <v>0</v>
      </c>
      <c r="O2225" s="40">
        <v>0</v>
      </c>
      <c r="P2225" s="40">
        <v>0</v>
      </c>
      <c r="Q2225" s="40">
        <v>343.03</v>
      </c>
      <c r="R2225" s="851">
        <v>316.96999999999991</v>
      </c>
      <c r="S2225" s="54">
        <v>12.85</v>
      </c>
      <c r="T2225" s="54">
        <v>2.11</v>
      </c>
      <c r="U2225" s="54">
        <v>11.1</v>
      </c>
      <c r="V2225" s="50">
        <v>341.64</v>
      </c>
      <c r="W2225" s="40">
        <v>0</v>
      </c>
      <c r="X2225" s="40">
        <v>1.39</v>
      </c>
      <c r="Y2225" s="40">
        <v>0</v>
      </c>
      <c r="Z2225" s="40" t="s">
        <v>6296</v>
      </c>
      <c r="AA2225" s="40" t="s">
        <v>9057</v>
      </c>
      <c r="AB2225" s="372" t="s">
        <v>90</v>
      </c>
      <c r="AC2225" s="18" t="s">
        <v>9058</v>
      </c>
      <c r="AD2225" s="40">
        <v>48.6</v>
      </c>
      <c r="AE2225" s="40">
        <v>48.6</v>
      </c>
      <c r="AF2225" s="920">
        <v>0</v>
      </c>
      <c r="AG2225" s="40"/>
      <c r="AH2225" s="40"/>
      <c r="AI2225" s="40"/>
      <c r="AJ2225" s="960">
        <v>45099</v>
      </c>
      <c r="AK2225" s="124">
        <v>45100</v>
      </c>
      <c r="AL2225" s="9">
        <f t="shared" si="327"/>
        <v>2</v>
      </c>
      <c r="AM2225" s="9">
        <v>16</v>
      </c>
      <c r="AN2225" s="521" t="s">
        <v>1223</v>
      </c>
    </row>
    <row r="2226" spans="1:40" ht="15" customHeight="1">
      <c r="A2226" s="682">
        <v>17892</v>
      </c>
      <c r="B2226" s="682" t="s">
        <v>9053</v>
      </c>
      <c r="C2226" s="682">
        <v>24256445502</v>
      </c>
      <c r="D2226" s="682" t="s">
        <v>9059</v>
      </c>
      <c r="E2226" s="682" t="s">
        <v>37</v>
      </c>
      <c r="F2226" s="682" t="s">
        <v>2047</v>
      </c>
      <c r="G2226" s="682" t="s">
        <v>2048</v>
      </c>
      <c r="H2226" s="11" t="s">
        <v>9145</v>
      </c>
      <c r="I2226" s="11" t="s">
        <v>9146</v>
      </c>
      <c r="J2226" s="43" t="s">
        <v>20</v>
      </c>
      <c r="K2226" s="11" t="s">
        <v>21</v>
      </c>
      <c r="L2226" s="11" t="s">
        <v>22</v>
      </c>
      <c r="M2226" s="11">
        <v>0</v>
      </c>
      <c r="N2226" s="11">
        <v>0</v>
      </c>
      <c r="O2226" s="11">
        <v>0</v>
      </c>
      <c r="P2226" s="11">
        <v>0</v>
      </c>
      <c r="Q2226" s="11">
        <v>180.81</v>
      </c>
      <c r="R2226" s="39">
        <f>Q2226-O2226-S2226-T2226-U2226</f>
        <v>180.38</v>
      </c>
      <c r="S2226" s="11">
        <v>0</v>
      </c>
      <c r="T2226" s="11">
        <v>0.43</v>
      </c>
      <c r="U2226" s="11">
        <v>0</v>
      </c>
      <c r="V2226" s="911">
        <f>Q2226-W2226-X2226-Y2226-P2226</f>
        <v>180.38</v>
      </c>
      <c r="W2226" s="11">
        <v>0</v>
      </c>
      <c r="X2226" s="11">
        <v>0.43</v>
      </c>
      <c r="Y2226" s="11">
        <v>0</v>
      </c>
      <c r="Z2226" s="11" t="s">
        <v>860</v>
      </c>
      <c r="AA2226" s="11" t="s">
        <v>9147</v>
      </c>
      <c r="AB2226" s="9" t="str">
        <f>+_xlfn.CONCAT(MID(Z2226,24,2),"/",MID(Z2226,22,2),"/",MID(Z2226,18,4))</f>
        <v>22/08/2007</v>
      </c>
      <c r="AC2226" s="18" t="str">
        <f>+_xlfn.CONCAT(MID(AA2226,16,2),"/",MID(AA2226,14,2),"/",MID(AA2226,10,4))</f>
        <v>10/03/2023</v>
      </c>
      <c r="AD2226" s="40">
        <v>156.08000000000001</v>
      </c>
      <c r="AE2226" s="40">
        <v>156.08000000000001</v>
      </c>
      <c r="AF2226" s="920">
        <v>0</v>
      </c>
      <c r="AG2226" s="40"/>
      <c r="AH2226" s="40"/>
      <c r="AI2226" s="40"/>
      <c r="AJ2226" s="960">
        <v>45099</v>
      </c>
      <c r="AK2226" s="124">
        <v>45100</v>
      </c>
      <c r="AL2226" s="9">
        <f t="shared" si="327"/>
        <v>2</v>
      </c>
      <c r="AM2226" s="9">
        <v>16</v>
      </c>
      <c r="AN2226" s="521" t="s">
        <v>1223</v>
      </c>
    </row>
    <row r="2227" spans="1:40" ht="15" customHeight="1">
      <c r="A2227" s="683">
        <v>17740</v>
      </c>
      <c r="B2227" s="683" t="s">
        <v>9060</v>
      </c>
      <c r="C2227" s="683">
        <v>27127146107</v>
      </c>
      <c r="D2227" s="683" t="s">
        <v>8099</v>
      </c>
      <c r="E2227" s="683" t="s">
        <v>47</v>
      </c>
      <c r="F2227" s="683" t="s">
        <v>1021</v>
      </c>
      <c r="G2227" s="683" t="s">
        <v>9061</v>
      </c>
      <c r="H2227" s="431" t="s">
        <v>9148</v>
      </c>
      <c r="I2227" s="431" t="s">
        <v>9149</v>
      </c>
      <c r="J2227" s="44" t="s">
        <v>20</v>
      </c>
      <c r="K2227" s="128" t="s">
        <v>8232</v>
      </c>
      <c r="L2227" s="44" t="s">
        <v>23</v>
      </c>
      <c r="M2227" s="69">
        <v>0</v>
      </c>
      <c r="N2227" s="69">
        <v>0</v>
      </c>
      <c r="O2227" s="69">
        <v>0</v>
      </c>
      <c r="P2227" s="69">
        <v>0</v>
      </c>
      <c r="Q2227" s="152">
        <v>85.86</v>
      </c>
      <c r="R2227" s="152">
        <f>Q2227-O2227-S2227-T2227-U2227</f>
        <v>48.260000000000005</v>
      </c>
      <c r="S2227" s="69">
        <v>36.299999999999997</v>
      </c>
      <c r="T2227" s="69">
        <v>0</v>
      </c>
      <c r="U2227" s="69">
        <v>1.3</v>
      </c>
      <c r="V2227" s="152">
        <f>Q2227-P2227-W2227-X2227-Y2227</f>
        <v>51.63</v>
      </c>
      <c r="W2227" s="69">
        <v>32.93</v>
      </c>
      <c r="X2227" s="69">
        <v>0</v>
      </c>
      <c r="Y2227" s="69">
        <v>1.3</v>
      </c>
      <c r="Z2227" s="866" t="s">
        <v>4951</v>
      </c>
      <c r="AA2227" s="431" t="s">
        <v>9150</v>
      </c>
      <c r="AB2227" s="122">
        <v>39263</v>
      </c>
      <c r="AC2227" s="122">
        <v>44997</v>
      </c>
      <c r="AD2227" s="23">
        <v>34.520000000000003</v>
      </c>
      <c r="AE2227" s="23">
        <v>34.520000000000003</v>
      </c>
      <c r="AF2227" s="823">
        <v>0</v>
      </c>
      <c r="AG2227" s="23"/>
      <c r="AH2227" s="23"/>
      <c r="AI2227" s="23"/>
      <c r="AJ2227" s="917">
        <v>45099</v>
      </c>
      <c r="AK2227" s="122">
        <v>45100</v>
      </c>
      <c r="AL2227" s="34">
        <f t="shared" si="327"/>
        <v>2</v>
      </c>
      <c r="AM2227" s="34">
        <v>16</v>
      </c>
      <c r="AN2227" s="261" t="s">
        <v>1223</v>
      </c>
    </row>
    <row r="2228" spans="1:40" ht="15" customHeight="1">
      <c r="A2228" s="682">
        <v>17741</v>
      </c>
      <c r="B2228" s="682" t="s">
        <v>9060</v>
      </c>
      <c r="C2228" s="682">
        <v>27127146107</v>
      </c>
      <c r="D2228" s="682" t="s">
        <v>1250</v>
      </c>
      <c r="E2228" s="682" t="s">
        <v>47</v>
      </c>
      <c r="F2228" s="682" t="s">
        <v>9062</v>
      </c>
      <c r="G2228" s="682" t="s">
        <v>1250</v>
      </c>
      <c r="H2228" s="126" t="s">
        <v>9151</v>
      </c>
      <c r="I2228" s="126" t="s">
        <v>9152</v>
      </c>
      <c r="J2228" s="43" t="s">
        <v>20</v>
      </c>
      <c r="K2228" s="43" t="s">
        <v>21</v>
      </c>
      <c r="L2228" s="43" t="s">
        <v>22</v>
      </c>
      <c r="M2228" s="65">
        <v>0</v>
      </c>
      <c r="N2228" s="65">
        <v>0</v>
      </c>
      <c r="O2228" s="65">
        <v>0</v>
      </c>
      <c r="P2228" s="65">
        <v>0</v>
      </c>
      <c r="Q2228" s="123">
        <v>160.21</v>
      </c>
      <c r="R2228" s="123">
        <f>Q2228-O2228-S2228-T2228-U2228</f>
        <v>139.47999999999999</v>
      </c>
      <c r="S2228" s="65">
        <v>19.8</v>
      </c>
      <c r="T2228" s="65">
        <v>0</v>
      </c>
      <c r="U2228" s="65">
        <v>0.93</v>
      </c>
      <c r="V2228" s="123">
        <f>Q2228-P2228-W2228-X2228-Y2228</f>
        <v>151.49</v>
      </c>
      <c r="W2228" s="65">
        <v>7.79</v>
      </c>
      <c r="X2228" s="65">
        <v>0</v>
      </c>
      <c r="Y2228" s="65">
        <v>0.93</v>
      </c>
      <c r="Z2228" s="426" t="s">
        <v>4951</v>
      </c>
      <c r="AA2228" s="126" t="s">
        <v>9153</v>
      </c>
      <c r="AB2228" s="105">
        <v>39263</v>
      </c>
      <c r="AC2228" s="124">
        <v>44997</v>
      </c>
      <c r="AD2228" s="40">
        <v>61.4</v>
      </c>
      <c r="AE2228" s="40">
        <v>61.4</v>
      </c>
      <c r="AF2228" s="920">
        <v>0</v>
      </c>
      <c r="AG2228" s="40"/>
      <c r="AH2228" s="40"/>
      <c r="AI2228" s="40"/>
      <c r="AJ2228" s="960">
        <v>45099</v>
      </c>
      <c r="AK2228" s="124">
        <v>45100</v>
      </c>
      <c r="AL2228" s="9">
        <f t="shared" si="327"/>
        <v>2</v>
      </c>
      <c r="AM2228" s="9">
        <v>16</v>
      </c>
      <c r="AN2228" s="521" t="s">
        <v>1223</v>
      </c>
    </row>
    <row r="2229" spans="1:40" ht="15" customHeight="1">
      <c r="A2229" s="683">
        <v>17742</v>
      </c>
      <c r="B2229" s="683" t="s">
        <v>9060</v>
      </c>
      <c r="C2229" s="683">
        <v>27127146107</v>
      </c>
      <c r="D2229" s="683" t="s">
        <v>9063</v>
      </c>
      <c r="E2229" s="683" t="s">
        <v>47</v>
      </c>
      <c r="F2229" s="683" t="s">
        <v>1021</v>
      </c>
      <c r="G2229" s="683" t="s">
        <v>9061</v>
      </c>
      <c r="H2229" s="431" t="s">
        <v>9154</v>
      </c>
      <c r="I2229" s="431" t="s">
        <v>9155</v>
      </c>
      <c r="J2229" s="44" t="s">
        <v>20</v>
      </c>
      <c r="K2229" s="128" t="s">
        <v>8232</v>
      </c>
      <c r="L2229" s="44" t="s">
        <v>23</v>
      </c>
      <c r="M2229" s="69">
        <v>0</v>
      </c>
      <c r="N2229" s="69">
        <v>0</v>
      </c>
      <c r="O2229" s="69">
        <v>0</v>
      </c>
      <c r="P2229" s="69">
        <v>0</v>
      </c>
      <c r="Q2229" s="152">
        <v>41.1</v>
      </c>
      <c r="R2229" s="152">
        <f>Q2229-O2229-S2229-T2229-U2229</f>
        <v>39.99</v>
      </c>
      <c r="S2229" s="69">
        <v>0</v>
      </c>
      <c r="T2229" s="69">
        <v>1.1100000000000001</v>
      </c>
      <c r="U2229" s="69">
        <v>0</v>
      </c>
      <c r="V2229" s="152">
        <f>Q2229-P2229-W2229-X2229-Y2229</f>
        <v>40.43</v>
      </c>
      <c r="W2229" s="69">
        <v>0</v>
      </c>
      <c r="X2229" s="69">
        <v>0.67</v>
      </c>
      <c r="Y2229" s="69">
        <v>0</v>
      </c>
      <c r="Z2229" s="866" t="s">
        <v>4951</v>
      </c>
      <c r="AA2229" s="431" t="s">
        <v>9150</v>
      </c>
      <c r="AB2229" s="122">
        <v>39263</v>
      </c>
      <c r="AC2229" s="122">
        <v>44997</v>
      </c>
      <c r="AD2229" s="23">
        <v>39.9</v>
      </c>
      <c r="AE2229" s="23">
        <v>39.9</v>
      </c>
      <c r="AF2229" s="823">
        <v>0</v>
      </c>
      <c r="AG2229" s="23"/>
      <c r="AH2229" s="23"/>
      <c r="AI2229" s="23"/>
      <c r="AJ2229" s="917">
        <v>45099</v>
      </c>
      <c r="AK2229" s="122">
        <v>45100</v>
      </c>
      <c r="AL2229" s="34">
        <f t="shared" si="327"/>
        <v>2</v>
      </c>
      <c r="AM2229" s="34">
        <v>16</v>
      </c>
      <c r="AN2229" s="261" t="s">
        <v>1223</v>
      </c>
    </row>
    <row r="2230" spans="1:40" ht="15" customHeight="1">
      <c r="A2230" s="683">
        <v>7099</v>
      </c>
      <c r="B2230" s="683" t="s">
        <v>9064</v>
      </c>
      <c r="C2230" s="683">
        <v>30619314332</v>
      </c>
      <c r="D2230" s="683" t="s">
        <v>9065</v>
      </c>
      <c r="E2230" s="683" t="s">
        <v>47</v>
      </c>
      <c r="F2230" s="683" t="s">
        <v>1603</v>
      </c>
      <c r="G2230" s="683" t="s">
        <v>1603</v>
      </c>
      <c r="H2230" s="23" t="s">
        <v>9066</v>
      </c>
      <c r="I2230" s="23" t="s">
        <v>9067</v>
      </c>
      <c r="J2230" s="44" t="s">
        <v>20</v>
      </c>
      <c r="K2230" s="128" t="s">
        <v>8232</v>
      </c>
      <c r="L2230" s="44" t="s">
        <v>23</v>
      </c>
      <c r="M2230" s="69">
        <v>0</v>
      </c>
      <c r="N2230" s="69">
        <v>0</v>
      </c>
      <c r="O2230" s="69">
        <v>3.32</v>
      </c>
      <c r="P2230" s="69">
        <v>2.88</v>
      </c>
      <c r="Q2230" s="70">
        <v>748.34</v>
      </c>
      <c r="R2230" s="360">
        <v>734.91</v>
      </c>
      <c r="S2230" s="289">
        <v>9.32</v>
      </c>
      <c r="T2230" s="289">
        <v>0</v>
      </c>
      <c r="U2230" s="289">
        <v>0.79</v>
      </c>
      <c r="V2230" s="360">
        <v>743.74</v>
      </c>
      <c r="W2230" s="69">
        <v>1.21</v>
      </c>
      <c r="X2230" s="69">
        <v>0</v>
      </c>
      <c r="Y2230" s="69">
        <v>0.51</v>
      </c>
      <c r="Z2230" s="45" t="s">
        <v>8440</v>
      </c>
      <c r="AA2230" s="23" t="s">
        <v>9068</v>
      </c>
      <c r="AB2230" s="351">
        <v>39357</v>
      </c>
      <c r="AC2230" s="23" t="s">
        <v>523</v>
      </c>
      <c r="AD2230" s="23">
        <v>528.20000000000005</v>
      </c>
      <c r="AE2230" s="23">
        <v>528.20000000000005</v>
      </c>
      <c r="AF2230" s="823">
        <v>0</v>
      </c>
      <c r="AG2230" s="23"/>
      <c r="AH2230" s="23"/>
      <c r="AI2230" s="23"/>
      <c r="AJ2230" s="917">
        <v>45099</v>
      </c>
      <c r="AK2230" s="122">
        <v>45100</v>
      </c>
      <c r="AL2230" s="34">
        <f t="shared" si="327"/>
        <v>2</v>
      </c>
      <c r="AM2230" s="34">
        <v>16</v>
      </c>
      <c r="AN2230" s="261" t="s">
        <v>1223</v>
      </c>
    </row>
    <row r="2231" spans="1:40" ht="15" customHeight="1">
      <c r="A2231" s="682">
        <v>4915</v>
      </c>
      <c r="B2231" s="682" t="s">
        <v>9069</v>
      </c>
      <c r="C2231" s="682">
        <v>30638195662</v>
      </c>
      <c r="D2231" s="682" t="s">
        <v>4036</v>
      </c>
      <c r="E2231" s="682" t="s">
        <v>338</v>
      </c>
      <c r="F2231" s="682" t="s">
        <v>343</v>
      </c>
      <c r="G2231" s="682" t="s">
        <v>3137</v>
      </c>
      <c r="H2231" s="126" t="s">
        <v>9156</v>
      </c>
      <c r="I2231" s="126" t="s">
        <v>9157</v>
      </c>
      <c r="J2231" s="43" t="s">
        <v>20</v>
      </c>
      <c r="K2231" s="43" t="s">
        <v>21</v>
      </c>
      <c r="L2231" s="43" t="s">
        <v>22</v>
      </c>
      <c r="M2231" s="65">
        <v>0</v>
      </c>
      <c r="N2231" s="65">
        <v>0</v>
      </c>
      <c r="O2231" s="65">
        <v>0</v>
      </c>
      <c r="P2231" s="65">
        <v>0</v>
      </c>
      <c r="Q2231" s="123">
        <v>438.33</v>
      </c>
      <c r="R2231" s="123">
        <f t="shared" ref="R2231:R2237" si="328">Q2231-O2231-S2231-T2231-U2231</f>
        <v>377.53999999999996</v>
      </c>
      <c r="S2231" s="65">
        <v>38.049999999999997</v>
      </c>
      <c r="T2231" s="65">
        <v>22.74</v>
      </c>
      <c r="U2231" s="65">
        <v>0</v>
      </c>
      <c r="V2231" s="123">
        <f t="shared" ref="V2231:V2237" si="329">Q2231-P2231-W2231-X2231-Y2231</f>
        <v>385.38</v>
      </c>
      <c r="W2231" s="65">
        <v>30.21</v>
      </c>
      <c r="X2231" s="65">
        <v>22.74</v>
      </c>
      <c r="Y2231" s="65">
        <v>0</v>
      </c>
      <c r="Z2231" s="426" t="s">
        <v>2270</v>
      </c>
      <c r="AA2231" s="126" t="s">
        <v>754</v>
      </c>
      <c r="AB2231" s="105">
        <v>39279</v>
      </c>
      <c r="AC2231" s="124">
        <v>44994</v>
      </c>
      <c r="AD2231" s="40">
        <v>94.39</v>
      </c>
      <c r="AE2231" s="40">
        <v>94.39</v>
      </c>
      <c r="AF2231" s="920">
        <v>0</v>
      </c>
      <c r="AG2231" s="40"/>
      <c r="AH2231" s="40"/>
      <c r="AI2231" s="40"/>
      <c r="AJ2231" s="960">
        <v>45099</v>
      </c>
      <c r="AK2231" s="124">
        <v>45100</v>
      </c>
      <c r="AL2231" s="9">
        <f t="shared" si="327"/>
        <v>2</v>
      </c>
      <c r="AM2231" s="9">
        <v>16</v>
      </c>
      <c r="AN2231" s="521" t="s">
        <v>1223</v>
      </c>
    </row>
    <row r="2232" spans="1:40" ht="15" customHeight="1">
      <c r="A2232" s="682">
        <v>5190</v>
      </c>
      <c r="B2232" s="682" t="s">
        <v>9069</v>
      </c>
      <c r="C2232" s="682">
        <v>30638195662</v>
      </c>
      <c r="D2232" s="682" t="s">
        <v>9070</v>
      </c>
      <c r="E2232" s="682" t="s">
        <v>338</v>
      </c>
      <c r="F2232" s="682" t="s">
        <v>343</v>
      </c>
      <c r="G2232" s="682" t="s">
        <v>3137</v>
      </c>
      <c r="H2232" s="126" t="s">
        <v>9158</v>
      </c>
      <c r="I2232" s="126" t="s">
        <v>9159</v>
      </c>
      <c r="J2232" s="43" t="s">
        <v>20</v>
      </c>
      <c r="K2232" s="43" t="s">
        <v>21</v>
      </c>
      <c r="L2232" s="43" t="s">
        <v>22</v>
      </c>
      <c r="M2232" s="65">
        <v>0</v>
      </c>
      <c r="N2232" s="65">
        <v>0</v>
      </c>
      <c r="O2232" s="65">
        <v>0</v>
      </c>
      <c r="P2232" s="65">
        <v>0</v>
      </c>
      <c r="Q2232" s="123">
        <v>373.7</v>
      </c>
      <c r="R2232" s="123">
        <f t="shared" si="328"/>
        <v>359.65000000000003</v>
      </c>
      <c r="S2232" s="65">
        <v>10.59</v>
      </c>
      <c r="T2232" s="65">
        <v>3.46</v>
      </c>
      <c r="U2232" s="65">
        <v>0</v>
      </c>
      <c r="V2232" s="123">
        <f t="shared" si="329"/>
        <v>361.9</v>
      </c>
      <c r="W2232" s="65">
        <v>9.51</v>
      </c>
      <c r="X2232" s="65">
        <v>2.29</v>
      </c>
      <c r="Y2232" s="65">
        <v>0</v>
      </c>
      <c r="Z2232" s="426" t="s">
        <v>2175</v>
      </c>
      <c r="AA2232" s="126" t="s">
        <v>754</v>
      </c>
      <c r="AB2232" s="105">
        <v>39256</v>
      </c>
      <c r="AC2232" s="124">
        <v>44994</v>
      </c>
      <c r="AD2232" s="40">
        <v>198.18</v>
      </c>
      <c r="AE2232" s="40">
        <v>198.18</v>
      </c>
      <c r="AF2232" s="920">
        <v>0</v>
      </c>
      <c r="AG2232" s="40"/>
      <c r="AH2232" s="40"/>
      <c r="AI2232" s="40"/>
      <c r="AJ2232" s="960">
        <v>45099</v>
      </c>
      <c r="AK2232" s="124">
        <v>45100</v>
      </c>
      <c r="AL2232" s="9">
        <f t="shared" si="327"/>
        <v>2</v>
      </c>
      <c r="AM2232" s="9">
        <v>16</v>
      </c>
      <c r="AN2232" s="521" t="s">
        <v>1223</v>
      </c>
    </row>
    <row r="2233" spans="1:40" ht="15" customHeight="1">
      <c r="A2233" s="682">
        <v>5191</v>
      </c>
      <c r="B2233" s="682" t="s">
        <v>9069</v>
      </c>
      <c r="C2233" s="682">
        <v>30638195662</v>
      </c>
      <c r="D2233" s="682" t="s">
        <v>4071</v>
      </c>
      <c r="E2233" s="682" t="s">
        <v>338</v>
      </c>
      <c r="F2233" s="682" t="s">
        <v>343</v>
      </c>
      <c r="G2233" s="682" t="s">
        <v>3137</v>
      </c>
      <c r="H2233" s="126" t="s">
        <v>9160</v>
      </c>
      <c r="I2233" s="126" t="s">
        <v>9161</v>
      </c>
      <c r="J2233" s="43" t="s">
        <v>20</v>
      </c>
      <c r="K2233" s="43" t="s">
        <v>21</v>
      </c>
      <c r="L2233" s="43" t="s">
        <v>22</v>
      </c>
      <c r="M2233" s="65">
        <v>0</v>
      </c>
      <c r="N2233" s="65">
        <v>0</v>
      </c>
      <c r="O2233" s="65">
        <v>0</v>
      </c>
      <c r="P2233" s="65">
        <v>0</v>
      </c>
      <c r="Q2233" s="123">
        <v>251</v>
      </c>
      <c r="R2233" s="123">
        <f t="shared" si="328"/>
        <v>230.13000000000002</v>
      </c>
      <c r="S2233" s="65">
        <v>5.14</v>
      </c>
      <c r="T2233" s="65">
        <v>15.73</v>
      </c>
      <c r="U2233" s="65">
        <v>0</v>
      </c>
      <c r="V2233" s="123">
        <f t="shared" si="329"/>
        <v>231.13000000000002</v>
      </c>
      <c r="W2233" s="65">
        <v>4.3899999999999997</v>
      </c>
      <c r="X2233" s="65">
        <v>15.48</v>
      </c>
      <c r="Y2233" s="65">
        <v>0</v>
      </c>
      <c r="Z2233" s="426" t="s">
        <v>2270</v>
      </c>
      <c r="AA2233" s="126" t="s">
        <v>754</v>
      </c>
      <c r="AB2233" s="105">
        <v>39279</v>
      </c>
      <c r="AC2233" s="124">
        <v>44994</v>
      </c>
      <c r="AD2233" s="40">
        <v>212.98</v>
      </c>
      <c r="AE2233" s="40">
        <v>212.98</v>
      </c>
      <c r="AF2233" s="920">
        <v>0</v>
      </c>
      <c r="AG2233" s="40"/>
      <c r="AH2233" s="40"/>
      <c r="AI2233" s="40"/>
      <c r="AJ2233" s="960">
        <v>45099</v>
      </c>
      <c r="AK2233" s="124">
        <v>45100</v>
      </c>
      <c r="AL2233" s="9">
        <f t="shared" si="327"/>
        <v>2</v>
      </c>
      <c r="AM2233" s="9">
        <v>16</v>
      </c>
      <c r="AN2233" s="521" t="s">
        <v>1223</v>
      </c>
    </row>
    <row r="2234" spans="1:40" ht="15" customHeight="1">
      <c r="A2234" s="683">
        <v>17757</v>
      </c>
      <c r="B2234" s="683" t="s">
        <v>9069</v>
      </c>
      <c r="C2234" s="683">
        <v>30638195662</v>
      </c>
      <c r="D2234" s="683" t="s">
        <v>9071</v>
      </c>
      <c r="E2234" s="683" t="s">
        <v>338</v>
      </c>
      <c r="F2234" s="683" t="s">
        <v>343</v>
      </c>
      <c r="G2234" s="683" t="s">
        <v>3137</v>
      </c>
      <c r="H2234" s="34" t="s">
        <v>9162</v>
      </c>
      <c r="I2234" s="34" t="s">
        <v>9163</v>
      </c>
      <c r="J2234" s="44" t="s">
        <v>20</v>
      </c>
      <c r="K2234" s="128" t="s">
        <v>8232</v>
      </c>
      <c r="L2234" s="44" t="s">
        <v>23</v>
      </c>
      <c r="M2234" s="179">
        <v>0</v>
      </c>
      <c r="N2234" s="179">
        <v>0</v>
      </c>
      <c r="O2234" s="179">
        <v>0</v>
      </c>
      <c r="P2234" s="179">
        <v>0</v>
      </c>
      <c r="Q2234" s="178">
        <v>212.82659858398441</v>
      </c>
      <c r="R2234" s="152">
        <f t="shared" si="328"/>
        <v>191.87659858398439</v>
      </c>
      <c r="S2234" s="179">
        <v>19.989999999999998</v>
      </c>
      <c r="T2234" s="179">
        <v>0.96</v>
      </c>
      <c r="U2234" s="179">
        <v>0</v>
      </c>
      <c r="V2234" s="152">
        <f t="shared" si="329"/>
        <v>192.8365985839844</v>
      </c>
      <c r="W2234" s="179">
        <v>19.989999999999998</v>
      </c>
      <c r="X2234" s="179">
        <v>0</v>
      </c>
      <c r="Y2234" s="179">
        <v>0</v>
      </c>
      <c r="Z2234" s="866" t="s">
        <v>2175</v>
      </c>
      <c r="AA2234" s="431" t="s">
        <v>754</v>
      </c>
      <c r="AB2234" s="34" t="str">
        <f>+_xlfn.CONCAT(MID(Z2234,24,2),"/",MID(Z2234,22,2),"/",MID(Z2234,18,4))</f>
        <v>23/06/2007</v>
      </c>
      <c r="AC2234" s="34" t="str">
        <f>+_xlfn.CONCAT(MID(AA2234,16,2),"/",MID(AA2234,14,2),"/",MID(AA2234,10,4))</f>
        <v>09/03/2023</v>
      </c>
      <c r="AD2234" s="23">
        <v>152.33000000000001</v>
      </c>
      <c r="AE2234" s="23">
        <v>152.33000000000001</v>
      </c>
      <c r="AF2234" s="823">
        <v>0</v>
      </c>
      <c r="AG2234" s="23"/>
      <c r="AH2234" s="23"/>
      <c r="AI2234" s="23"/>
      <c r="AJ2234" s="917">
        <v>45099</v>
      </c>
      <c r="AK2234" s="122">
        <v>45100</v>
      </c>
      <c r="AL2234" s="34">
        <f t="shared" si="327"/>
        <v>2</v>
      </c>
      <c r="AM2234" s="34">
        <v>16</v>
      </c>
      <c r="AN2234" s="261" t="s">
        <v>1223</v>
      </c>
    </row>
    <row r="2235" spans="1:40" ht="15" customHeight="1">
      <c r="A2235" s="683">
        <v>17758</v>
      </c>
      <c r="B2235" s="683" t="s">
        <v>9069</v>
      </c>
      <c r="C2235" s="683">
        <v>30638195662</v>
      </c>
      <c r="D2235" s="683" t="s">
        <v>9072</v>
      </c>
      <c r="E2235" s="683" t="s">
        <v>338</v>
      </c>
      <c r="F2235" s="683" t="s">
        <v>343</v>
      </c>
      <c r="G2235" s="683" t="s">
        <v>9073</v>
      </c>
      <c r="H2235" s="34" t="s">
        <v>9164</v>
      </c>
      <c r="I2235" s="34" t="s">
        <v>9165</v>
      </c>
      <c r="J2235" s="44" t="s">
        <v>20</v>
      </c>
      <c r="K2235" s="128" t="s">
        <v>8232</v>
      </c>
      <c r="L2235" s="44" t="s">
        <v>23</v>
      </c>
      <c r="M2235" s="179">
        <v>0</v>
      </c>
      <c r="N2235" s="179">
        <v>0</v>
      </c>
      <c r="O2235" s="179">
        <v>0</v>
      </c>
      <c r="P2235" s="179">
        <v>0</v>
      </c>
      <c r="Q2235" s="178">
        <v>111.27555693359371</v>
      </c>
      <c r="R2235" s="152">
        <f t="shared" si="328"/>
        <v>108.8755569335937</v>
      </c>
      <c r="S2235" s="179">
        <v>2.4</v>
      </c>
      <c r="T2235" s="179">
        <v>0</v>
      </c>
      <c r="U2235" s="179">
        <v>0</v>
      </c>
      <c r="V2235" s="152">
        <f t="shared" si="329"/>
        <v>108.8755569335937</v>
      </c>
      <c r="W2235" s="179">
        <v>2.4</v>
      </c>
      <c r="X2235" s="179">
        <v>0</v>
      </c>
      <c r="Y2235" s="179">
        <v>0</v>
      </c>
      <c r="Z2235" s="866" t="s">
        <v>2175</v>
      </c>
      <c r="AA2235" s="431" t="s">
        <v>754</v>
      </c>
      <c r="AB2235" s="34" t="str">
        <f>+_xlfn.CONCAT(MID(Z2235,24,2),"/",MID(Z2235,22,2),"/",MID(Z2235,18,4))</f>
        <v>23/06/2007</v>
      </c>
      <c r="AC2235" s="34" t="str">
        <f>+_xlfn.CONCAT(MID(AA2235,16,2),"/",MID(AA2235,14,2),"/",MID(AA2235,10,4))</f>
        <v>09/03/2023</v>
      </c>
      <c r="AD2235" s="23">
        <v>108</v>
      </c>
      <c r="AE2235" s="23">
        <v>108</v>
      </c>
      <c r="AF2235" s="823">
        <v>0</v>
      </c>
      <c r="AG2235" s="23"/>
      <c r="AH2235" s="23"/>
      <c r="AI2235" s="23"/>
      <c r="AJ2235" s="917">
        <v>45099</v>
      </c>
      <c r="AK2235" s="122">
        <v>45100</v>
      </c>
      <c r="AL2235" s="34">
        <f t="shared" si="327"/>
        <v>2</v>
      </c>
      <c r="AM2235" s="34">
        <v>16</v>
      </c>
      <c r="AN2235" s="261" t="s">
        <v>1223</v>
      </c>
    </row>
    <row r="2236" spans="1:40" ht="15" customHeight="1">
      <c r="A2236" s="683">
        <v>17759</v>
      </c>
      <c r="B2236" s="683" t="s">
        <v>9069</v>
      </c>
      <c r="C2236" s="683">
        <v>30638195662</v>
      </c>
      <c r="D2236" s="683" t="s">
        <v>9074</v>
      </c>
      <c r="E2236" s="683" t="s">
        <v>338</v>
      </c>
      <c r="F2236" s="683" t="s">
        <v>343</v>
      </c>
      <c r="G2236" s="683" t="s">
        <v>9073</v>
      </c>
      <c r="H2236" s="34" t="s">
        <v>9166</v>
      </c>
      <c r="I2236" s="34" t="s">
        <v>9167</v>
      </c>
      <c r="J2236" s="44" t="s">
        <v>20</v>
      </c>
      <c r="K2236" s="128" t="s">
        <v>8232</v>
      </c>
      <c r="L2236" s="44" t="s">
        <v>23</v>
      </c>
      <c r="M2236" s="179">
        <v>0</v>
      </c>
      <c r="N2236" s="179">
        <v>0</v>
      </c>
      <c r="O2236" s="179">
        <v>0</v>
      </c>
      <c r="P2236" s="179">
        <v>0</v>
      </c>
      <c r="Q2236" s="178">
        <v>108.2295834472656</v>
      </c>
      <c r="R2236" s="152">
        <f t="shared" si="328"/>
        <v>107.0695834472656</v>
      </c>
      <c r="S2236" s="179">
        <v>0</v>
      </c>
      <c r="T2236" s="179">
        <v>1.1599999999999999</v>
      </c>
      <c r="U2236" s="179">
        <v>0</v>
      </c>
      <c r="V2236" s="152">
        <f t="shared" si="329"/>
        <v>107.0695834472656</v>
      </c>
      <c r="W2236" s="179">
        <v>0</v>
      </c>
      <c r="X2236" s="179">
        <v>1.1599999999999999</v>
      </c>
      <c r="Y2236" s="179">
        <v>0</v>
      </c>
      <c r="Z2236" s="866" t="s">
        <v>2175</v>
      </c>
      <c r="AA2236" s="431" t="s">
        <v>754</v>
      </c>
      <c r="AB2236" s="34" t="str">
        <f>+_xlfn.CONCAT(MID(Z2236,24,2),"/",MID(Z2236,22,2),"/",MID(Z2236,18,4))</f>
        <v>23/06/2007</v>
      </c>
      <c r="AC2236" s="34" t="str">
        <f>+_xlfn.CONCAT(MID(AA2236,16,2),"/",MID(AA2236,14,2),"/",MID(AA2236,10,4))</f>
        <v>09/03/2023</v>
      </c>
      <c r="AD2236" s="23">
        <v>107</v>
      </c>
      <c r="AE2236" s="23">
        <v>107</v>
      </c>
      <c r="AF2236" s="823">
        <v>0</v>
      </c>
      <c r="AG2236" s="23"/>
      <c r="AH2236" s="23"/>
      <c r="AI2236" s="23"/>
      <c r="AJ2236" s="917">
        <v>45099</v>
      </c>
      <c r="AK2236" s="122">
        <v>45100</v>
      </c>
      <c r="AL2236" s="34">
        <f t="shared" si="327"/>
        <v>2</v>
      </c>
      <c r="AM2236" s="34">
        <v>16</v>
      </c>
      <c r="AN2236" s="261" t="s">
        <v>1223</v>
      </c>
    </row>
    <row r="2237" spans="1:40" ht="15" customHeight="1">
      <c r="A2237" s="682">
        <v>17743</v>
      </c>
      <c r="B2237" s="682" t="s">
        <v>9075</v>
      </c>
      <c r="C2237" s="682">
        <v>30651101243</v>
      </c>
      <c r="D2237" s="682" t="s">
        <v>1208</v>
      </c>
      <c r="E2237" s="682" t="s">
        <v>47</v>
      </c>
      <c r="F2237" s="682" t="s">
        <v>1207</v>
      </c>
      <c r="G2237" s="682" t="s">
        <v>1207</v>
      </c>
      <c r="H2237" s="126" t="s">
        <v>9168</v>
      </c>
      <c r="I2237" s="126" t="s">
        <v>9169</v>
      </c>
      <c r="J2237" s="43" t="s">
        <v>20</v>
      </c>
      <c r="K2237" s="43" t="s">
        <v>21</v>
      </c>
      <c r="L2237" s="43" t="s">
        <v>22</v>
      </c>
      <c r="M2237" s="62">
        <v>0</v>
      </c>
      <c r="N2237" s="62">
        <v>0</v>
      </c>
      <c r="O2237" s="62">
        <v>0</v>
      </c>
      <c r="P2237" s="62">
        <v>0</v>
      </c>
      <c r="Q2237" s="63">
        <v>96.2314689453125</v>
      </c>
      <c r="R2237" s="123">
        <f t="shared" si="328"/>
        <v>78.96146894531249</v>
      </c>
      <c r="S2237" s="62">
        <v>13.29</v>
      </c>
      <c r="T2237" s="62">
        <v>3.98</v>
      </c>
      <c r="U2237" s="62">
        <v>0</v>
      </c>
      <c r="V2237" s="123">
        <f t="shared" si="329"/>
        <v>78.96146894531249</v>
      </c>
      <c r="W2237" s="62">
        <v>13.29</v>
      </c>
      <c r="X2237" s="62">
        <v>3.98</v>
      </c>
      <c r="Y2237" s="62">
        <v>0</v>
      </c>
      <c r="Z2237" s="426" t="s">
        <v>5987</v>
      </c>
      <c r="AA2237" s="126" t="s">
        <v>2144</v>
      </c>
      <c r="AB2237" s="11" t="str">
        <f>+_xlfn.CONCAT(MID(Z2237,24,2),"/",MID(Z2237,22,2),"/",MID(Z2237,18,4))</f>
        <v>29/05/2007</v>
      </c>
      <c r="AC2237" s="9" t="str">
        <f>+_xlfn.CONCAT(MID(AA2237,16,2),"/",MID(AA2237,14,2),"/",MID(AA2237,10,4))</f>
        <v>09/03/2023</v>
      </c>
      <c r="AD2237" s="40">
        <v>73.959999999999994</v>
      </c>
      <c r="AE2237" s="40">
        <v>73.959999999999994</v>
      </c>
      <c r="AF2237" s="920">
        <v>0</v>
      </c>
      <c r="AG2237" s="40"/>
      <c r="AH2237" s="40"/>
      <c r="AI2237" s="40"/>
      <c r="AJ2237" s="960">
        <v>45099</v>
      </c>
      <c r="AK2237" s="124">
        <v>45100</v>
      </c>
      <c r="AL2237" s="9">
        <f t="shared" si="327"/>
        <v>2</v>
      </c>
      <c r="AM2237" s="9">
        <v>16</v>
      </c>
      <c r="AN2237" s="521" t="s">
        <v>1223</v>
      </c>
    </row>
    <row r="2238" spans="1:40" ht="15" customHeight="1">
      <c r="A2238" s="682">
        <v>1628</v>
      </c>
      <c r="B2238" s="682" t="s">
        <v>9076</v>
      </c>
      <c r="C2238" s="682">
        <v>30707828982</v>
      </c>
      <c r="D2238" s="682" t="s">
        <v>2101</v>
      </c>
      <c r="E2238" s="682" t="s">
        <v>339</v>
      </c>
      <c r="F2238" s="682" t="s">
        <v>3554</v>
      </c>
      <c r="G2238" s="682" t="s">
        <v>3554</v>
      </c>
      <c r="H2238" s="40" t="s">
        <v>9077</v>
      </c>
      <c r="I2238" s="40" t="s">
        <v>9078</v>
      </c>
      <c r="J2238" s="40" t="s">
        <v>20</v>
      </c>
      <c r="K2238" s="40" t="s">
        <v>21</v>
      </c>
      <c r="L2238" s="40" t="s">
        <v>22</v>
      </c>
      <c r="M2238" s="40">
        <v>0</v>
      </c>
      <c r="N2238" s="40">
        <v>0</v>
      </c>
      <c r="O2238" s="40">
        <v>0</v>
      </c>
      <c r="P2238" s="40">
        <v>0</v>
      </c>
      <c r="Q2238" s="40">
        <v>1396.32</v>
      </c>
      <c r="R2238" s="51">
        <v>1218.8900000000001</v>
      </c>
      <c r="S2238" s="54">
        <v>134.54</v>
      </c>
      <c r="T2238" s="54">
        <v>37.11</v>
      </c>
      <c r="U2238" s="54">
        <v>5.78</v>
      </c>
      <c r="V2238" s="51">
        <v>1233.45</v>
      </c>
      <c r="W2238" s="40">
        <v>125.77</v>
      </c>
      <c r="X2238" s="40">
        <v>37.1</v>
      </c>
      <c r="Y2238" s="40">
        <v>0</v>
      </c>
      <c r="Z2238" s="40" t="s">
        <v>829</v>
      </c>
      <c r="AA2238" s="40" t="s">
        <v>4378</v>
      </c>
      <c r="AB2238" s="372" t="s">
        <v>41</v>
      </c>
      <c r="AC2238" s="40" t="s">
        <v>520</v>
      </c>
      <c r="AD2238" s="40">
        <v>545.37</v>
      </c>
      <c r="AE2238" s="40">
        <v>545.37</v>
      </c>
      <c r="AF2238" s="920">
        <v>0</v>
      </c>
      <c r="AG2238" s="40"/>
      <c r="AH2238" s="40"/>
      <c r="AI2238" s="40"/>
      <c r="AJ2238" s="960">
        <v>45099</v>
      </c>
      <c r="AK2238" s="124">
        <v>45100</v>
      </c>
      <c r="AL2238" s="9">
        <f t="shared" si="327"/>
        <v>2</v>
      </c>
      <c r="AM2238" s="9">
        <v>16</v>
      </c>
      <c r="AN2238" s="521" t="s">
        <v>1223</v>
      </c>
    </row>
    <row r="2239" spans="1:40" ht="15" customHeight="1">
      <c r="A2239" s="682">
        <v>1550</v>
      </c>
      <c r="B2239" s="682" t="s">
        <v>9079</v>
      </c>
      <c r="C2239" s="682">
        <v>30708287500</v>
      </c>
      <c r="D2239" s="682" t="s">
        <v>1538</v>
      </c>
      <c r="E2239" s="682" t="s">
        <v>47</v>
      </c>
      <c r="F2239" s="682" t="s">
        <v>2953</v>
      </c>
      <c r="G2239" s="682" t="s">
        <v>9080</v>
      </c>
      <c r="H2239" s="9" t="s">
        <v>9170</v>
      </c>
      <c r="I2239" s="9" t="s">
        <v>9171</v>
      </c>
      <c r="J2239" s="43" t="s">
        <v>20</v>
      </c>
      <c r="K2239" s="43" t="s">
        <v>21</v>
      </c>
      <c r="L2239" s="43" t="s">
        <v>22</v>
      </c>
      <c r="M2239" s="62">
        <v>0</v>
      </c>
      <c r="N2239" s="62">
        <v>0</v>
      </c>
      <c r="O2239" s="62">
        <v>0</v>
      </c>
      <c r="P2239" s="62">
        <v>0</v>
      </c>
      <c r="Q2239" s="63">
        <v>367.72201911621102</v>
      </c>
      <c r="R2239" s="123">
        <f>Q2239-O2239-S2239-T2239-U2239</f>
        <v>315.23201911621101</v>
      </c>
      <c r="S2239" s="62">
        <v>46</v>
      </c>
      <c r="T2239" s="62">
        <v>3.25</v>
      </c>
      <c r="U2239" s="62">
        <v>3.24</v>
      </c>
      <c r="V2239" s="123">
        <f>Q2239-P2239-W2239-X2239-Y2239</f>
        <v>325.08201911621103</v>
      </c>
      <c r="W2239" s="62">
        <v>36.15</v>
      </c>
      <c r="X2239" s="62">
        <v>3.25</v>
      </c>
      <c r="Y2239" s="62">
        <v>3.24</v>
      </c>
      <c r="Z2239" s="426" t="s">
        <v>1459</v>
      </c>
      <c r="AA2239" s="126" t="s">
        <v>5686</v>
      </c>
      <c r="AB2239" s="11" t="str">
        <f>+_xlfn.CONCAT(MID(Z2239,24,2),"/",MID(Z2239,22,2),"/",MID(Z2239,18,4))</f>
        <v>21/06/2007</v>
      </c>
      <c r="AC2239" s="9" t="str">
        <f>+_xlfn.CONCAT(MID(AA2239,16,2),"/",MID(AA2239,14,2),"/",MID(AA2239,10,4))</f>
        <v>02/03/2023</v>
      </c>
      <c r="AD2239" s="40">
        <v>78.44</v>
      </c>
      <c r="AE2239" s="40">
        <v>78.44</v>
      </c>
      <c r="AF2239" s="920">
        <v>0</v>
      </c>
      <c r="AG2239" s="40"/>
      <c r="AH2239" s="40"/>
      <c r="AI2239" s="40"/>
      <c r="AJ2239" s="960">
        <v>45099</v>
      </c>
      <c r="AK2239" s="124">
        <v>45100</v>
      </c>
      <c r="AL2239" s="9">
        <f t="shared" si="327"/>
        <v>2</v>
      </c>
      <c r="AM2239" s="9">
        <v>16</v>
      </c>
      <c r="AN2239" s="521" t="s">
        <v>1223</v>
      </c>
    </row>
    <row r="2240" spans="1:40" ht="15" customHeight="1">
      <c r="A2240" s="683">
        <v>7411</v>
      </c>
      <c r="B2240" s="683" t="s">
        <v>2986</v>
      </c>
      <c r="C2240" s="683">
        <v>30708486058</v>
      </c>
      <c r="D2240" s="683" t="s">
        <v>9081</v>
      </c>
      <c r="E2240" s="683" t="s">
        <v>341</v>
      </c>
      <c r="F2240" s="683" t="s">
        <v>1624</v>
      </c>
      <c r="G2240" s="683" t="s">
        <v>2988</v>
      </c>
      <c r="H2240" s="23" t="s">
        <v>9082</v>
      </c>
      <c r="I2240" s="23" t="s">
        <v>9083</v>
      </c>
      <c r="J2240" s="44" t="s">
        <v>20</v>
      </c>
      <c r="K2240" s="44" t="s">
        <v>21</v>
      </c>
      <c r="L2240" s="44" t="s">
        <v>23</v>
      </c>
      <c r="M2240" s="69">
        <v>2.92</v>
      </c>
      <c r="N2240" s="69">
        <v>171.89</v>
      </c>
      <c r="O2240" s="69">
        <v>0</v>
      </c>
      <c r="P2240" s="69">
        <v>0</v>
      </c>
      <c r="Q2240" s="70">
        <v>618.59</v>
      </c>
      <c r="R2240" s="70">
        <v>409.02</v>
      </c>
      <c r="S2240" s="69">
        <v>0.08</v>
      </c>
      <c r="T2240" s="69">
        <v>209.49</v>
      </c>
      <c r="U2240" s="69">
        <v>0</v>
      </c>
      <c r="V2240" s="70">
        <v>231.10000000000005</v>
      </c>
      <c r="W2240" s="69">
        <v>173.39</v>
      </c>
      <c r="X2240" s="69">
        <v>214.1</v>
      </c>
      <c r="Y2240" s="69">
        <v>0</v>
      </c>
      <c r="Z2240" s="45" t="s">
        <v>2991</v>
      </c>
      <c r="AA2240" s="23" t="s">
        <v>2844</v>
      </c>
      <c r="AB2240" s="23" t="s">
        <v>41</v>
      </c>
      <c r="AC2240" s="23" t="s">
        <v>522</v>
      </c>
      <c r="AD2240" s="23">
        <v>143.66999999999999</v>
      </c>
      <c r="AE2240" s="23">
        <v>285.49</v>
      </c>
      <c r="AF2240" s="823">
        <v>141.82</v>
      </c>
      <c r="AG2240" s="23"/>
      <c r="AH2240" s="23"/>
      <c r="AI2240" s="23"/>
      <c r="AJ2240" s="917">
        <v>45099</v>
      </c>
      <c r="AK2240" s="122">
        <v>45100</v>
      </c>
      <c r="AL2240" s="34">
        <f t="shared" si="327"/>
        <v>2</v>
      </c>
      <c r="AM2240" s="34">
        <v>16</v>
      </c>
      <c r="AN2240" s="261" t="s">
        <v>1223</v>
      </c>
    </row>
    <row r="2241" spans="1:40" ht="15" customHeight="1">
      <c r="A2241" s="682">
        <v>17183</v>
      </c>
      <c r="B2241" s="682" t="s">
        <v>2986</v>
      </c>
      <c r="C2241" s="682">
        <v>30708486058</v>
      </c>
      <c r="D2241" s="682" t="s">
        <v>9084</v>
      </c>
      <c r="E2241" s="682" t="s">
        <v>341</v>
      </c>
      <c r="F2241" s="682" t="s">
        <v>1624</v>
      </c>
      <c r="G2241" s="682" t="s">
        <v>9085</v>
      </c>
      <c r="H2241" s="9" t="s">
        <v>9172</v>
      </c>
      <c r="I2241" s="9" t="s">
        <v>9173</v>
      </c>
      <c r="J2241" s="43" t="s">
        <v>20</v>
      </c>
      <c r="K2241" s="43" t="s">
        <v>21</v>
      </c>
      <c r="L2241" s="43" t="s">
        <v>22</v>
      </c>
      <c r="M2241" s="62">
        <v>0</v>
      </c>
      <c r="N2241" s="62">
        <v>0</v>
      </c>
      <c r="O2241" s="62">
        <v>0</v>
      </c>
      <c r="P2241" s="62">
        <v>0</v>
      </c>
      <c r="Q2241" s="63">
        <v>1400.514892919922</v>
      </c>
      <c r="R2241" s="123">
        <f t="shared" ref="R2241:R2246" si="330">Q2241-O2241-S2241-T2241-U2241</f>
        <v>1181.534892919922</v>
      </c>
      <c r="S2241" s="62">
        <v>1.75</v>
      </c>
      <c r="T2241" s="62">
        <v>205.48</v>
      </c>
      <c r="U2241" s="62">
        <v>11.75</v>
      </c>
      <c r="V2241" s="123">
        <f t="shared" ref="V2241:V2246" si="331">Q2241-P2241-W2241-X2241-Y2241</f>
        <v>1183.284892919922</v>
      </c>
      <c r="W2241" s="62">
        <v>0</v>
      </c>
      <c r="X2241" s="62">
        <v>205.48</v>
      </c>
      <c r="Y2241" s="62">
        <v>11.75</v>
      </c>
      <c r="Z2241" s="426" t="s">
        <v>2184</v>
      </c>
      <c r="AA2241" s="126" t="s">
        <v>9174</v>
      </c>
      <c r="AB2241" s="11" t="str">
        <f>+_xlfn.CONCAT(MID(Z2241,24,2),"/",MID(Z2241,22,2),"/",MID(Z2241,18,4))</f>
        <v>30/07/2007</v>
      </c>
      <c r="AC2241" s="9" t="str">
        <f>+_xlfn.CONCAT(MID(AA2241,16,2),"/",MID(AA2241,14,2),"/",MID(AA2241,10,4))</f>
        <v>05/03/2023</v>
      </c>
      <c r="AD2241" s="40">
        <v>588.96</v>
      </c>
      <c r="AE2241" s="40">
        <v>588.96</v>
      </c>
      <c r="AF2241" s="920">
        <v>0</v>
      </c>
      <c r="AG2241" s="40"/>
      <c r="AH2241" s="40"/>
      <c r="AI2241" s="40"/>
      <c r="AJ2241" s="960">
        <v>45099</v>
      </c>
      <c r="AK2241" s="124">
        <v>45100</v>
      </c>
      <c r="AL2241" s="9">
        <f t="shared" si="327"/>
        <v>2</v>
      </c>
      <c r="AM2241" s="9">
        <v>16</v>
      </c>
      <c r="AN2241" s="521" t="s">
        <v>1223</v>
      </c>
    </row>
    <row r="2242" spans="1:40" ht="15" customHeight="1">
      <c r="A2242" s="683">
        <v>673</v>
      </c>
      <c r="B2242" s="683" t="s">
        <v>9086</v>
      </c>
      <c r="C2242" s="683">
        <v>30708742321</v>
      </c>
      <c r="D2242" s="683" t="s">
        <v>9087</v>
      </c>
      <c r="E2242" s="683" t="s">
        <v>338</v>
      </c>
      <c r="F2242" s="683" t="s">
        <v>3805</v>
      </c>
      <c r="G2242" s="683" t="s">
        <v>3154</v>
      </c>
      <c r="H2242" s="34" t="s">
        <v>9175</v>
      </c>
      <c r="I2242" s="34" t="s">
        <v>9176</v>
      </c>
      <c r="J2242" s="44" t="s">
        <v>20</v>
      </c>
      <c r="K2242" s="128" t="s">
        <v>8232</v>
      </c>
      <c r="L2242" s="44" t="s">
        <v>23</v>
      </c>
      <c r="M2242" s="179">
        <v>49.49</v>
      </c>
      <c r="N2242" s="179">
        <v>1822.61</v>
      </c>
      <c r="O2242" s="179">
        <v>37.68</v>
      </c>
      <c r="P2242" s="179">
        <v>37.68</v>
      </c>
      <c r="Q2242" s="178">
        <v>5149.5768034179691</v>
      </c>
      <c r="R2242" s="152">
        <f t="shared" si="330"/>
        <v>4196.446803417969</v>
      </c>
      <c r="S2242" s="179">
        <v>10.199999999999999</v>
      </c>
      <c r="T2242" s="179">
        <v>905.25</v>
      </c>
      <c r="U2242" s="179">
        <v>0</v>
      </c>
      <c r="V2242" s="152">
        <f t="shared" si="331"/>
        <v>2334.7068034179692</v>
      </c>
      <c r="W2242" s="179">
        <v>1822.61</v>
      </c>
      <c r="X2242" s="179">
        <v>954.58</v>
      </c>
      <c r="Y2242" s="179">
        <v>0</v>
      </c>
      <c r="Z2242" s="866" t="s">
        <v>9177</v>
      </c>
      <c r="AA2242" s="431" t="s">
        <v>9178</v>
      </c>
      <c r="AB2242" s="34" t="str">
        <f>+_xlfn.CONCAT(MID(Z2242,24,2),"/",MID(Z2242,22,2),"/",MID(Z2242,18,4))</f>
        <v>29/05/2007</v>
      </c>
      <c r="AC2242" s="34" t="str">
        <f>+_xlfn.CONCAT(MID(AA2242,16,2),"/",MID(AA2242,14,2),"/",MID(AA2242,10,4))</f>
        <v>09/03/2023</v>
      </c>
      <c r="AD2242" s="23">
        <v>590.52</v>
      </c>
      <c r="AE2242" s="23">
        <f>AD2242+AF2242</f>
        <v>1266.3800000000001</v>
      </c>
      <c r="AF2242" s="823">
        <v>675.86</v>
      </c>
      <c r="AG2242" s="23"/>
      <c r="AH2242" s="23"/>
      <c r="AI2242" s="23"/>
      <c r="AJ2242" s="917">
        <v>45099</v>
      </c>
      <c r="AK2242" s="122">
        <v>45100</v>
      </c>
      <c r="AL2242" s="34">
        <f t="shared" si="327"/>
        <v>2</v>
      </c>
      <c r="AM2242" s="34">
        <v>16</v>
      </c>
      <c r="AN2242" s="261" t="s">
        <v>1223</v>
      </c>
    </row>
    <row r="2243" spans="1:40" ht="15" customHeight="1">
      <c r="A2243" s="682">
        <v>2628</v>
      </c>
      <c r="B2243" s="682" t="s">
        <v>9086</v>
      </c>
      <c r="C2243" s="682">
        <v>30708742321</v>
      </c>
      <c r="D2243" s="682" t="s">
        <v>9088</v>
      </c>
      <c r="E2243" s="682" t="s">
        <v>38</v>
      </c>
      <c r="F2243" s="682" t="s">
        <v>45</v>
      </c>
      <c r="G2243" s="682" t="s">
        <v>964</v>
      </c>
      <c r="H2243" s="126" t="s">
        <v>9179</v>
      </c>
      <c r="I2243" s="126" t="s">
        <v>9180</v>
      </c>
      <c r="J2243" s="43" t="s">
        <v>20</v>
      </c>
      <c r="K2243" s="43" t="s">
        <v>21</v>
      </c>
      <c r="L2243" s="43" t="s">
        <v>22</v>
      </c>
      <c r="M2243" s="62">
        <v>0</v>
      </c>
      <c r="N2243" s="62">
        <v>0</v>
      </c>
      <c r="O2243" s="62">
        <v>0</v>
      </c>
      <c r="P2243" s="62">
        <v>0</v>
      </c>
      <c r="Q2243" s="63">
        <v>1470.3236251708979</v>
      </c>
      <c r="R2243" s="123">
        <f t="shared" si="330"/>
        <v>1441.3036251708979</v>
      </c>
      <c r="S2243" s="62">
        <v>0</v>
      </c>
      <c r="T2243" s="62">
        <v>25.16</v>
      </c>
      <c r="U2243" s="62">
        <v>3.86</v>
      </c>
      <c r="V2243" s="123">
        <f t="shared" si="331"/>
        <v>1392.6636251708978</v>
      </c>
      <c r="W2243" s="62">
        <v>48.64</v>
      </c>
      <c r="X2243" s="62">
        <v>25.16</v>
      </c>
      <c r="Y2243" s="62">
        <v>3.86</v>
      </c>
      <c r="Z2243" s="426" t="s">
        <v>193</v>
      </c>
      <c r="AA2243" s="126" t="s">
        <v>735</v>
      </c>
      <c r="AB2243" s="11" t="str">
        <f>+_xlfn.CONCAT(MID(Z2243,24,2),"/",MID(Z2243,22,2),"/",MID(Z2243,18,4))</f>
        <v>14/07/2007</v>
      </c>
      <c r="AC2243" s="9" t="str">
        <f>+_xlfn.CONCAT(MID(AA2243,16,2),"/",MID(AA2243,14,2),"/",MID(AA2243,10,4))</f>
        <v>28/02/2023</v>
      </c>
      <c r="AD2243" s="40">
        <v>760.11</v>
      </c>
      <c r="AE2243" s="40">
        <v>760.11</v>
      </c>
      <c r="AF2243" s="920">
        <v>0</v>
      </c>
      <c r="AG2243" s="40"/>
      <c r="AH2243" s="40"/>
      <c r="AI2243" s="40"/>
      <c r="AJ2243" s="960">
        <v>45099</v>
      </c>
      <c r="AK2243" s="124">
        <v>45100</v>
      </c>
      <c r="AL2243" s="9">
        <f t="shared" si="327"/>
        <v>2</v>
      </c>
      <c r="AM2243" s="9">
        <v>16</v>
      </c>
      <c r="AN2243" s="521" t="s">
        <v>1223</v>
      </c>
    </row>
    <row r="2244" spans="1:40" ht="15" customHeight="1">
      <c r="A2244" s="682">
        <v>8692</v>
      </c>
      <c r="B2244" s="682" t="s">
        <v>9089</v>
      </c>
      <c r="C2244" s="682">
        <v>30512612985</v>
      </c>
      <c r="D2244" s="682" t="s">
        <v>9090</v>
      </c>
      <c r="E2244" s="682" t="s">
        <v>42</v>
      </c>
      <c r="F2244" s="682" t="s">
        <v>7865</v>
      </c>
      <c r="G2244" s="682" t="s">
        <v>9091</v>
      </c>
      <c r="H2244" s="7" t="s">
        <v>9092</v>
      </c>
      <c r="I2244" s="8" t="s">
        <v>9093</v>
      </c>
      <c r="J2244" s="10" t="s">
        <v>20</v>
      </c>
      <c r="K2244" s="10" t="s">
        <v>21</v>
      </c>
      <c r="L2244" s="12" t="s">
        <v>22</v>
      </c>
      <c r="M2244" s="13">
        <v>0.6</v>
      </c>
      <c r="N2244" s="13">
        <v>0</v>
      </c>
      <c r="O2244" s="13">
        <v>0</v>
      </c>
      <c r="P2244" s="13">
        <v>0</v>
      </c>
      <c r="Q2244" s="14">
        <v>170.9</v>
      </c>
      <c r="R2244" s="20">
        <f t="shared" si="330"/>
        <v>150.79999999999998</v>
      </c>
      <c r="S2244" s="13">
        <v>10.68</v>
      </c>
      <c r="T2244" s="13">
        <v>4.8</v>
      </c>
      <c r="U2244" s="13">
        <v>4.62</v>
      </c>
      <c r="V2244" s="20">
        <f t="shared" si="331"/>
        <v>160.88</v>
      </c>
      <c r="W2244" s="13">
        <v>0</v>
      </c>
      <c r="X2244" s="13">
        <v>5.4</v>
      </c>
      <c r="Y2244" s="15">
        <v>4.62</v>
      </c>
      <c r="Z2244" s="16" t="s">
        <v>3118</v>
      </c>
      <c r="AA2244" s="11" t="s">
        <v>9094</v>
      </c>
      <c r="AB2244" s="22">
        <v>39286</v>
      </c>
      <c r="AC2244" s="105">
        <v>44950</v>
      </c>
      <c r="AD2244" s="40">
        <v>51.9</v>
      </c>
      <c r="AE2244" s="40">
        <v>51.9</v>
      </c>
      <c r="AF2244" s="920">
        <v>0</v>
      </c>
      <c r="AG2244" s="40"/>
      <c r="AH2244" s="40"/>
      <c r="AI2244" s="40"/>
      <c r="AJ2244" s="960">
        <v>45099</v>
      </c>
      <c r="AK2244" s="124">
        <v>45100</v>
      </c>
      <c r="AL2244" s="9">
        <f t="shared" si="327"/>
        <v>2</v>
      </c>
      <c r="AM2244" s="9">
        <v>16</v>
      </c>
      <c r="AN2244" s="521" t="s">
        <v>503</v>
      </c>
    </row>
    <row r="2245" spans="1:40" ht="15" customHeight="1">
      <c r="A2245" s="682">
        <v>17894</v>
      </c>
      <c r="B2245" s="682" t="s">
        <v>9095</v>
      </c>
      <c r="C2245" s="682">
        <v>30708957581</v>
      </c>
      <c r="D2245" s="682" t="s">
        <v>9096</v>
      </c>
      <c r="E2245" s="682" t="s">
        <v>47</v>
      </c>
      <c r="F2245" s="682" t="s">
        <v>62</v>
      </c>
      <c r="G2245" s="682" t="s">
        <v>62</v>
      </c>
      <c r="H2245" s="9" t="s">
        <v>9181</v>
      </c>
      <c r="I2245" s="9" t="s">
        <v>9182</v>
      </c>
      <c r="J2245" s="43" t="s">
        <v>20</v>
      </c>
      <c r="K2245" s="43" t="s">
        <v>21</v>
      </c>
      <c r="L2245" s="43" t="s">
        <v>22</v>
      </c>
      <c r="M2245" s="62">
        <v>0</v>
      </c>
      <c r="N2245" s="62">
        <v>0</v>
      </c>
      <c r="O2245" s="62">
        <v>10.53</v>
      </c>
      <c r="P2245" s="62">
        <v>10.53</v>
      </c>
      <c r="Q2245" s="63">
        <v>971.96198791503912</v>
      </c>
      <c r="R2245" s="123">
        <f t="shared" si="330"/>
        <v>814.9919879150392</v>
      </c>
      <c r="S2245" s="62">
        <v>132.91</v>
      </c>
      <c r="T2245" s="62">
        <v>10.55</v>
      </c>
      <c r="U2245" s="62">
        <v>2.98</v>
      </c>
      <c r="V2245" s="123">
        <f t="shared" si="331"/>
        <v>871.38198791503919</v>
      </c>
      <c r="W2245" s="62">
        <v>79.5</v>
      </c>
      <c r="X2245" s="62">
        <v>10.55</v>
      </c>
      <c r="Y2245" s="62">
        <v>0</v>
      </c>
      <c r="Z2245" s="426" t="s">
        <v>4389</v>
      </c>
      <c r="AA2245" s="126" t="s">
        <v>2150</v>
      </c>
      <c r="AB2245" s="11" t="str">
        <f>+_xlfn.CONCAT(MID(Z2245,24,2),"/",MID(Z2245,22,2),"/",MID(Z2245,18,4))</f>
        <v>30/06/2007</v>
      </c>
      <c r="AC2245" s="9" t="str">
        <f>+_xlfn.CONCAT(MID(AA2245,16,2),"/",MID(AA2245,14,2),"/",MID(AA2245,10,4))</f>
        <v>02/03/2023</v>
      </c>
      <c r="AD2245" s="40">
        <v>497.74</v>
      </c>
      <c r="AE2245" s="40">
        <v>497.74</v>
      </c>
      <c r="AF2245" s="920">
        <v>0</v>
      </c>
      <c r="AG2245" s="40"/>
      <c r="AH2245" s="40"/>
      <c r="AI2245" s="40"/>
      <c r="AJ2245" s="960">
        <v>45099</v>
      </c>
      <c r="AK2245" s="124">
        <v>45100</v>
      </c>
      <c r="AL2245" s="9">
        <f t="shared" si="327"/>
        <v>2</v>
      </c>
      <c r="AM2245" s="9">
        <v>16</v>
      </c>
      <c r="AN2245" s="521" t="s">
        <v>1223</v>
      </c>
    </row>
    <row r="2246" spans="1:40" ht="15" customHeight="1">
      <c r="A2246" s="682">
        <v>17895</v>
      </c>
      <c r="B2246" s="682" t="s">
        <v>9097</v>
      </c>
      <c r="C2246" s="682">
        <v>30709348112</v>
      </c>
      <c r="D2246" s="682" t="s">
        <v>9098</v>
      </c>
      <c r="E2246" s="682" t="s">
        <v>38</v>
      </c>
      <c r="F2246" s="682" t="s">
        <v>1560</v>
      </c>
      <c r="G2246" s="682" t="s">
        <v>39</v>
      </c>
      <c r="H2246" s="126" t="s">
        <v>9183</v>
      </c>
      <c r="I2246" s="126" t="s">
        <v>9184</v>
      </c>
      <c r="J2246" s="43" t="s">
        <v>20</v>
      </c>
      <c r="K2246" s="43" t="s">
        <v>21</v>
      </c>
      <c r="L2246" s="43" t="s">
        <v>22</v>
      </c>
      <c r="M2246" s="65">
        <v>0</v>
      </c>
      <c r="N2246" s="65">
        <v>0</v>
      </c>
      <c r="O2246" s="65">
        <v>0</v>
      </c>
      <c r="P2246" s="65">
        <v>0</v>
      </c>
      <c r="Q2246" s="123">
        <v>1371.58</v>
      </c>
      <c r="R2246" s="123">
        <f t="shared" si="330"/>
        <v>1313.52</v>
      </c>
      <c r="S2246" s="65">
        <v>39.85</v>
      </c>
      <c r="T2246" s="65">
        <v>18.21</v>
      </c>
      <c r="U2246" s="65">
        <v>0</v>
      </c>
      <c r="V2246" s="123">
        <f t="shared" si="331"/>
        <v>1334.9199999999998</v>
      </c>
      <c r="W2246" s="65">
        <v>18.45</v>
      </c>
      <c r="X2246" s="65">
        <v>18.21</v>
      </c>
      <c r="Y2246" s="65">
        <v>0</v>
      </c>
      <c r="Z2246" s="426" t="s">
        <v>2615</v>
      </c>
      <c r="AA2246" s="126" t="s">
        <v>757</v>
      </c>
      <c r="AB2246" s="11" t="str">
        <f>+_xlfn.CONCAT(MID(Z2246,24,2),"/",MID(Z2246,22,2),"/",MID(Z2246,18,4))</f>
        <v>15/08/2007</v>
      </c>
      <c r="AC2246" s="9" t="str">
        <f>+_xlfn.CONCAT(MID(AA2246,16,2),"/",MID(AA2246,14,2),"/",MID(AA2246,10,4))</f>
        <v>10/03/2023</v>
      </c>
      <c r="AD2246" s="40">
        <v>873.08</v>
      </c>
      <c r="AE2246" s="40">
        <v>873.08</v>
      </c>
      <c r="AF2246" s="920">
        <v>0</v>
      </c>
      <c r="AG2246" s="40"/>
      <c r="AH2246" s="40"/>
      <c r="AI2246" s="40"/>
      <c r="AJ2246" s="960">
        <v>45099</v>
      </c>
      <c r="AK2246" s="124">
        <v>45100</v>
      </c>
      <c r="AL2246" s="9">
        <f t="shared" si="327"/>
        <v>2</v>
      </c>
      <c r="AM2246" s="9">
        <v>16</v>
      </c>
      <c r="AN2246" s="521" t="s">
        <v>1223</v>
      </c>
    </row>
    <row r="2247" spans="1:40" ht="15" customHeight="1">
      <c r="A2247" s="682">
        <v>17779</v>
      </c>
      <c r="B2247" s="682" t="s">
        <v>9099</v>
      </c>
      <c r="C2247" s="682">
        <v>30709697710</v>
      </c>
      <c r="D2247" s="682" t="s">
        <v>4062</v>
      </c>
      <c r="E2247" s="682" t="s">
        <v>42</v>
      </c>
      <c r="F2247" s="682" t="s">
        <v>911</v>
      </c>
      <c r="G2247" s="682" t="s">
        <v>3964</v>
      </c>
      <c r="H2247" s="635" t="s">
        <v>9100</v>
      </c>
      <c r="I2247" s="635" t="s">
        <v>9101</v>
      </c>
      <c r="J2247" s="202" t="s">
        <v>20</v>
      </c>
      <c r="K2247" s="202" t="s">
        <v>21</v>
      </c>
      <c r="L2247" s="202" t="s">
        <v>22</v>
      </c>
      <c r="M2247" s="203">
        <v>0</v>
      </c>
      <c r="N2247" s="203">
        <v>0</v>
      </c>
      <c r="O2247" s="203">
        <v>0</v>
      </c>
      <c r="P2247" s="203">
        <v>0</v>
      </c>
      <c r="Q2247" s="709">
        <v>653.45000000000005</v>
      </c>
      <c r="R2247" s="709">
        <v>465.56</v>
      </c>
      <c r="S2247" s="203">
        <v>187.34</v>
      </c>
      <c r="T2247" s="203">
        <v>0.55000000000000004</v>
      </c>
      <c r="U2247" s="203">
        <v>0</v>
      </c>
      <c r="V2247" s="709">
        <v>478.08000000000004</v>
      </c>
      <c r="W2247" s="203">
        <v>175.37</v>
      </c>
      <c r="X2247" s="203">
        <v>0</v>
      </c>
      <c r="Y2247" s="203">
        <v>0</v>
      </c>
      <c r="Z2247" s="901" t="s">
        <v>9102</v>
      </c>
      <c r="AA2247" s="635" t="s">
        <v>9103</v>
      </c>
      <c r="AB2247" s="912">
        <v>39333</v>
      </c>
      <c r="AC2247" s="913">
        <v>44922</v>
      </c>
      <c r="AD2247" s="40">
        <v>270.45</v>
      </c>
      <c r="AE2247" s="40">
        <v>270.45</v>
      </c>
      <c r="AF2247" s="920">
        <v>0</v>
      </c>
      <c r="AG2247" s="40"/>
      <c r="AH2247" s="40"/>
      <c r="AI2247" s="40"/>
      <c r="AJ2247" s="960">
        <v>45099</v>
      </c>
      <c r="AK2247" s="124">
        <v>45100</v>
      </c>
      <c r="AL2247" s="9">
        <f t="shared" si="327"/>
        <v>2</v>
      </c>
      <c r="AM2247" s="9">
        <v>16</v>
      </c>
      <c r="AN2247" s="521" t="s">
        <v>1223</v>
      </c>
    </row>
    <row r="2248" spans="1:40" ht="15" customHeight="1">
      <c r="A2248" s="682">
        <v>17780</v>
      </c>
      <c r="B2248" s="682" t="s">
        <v>9099</v>
      </c>
      <c r="C2248" s="682">
        <v>30709697710</v>
      </c>
      <c r="D2248" s="682" t="s">
        <v>9104</v>
      </c>
      <c r="E2248" s="682" t="s">
        <v>42</v>
      </c>
      <c r="F2248" s="682" t="s">
        <v>911</v>
      </c>
      <c r="G2248" s="682" t="s">
        <v>3964</v>
      </c>
      <c r="H2248" s="126" t="s">
        <v>9105</v>
      </c>
      <c r="I2248" s="126" t="s">
        <v>9106</v>
      </c>
      <c r="J2248" s="43" t="s">
        <v>20</v>
      </c>
      <c r="K2248" s="43" t="s">
        <v>21</v>
      </c>
      <c r="L2248" s="43" t="s">
        <v>22</v>
      </c>
      <c r="M2248" s="65">
        <v>0</v>
      </c>
      <c r="N2248" s="65">
        <v>0</v>
      </c>
      <c r="O2248" s="65">
        <v>0</v>
      </c>
      <c r="P2248" s="65">
        <v>0</v>
      </c>
      <c r="Q2248" s="66">
        <v>450</v>
      </c>
      <c r="R2248" s="123">
        <v>396.81</v>
      </c>
      <c r="S2248" s="65">
        <v>27.42</v>
      </c>
      <c r="T2248" s="65">
        <v>1.77</v>
      </c>
      <c r="U2248" s="65">
        <v>24</v>
      </c>
      <c r="V2248" s="123">
        <v>414.31</v>
      </c>
      <c r="W2248" s="65">
        <v>27.369999999999997</v>
      </c>
      <c r="X2248" s="65">
        <v>0</v>
      </c>
      <c r="Y2248" s="65">
        <v>8.32</v>
      </c>
      <c r="Z2248" s="53" t="s">
        <v>9107</v>
      </c>
      <c r="AA2248" s="40" t="s">
        <v>9103</v>
      </c>
      <c r="AB2248" s="730">
        <v>39333</v>
      </c>
      <c r="AC2248" s="33">
        <v>44922</v>
      </c>
      <c r="AD2248" s="40">
        <v>178.25</v>
      </c>
      <c r="AE2248" s="40">
        <v>178.25</v>
      </c>
      <c r="AF2248" s="920">
        <v>0</v>
      </c>
      <c r="AG2248" s="40"/>
      <c r="AH2248" s="40"/>
      <c r="AI2248" s="40"/>
      <c r="AJ2248" s="960">
        <v>45099</v>
      </c>
      <c r="AK2248" s="124">
        <v>45100</v>
      </c>
      <c r="AL2248" s="9">
        <f t="shared" si="327"/>
        <v>2</v>
      </c>
      <c r="AM2248" s="9">
        <v>16</v>
      </c>
      <c r="AN2248" s="521" t="s">
        <v>1223</v>
      </c>
    </row>
    <row r="2249" spans="1:40" ht="15" customHeight="1">
      <c r="A2249" s="682">
        <v>17781</v>
      </c>
      <c r="B2249" s="682" t="s">
        <v>9099</v>
      </c>
      <c r="C2249" s="682">
        <v>30709697710</v>
      </c>
      <c r="D2249" s="682" t="s">
        <v>9108</v>
      </c>
      <c r="E2249" s="682" t="s">
        <v>47</v>
      </c>
      <c r="F2249" s="682" t="s">
        <v>890</v>
      </c>
      <c r="G2249" s="682" t="s">
        <v>9109</v>
      </c>
      <c r="H2249" s="40" t="s">
        <v>9185</v>
      </c>
      <c r="I2249" s="40" t="s">
        <v>9186</v>
      </c>
      <c r="J2249" s="55" t="s">
        <v>20</v>
      </c>
      <c r="K2249" s="55" t="s">
        <v>21</v>
      </c>
      <c r="L2249" s="55" t="s">
        <v>22</v>
      </c>
      <c r="M2249" s="134">
        <v>0</v>
      </c>
      <c r="N2249" s="134">
        <v>0</v>
      </c>
      <c r="O2249" s="134">
        <v>0</v>
      </c>
      <c r="P2249" s="134">
        <v>0</v>
      </c>
      <c r="Q2249" s="66">
        <v>153.24</v>
      </c>
      <c r="R2249" s="66">
        <f>Q2249-O2249-S2249-T2249-U2249</f>
        <v>149.65</v>
      </c>
      <c r="S2249" s="134">
        <v>0</v>
      </c>
      <c r="T2249" s="134">
        <v>3.59</v>
      </c>
      <c r="U2249" s="134">
        <v>0</v>
      </c>
      <c r="V2249" s="66">
        <f>Q2249-P2249-W2249-X2249-Y2249</f>
        <v>149.65</v>
      </c>
      <c r="W2249" s="134">
        <v>0</v>
      </c>
      <c r="X2249" s="134">
        <v>3.59</v>
      </c>
      <c r="Y2249" s="134">
        <v>0</v>
      </c>
      <c r="Z2249" s="59" t="s">
        <v>855</v>
      </c>
      <c r="AA2249" s="40" t="s">
        <v>6865</v>
      </c>
      <c r="AB2249" s="11" t="str">
        <f>+_xlfn.CONCAT(MID(Z2249,24,2),"/",MID(Z2249,22,2),"/",MID(Z2249,18,4))</f>
        <v>20/05/2007</v>
      </c>
      <c r="AC2249" s="11" t="str">
        <f>+_xlfn.CONCAT(MID(AA2249,16,2),"/",MID(AA2249,14,2),"/",MID(AA2249,10,4))</f>
        <v>20/02/2023</v>
      </c>
      <c r="AD2249" s="40">
        <v>125.48</v>
      </c>
      <c r="AE2249" s="40">
        <v>125.48</v>
      </c>
      <c r="AF2249" s="920">
        <v>0</v>
      </c>
      <c r="AG2249" s="40"/>
      <c r="AH2249" s="40"/>
      <c r="AI2249" s="40"/>
      <c r="AJ2249" s="960">
        <v>45099</v>
      </c>
      <c r="AK2249" s="124">
        <v>45100</v>
      </c>
      <c r="AL2249" s="9">
        <f t="shared" si="327"/>
        <v>2</v>
      </c>
      <c r="AM2249" s="9">
        <v>16</v>
      </c>
      <c r="AN2249" s="521" t="s">
        <v>1223</v>
      </c>
    </row>
    <row r="2250" spans="1:40" ht="15" customHeight="1">
      <c r="A2250" s="683">
        <v>8217</v>
      </c>
      <c r="B2250" s="683" t="s">
        <v>9110</v>
      </c>
      <c r="C2250" s="683">
        <v>30711016380</v>
      </c>
      <c r="D2250" s="683" t="s">
        <v>9111</v>
      </c>
      <c r="E2250" s="683" t="s">
        <v>47</v>
      </c>
      <c r="F2250" s="683" t="s">
        <v>1603</v>
      </c>
      <c r="G2250" s="683" t="s">
        <v>9112</v>
      </c>
      <c r="H2250" s="23" t="s">
        <v>9113</v>
      </c>
      <c r="I2250" s="23" t="s">
        <v>9114</v>
      </c>
      <c r="J2250" s="44" t="s">
        <v>20</v>
      </c>
      <c r="K2250" s="128" t="s">
        <v>8232</v>
      </c>
      <c r="L2250" s="44" t="s">
        <v>23</v>
      </c>
      <c r="M2250" s="69">
        <v>0</v>
      </c>
      <c r="N2250" s="69">
        <v>0</v>
      </c>
      <c r="O2250" s="69">
        <v>0</v>
      </c>
      <c r="P2250" s="69">
        <v>0</v>
      </c>
      <c r="Q2250" s="70">
        <v>302.62</v>
      </c>
      <c r="R2250" s="70">
        <v>294.51000000000005</v>
      </c>
      <c r="S2250" s="69">
        <v>3.9</v>
      </c>
      <c r="T2250" s="69">
        <v>4.21</v>
      </c>
      <c r="U2250" s="69">
        <v>0</v>
      </c>
      <c r="V2250" s="70">
        <v>295.7</v>
      </c>
      <c r="W2250" s="69">
        <v>2.92</v>
      </c>
      <c r="X2250" s="69">
        <v>4</v>
      </c>
      <c r="Y2250" s="69">
        <v>0</v>
      </c>
      <c r="Z2250" s="45" t="s">
        <v>1293</v>
      </c>
      <c r="AA2250" s="23" t="s">
        <v>9068</v>
      </c>
      <c r="AB2250" s="26">
        <v>39325</v>
      </c>
      <c r="AC2250" s="23" t="s">
        <v>523</v>
      </c>
      <c r="AD2250" s="101">
        <v>153.84</v>
      </c>
      <c r="AE2250" s="101">
        <v>153.84</v>
      </c>
      <c r="AF2250" s="951">
        <v>0</v>
      </c>
      <c r="AG2250" s="101"/>
      <c r="AH2250" s="101"/>
      <c r="AI2250" s="101"/>
      <c r="AJ2250" s="917">
        <v>45099</v>
      </c>
      <c r="AK2250" s="122">
        <v>45100</v>
      </c>
      <c r="AL2250" s="34">
        <f t="shared" si="327"/>
        <v>2</v>
      </c>
      <c r="AM2250" s="34">
        <v>16</v>
      </c>
      <c r="AN2250" s="261" t="s">
        <v>1223</v>
      </c>
    </row>
    <row r="2251" spans="1:40" ht="15" customHeight="1">
      <c r="A2251" s="682">
        <v>4657</v>
      </c>
      <c r="B2251" s="682" t="s">
        <v>8667</v>
      </c>
      <c r="C2251" s="682">
        <v>30712317775</v>
      </c>
      <c r="D2251" s="682" t="s">
        <v>9115</v>
      </c>
      <c r="E2251" s="682" t="s">
        <v>38</v>
      </c>
      <c r="F2251" s="682" t="s">
        <v>1835</v>
      </c>
      <c r="G2251" s="682" t="s">
        <v>8668</v>
      </c>
      <c r="H2251" s="18" t="s">
        <v>9116</v>
      </c>
      <c r="I2251" s="18" t="s">
        <v>9117</v>
      </c>
      <c r="J2251" s="43" t="s">
        <v>20</v>
      </c>
      <c r="K2251" s="43" t="s">
        <v>21</v>
      </c>
      <c r="L2251" s="43" t="s">
        <v>22</v>
      </c>
      <c r="M2251" s="65">
        <v>0.45</v>
      </c>
      <c r="N2251" s="65">
        <v>0</v>
      </c>
      <c r="O2251" s="65">
        <v>0</v>
      </c>
      <c r="P2251" s="65">
        <v>0</v>
      </c>
      <c r="Q2251" s="66">
        <v>901.8</v>
      </c>
      <c r="R2251" s="39">
        <v>813.53</v>
      </c>
      <c r="S2251" s="65">
        <v>85.39</v>
      </c>
      <c r="T2251" s="65">
        <v>0.84</v>
      </c>
      <c r="U2251" s="65">
        <v>2.04</v>
      </c>
      <c r="V2251" s="39">
        <v>868.98</v>
      </c>
      <c r="W2251" s="65">
        <v>28.65</v>
      </c>
      <c r="X2251" s="65">
        <v>1.29</v>
      </c>
      <c r="Y2251" s="65">
        <v>2.88</v>
      </c>
      <c r="Z2251" s="53" t="s">
        <v>40</v>
      </c>
      <c r="AA2251" s="40" t="s">
        <v>625</v>
      </c>
      <c r="AB2251" s="24" t="s">
        <v>41</v>
      </c>
      <c r="AC2251" s="40" t="s">
        <v>626</v>
      </c>
      <c r="AD2251" s="40">
        <v>503.88</v>
      </c>
      <c r="AE2251" s="40">
        <v>503.88</v>
      </c>
      <c r="AF2251" s="920">
        <v>0</v>
      </c>
      <c r="AG2251" s="40"/>
      <c r="AH2251" s="40"/>
      <c r="AI2251" s="40"/>
      <c r="AJ2251" s="960">
        <v>45099</v>
      </c>
      <c r="AK2251" s="124">
        <v>45100</v>
      </c>
      <c r="AL2251" s="9">
        <f t="shared" si="327"/>
        <v>2</v>
      </c>
      <c r="AM2251" s="9">
        <v>16</v>
      </c>
      <c r="AN2251" s="521" t="s">
        <v>1223</v>
      </c>
    </row>
    <row r="2252" spans="1:40" ht="15" customHeight="1">
      <c r="A2252" s="682">
        <v>17801</v>
      </c>
      <c r="B2252" s="682" t="s">
        <v>9118</v>
      </c>
      <c r="C2252" s="682">
        <v>30714835579</v>
      </c>
      <c r="D2252" s="682" t="s">
        <v>1773</v>
      </c>
      <c r="E2252" s="682" t="s">
        <v>338</v>
      </c>
      <c r="F2252" s="682" t="s">
        <v>9119</v>
      </c>
      <c r="G2252" s="682" t="s">
        <v>9119</v>
      </c>
      <c r="H2252" s="47" t="s">
        <v>9120</v>
      </c>
      <c r="I2252" s="60" t="s">
        <v>9121</v>
      </c>
      <c r="J2252" s="43" t="s">
        <v>20</v>
      </c>
      <c r="K2252" s="43" t="s">
        <v>21</v>
      </c>
      <c r="L2252" s="48" t="s">
        <v>22</v>
      </c>
      <c r="M2252" s="49">
        <v>0</v>
      </c>
      <c r="N2252" s="49">
        <v>0</v>
      </c>
      <c r="O2252" s="49">
        <v>0</v>
      </c>
      <c r="P2252" s="49">
        <v>0</v>
      </c>
      <c r="Q2252" s="51">
        <v>216.2</v>
      </c>
      <c r="R2252" s="51">
        <v>212.07999999999998</v>
      </c>
      <c r="S2252" s="49">
        <v>2.6</v>
      </c>
      <c r="T2252" s="49">
        <v>0</v>
      </c>
      <c r="U2252" s="49">
        <v>1.52</v>
      </c>
      <c r="V2252" s="51">
        <v>214.67999999999998</v>
      </c>
      <c r="W2252" s="49">
        <v>0</v>
      </c>
      <c r="X2252" s="49">
        <v>0</v>
      </c>
      <c r="Y2252" s="52">
        <v>1.52</v>
      </c>
      <c r="Z2252" s="53" t="s">
        <v>6187</v>
      </c>
      <c r="AA2252" s="40" t="s">
        <v>9122</v>
      </c>
      <c r="AB2252" s="94" t="s">
        <v>8089</v>
      </c>
      <c r="AC2252" s="18" t="s">
        <v>568</v>
      </c>
      <c r="AD2252" s="40">
        <v>190.59</v>
      </c>
      <c r="AE2252" s="40">
        <v>190.59</v>
      </c>
      <c r="AF2252" s="920">
        <v>0</v>
      </c>
      <c r="AG2252" s="40"/>
      <c r="AH2252" s="40"/>
      <c r="AI2252" s="40"/>
      <c r="AJ2252" s="960">
        <v>45099</v>
      </c>
      <c r="AK2252" s="124">
        <v>45100</v>
      </c>
      <c r="AL2252" s="9">
        <f t="shared" si="327"/>
        <v>2</v>
      </c>
      <c r="AM2252" s="9">
        <v>16</v>
      </c>
      <c r="AN2252" s="521" t="s">
        <v>1223</v>
      </c>
    </row>
    <row r="2253" spans="1:40" ht="15" customHeight="1">
      <c r="A2253" s="682">
        <v>17899</v>
      </c>
      <c r="B2253" s="682" t="s">
        <v>9123</v>
      </c>
      <c r="C2253" s="682">
        <v>30716185091</v>
      </c>
      <c r="D2253" s="682" t="s">
        <v>3664</v>
      </c>
      <c r="E2253" s="682" t="s">
        <v>47</v>
      </c>
      <c r="F2253" s="682" t="s">
        <v>62</v>
      </c>
      <c r="G2253" s="682" t="s">
        <v>9035</v>
      </c>
      <c r="H2253" s="40" t="s">
        <v>9187</v>
      </c>
      <c r="I2253" s="40" t="s">
        <v>9188</v>
      </c>
      <c r="J2253" s="55" t="s">
        <v>20</v>
      </c>
      <c r="K2253" s="55" t="s">
        <v>21</v>
      </c>
      <c r="L2253" s="55" t="s">
        <v>22</v>
      </c>
      <c r="M2253" s="134">
        <v>0</v>
      </c>
      <c r="N2253" s="134">
        <v>0</v>
      </c>
      <c r="O2253" s="134">
        <v>0</v>
      </c>
      <c r="P2253" s="134">
        <v>0</v>
      </c>
      <c r="Q2253" s="66">
        <v>517.58000000000004</v>
      </c>
      <c r="R2253" s="66">
        <f>Q2253-O2253-S2253-T2253-U2253</f>
        <v>307.46000000000004</v>
      </c>
      <c r="S2253" s="134">
        <v>196.99</v>
      </c>
      <c r="T2253" s="134">
        <v>13.13</v>
      </c>
      <c r="U2253" s="134">
        <v>0</v>
      </c>
      <c r="V2253" s="66">
        <f>Q2253-P2253-W2253-X2253-Y2253</f>
        <v>307.46000000000004</v>
      </c>
      <c r="W2253" s="134">
        <v>196.99</v>
      </c>
      <c r="X2253" s="134">
        <v>13.13</v>
      </c>
      <c r="Y2253" s="134">
        <v>0</v>
      </c>
      <c r="Z2253" s="40" t="s">
        <v>2120</v>
      </c>
      <c r="AA2253" s="59" t="s">
        <v>6203</v>
      </c>
      <c r="AB2253" s="11" t="str">
        <f>+_xlfn.CONCAT(MID(Z2253,24,2),"/",MID(Z2253,22,2),"/",MID(Z2253,18,4))</f>
        <v>16/07/2007</v>
      </c>
      <c r="AC2253" s="11" t="str">
        <f>+_xlfn.CONCAT(MID(AA2253,16,2),"/",MID(AA2253,14,2),"/",MID(AA2253,10,4))</f>
        <v>27/02/2023</v>
      </c>
      <c r="AD2253" s="40">
        <v>94.53</v>
      </c>
      <c r="AE2253" s="40">
        <v>94.53</v>
      </c>
      <c r="AF2253" s="920">
        <v>0</v>
      </c>
      <c r="AG2253" s="40"/>
      <c r="AH2253" s="40"/>
      <c r="AI2253" s="40"/>
      <c r="AJ2253" s="960">
        <v>45099</v>
      </c>
      <c r="AK2253" s="124">
        <v>45100</v>
      </c>
      <c r="AL2253" s="9">
        <f t="shared" si="327"/>
        <v>2</v>
      </c>
      <c r="AM2253" s="9">
        <v>16</v>
      </c>
      <c r="AN2253" s="521" t="s">
        <v>1223</v>
      </c>
    </row>
    <row r="2254" spans="1:40" ht="15" customHeight="1">
      <c r="A2254" s="682">
        <v>1862</v>
      </c>
      <c r="B2254" s="682" t="s">
        <v>9124</v>
      </c>
      <c r="C2254" s="682">
        <v>30717378071</v>
      </c>
      <c r="D2254" s="682" t="s">
        <v>9125</v>
      </c>
      <c r="E2254" s="682" t="s">
        <v>3167</v>
      </c>
      <c r="F2254" s="682" t="s">
        <v>3960</v>
      </c>
      <c r="G2254" s="682" t="s">
        <v>3582</v>
      </c>
      <c r="H2254" s="40" t="s">
        <v>9126</v>
      </c>
      <c r="I2254" s="40" t="s">
        <v>9127</v>
      </c>
      <c r="J2254" s="40" t="s">
        <v>20</v>
      </c>
      <c r="K2254" s="40" t="s">
        <v>21</v>
      </c>
      <c r="L2254" s="40" t="s">
        <v>22</v>
      </c>
      <c r="M2254" s="40">
        <v>0</v>
      </c>
      <c r="N2254" s="40">
        <v>0</v>
      </c>
      <c r="O2254" s="40">
        <v>0</v>
      </c>
      <c r="P2254" s="18">
        <v>0</v>
      </c>
      <c r="Q2254" s="18">
        <v>774.71</v>
      </c>
      <c r="R2254" s="74">
        <v>664.65</v>
      </c>
      <c r="S2254" s="18">
        <v>5.19</v>
      </c>
      <c r="T2254" s="40">
        <v>38.35</v>
      </c>
      <c r="U2254" s="40">
        <v>66.52</v>
      </c>
      <c r="V2254" s="82">
        <v>736.36</v>
      </c>
      <c r="W2254" s="40">
        <v>0</v>
      </c>
      <c r="X2254" s="40">
        <v>38.35</v>
      </c>
      <c r="Y2254" s="40">
        <v>0</v>
      </c>
      <c r="Z2254" s="18" t="s">
        <v>4450</v>
      </c>
      <c r="AA2254" s="18" t="s">
        <v>9128</v>
      </c>
      <c r="AB2254" s="22">
        <v>39323</v>
      </c>
      <c r="AC2254" s="40" t="s">
        <v>4289</v>
      </c>
      <c r="AD2254" s="40">
        <v>338.32</v>
      </c>
      <c r="AE2254" s="40">
        <v>338.32</v>
      </c>
      <c r="AF2254" s="920">
        <v>0</v>
      </c>
      <c r="AG2254" s="40"/>
      <c r="AH2254" s="40"/>
      <c r="AI2254" s="40"/>
      <c r="AJ2254" s="960">
        <v>45099</v>
      </c>
      <c r="AK2254" s="124">
        <v>45100</v>
      </c>
      <c r="AL2254" s="9">
        <f t="shared" si="327"/>
        <v>2</v>
      </c>
      <c r="AM2254" s="9">
        <v>16</v>
      </c>
      <c r="AN2254" s="521" t="s">
        <v>1223</v>
      </c>
    </row>
    <row r="2255" spans="1:40" ht="15" customHeight="1">
      <c r="A2255" s="682">
        <v>3319</v>
      </c>
      <c r="B2255" s="682" t="s">
        <v>9129</v>
      </c>
      <c r="C2255" s="682">
        <v>33507645459</v>
      </c>
      <c r="D2255" s="682" t="s">
        <v>9130</v>
      </c>
      <c r="E2255" s="682" t="s">
        <v>47</v>
      </c>
      <c r="F2255" s="682" t="s">
        <v>1249</v>
      </c>
      <c r="G2255" s="682" t="s">
        <v>9131</v>
      </c>
      <c r="H2255" s="40" t="s">
        <v>9189</v>
      </c>
      <c r="I2255" s="40" t="s">
        <v>9190</v>
      </c>
      <c r="J2255" s="55" t="s">
        <v>20</v>
      </c>
      <c r="K2255" s="55" t="s">
        <v>21</v>
      </c>
      <c r="L2255" s="55" t="s">
        <v>22</v>
      </c>
      <c r="M2255" s="134">
        <v>0</v>
      </c>
      <c r="N2255" s="134">
        <v>0</v>
      </c>
      <c r="O2255" s="134">
        <v>0</v>
      </c>
      <c r="P2255" s="134">
        <v>0</v>
      </c>
      <c r="Q2255" s="66">
        <v>306.61</v>
      </c>
      <c r="R2255" s="66">
        <f t="shared" ref="R2255:R2261" si="332">Q2255-O2255-S2255-T2255-U2255</f>
        <v>276.54000000000002</v>
      </c>
      <c r="S2255" s="134">
        <v>26.53</v>
      </c>
      <c r="T2255" s="134">
        <v>3.54</v>
      </c>
      <c r="U2255" s="134">
        <v>0</v>
      </c>
      <c r="V2255" s="66">
        <f t="shared" ref="V2255:V2261" si="333">Q2255-P2255-W2255-X2255-Y2255</f>
        <v>276.54000000000002</v>
      </c>
      <c r="W2255" s="134">
        <v>26.53</v>
      </c>
      <c r="X2255" s="134">
        <v>3.54</v>
      </c>
      <c r="Y2255" s="134">
        <v>0</v>
      </c>
      <c r="Z2255" s="59" t="s">
        <v>510</v>
      </c>
      <c r="AA2255" s="40" t="s">
        <v>2160</v>
      </c>
      <c r="AB2255" s="11" t="str">
        <f t="shared" ref="AB2255:AB2261" si="334">+_xlfn.CONCAT(MID(Z2255,24,2),"/",MID(Z2255,22,2),"/",MID(Z2255,18,4))</f>
        <v>16/07/2007</v>
      </c>
      <c r="AC2255" s="11" t="str">
        <f t="shared" ref="AC2255:AC2261" si="335">+_xlfn.CONCAT(MID(AA2255,16,2),"/",MID(AA2255,14,2),"/",MID(AA2255,10,4))</f>
        <v>25/02/2023</v>
      </c>
      <c r="AD2255" s="40">
        <v>161.59</v>
      </c>
      <c r="AE2255" s="40">
        <v>161.59</v>
      </c>
      <c r="AF2255" s="920">
        <v>0</v>
      </c>
      <c r="AG2255" s="40"/>
      <c r="AH2255" s="40"/>
      <c r="AI2255" s="40"/>
      <c r="AJ2255" s="960">
        <v>45099</v>
      </c>
      <c r="AK2255" s="124">
        <v>45100</v>
      </c>
      <c r="AL2255" s="9">
        <f t="shared" si="327"/>
        <v>2</v>
      </c>
      <c r="AM2255" s="9">
        <v>16</v>
      </c>
      <c r="AN2255" s="521" t="s">
        <v>1223</v>
      </c>
    </row>
    <row r="2256" spans="1:40" ht="15" customHeight="1">
      <c r="A2256" s="683">
        <v>3320</v>
      </c>
      <c r="B2256" s="683" t="s">
        <v>9129</v>
      </c>
      <c r="C2256" s="683">
        <v>33507645459</v>
      </c>
      <c r="D2256" s="683" t="s">
        <v>9132</v>
      </c>
      <c r="E2256" s="683" t="s">
        <v>47</v>
      </c>
      <c r="F2256" s="683" t="s">
        <v>1021</v>
      </c>
      <c r="G2256" s="683" t="s">
        <v>1021</v>
      </c>
      <c r="H2256" s="23" t="s">
        <v>9191</v>
      </c>
      <c r="I2256" s="23" t="s">
        <v>9192</v>
      </c>
      <c r="J2256" s="256" t="s">
        <v>20</v>
      </c>
      <c r="K2256" s="128" t="s">
        <v>8232</v>
      </c>
      <c r="L2256" s="256" t="s">
        <v>22</v>
      </c>
      <c r="M2256" s="257">
        <v>0</v>
      </c>
      <c r="N2256" s="257">
        <v>0</v>
      </c>
      <c r="O2256" s="257">
        <v>0</v>
      </c>
      <c r="P2256" s="257">
        <v>0</v>
      </c>
      <c r="Q2256" s="70">
        <v>61.24</v>
      </c>
      <c r="R2256" s="70">
        <f t="shared" si="332"/>
        <v>46.71</v>
      </c>
      <c r="S2256" s="257">
        <v>13.29</v>
      </c>
      <c r="T2256" s="257">
        <v>1.24</v>
      </c>
      <c r="U2256" s="257">
        <v>0</v>
      </c>
      <c r="V2256" s="70">
        <f t="shared" si="333"/>
        <v>46.71</v>
      </c>
      <c r="W2256" s="257">
        <v>13.29</v>
      </c>
      <c r="X2256" s="257">
        <v>1.24</v>
      </c>
      <c r="Y2256" s="257">
        <v>0</v>
      </c>
      <c r="Z2256" s="258" t="s">
        <v>510</v>
      </c>
      <c r="AA2256" s="23" t="s">
        <v>2160</v>
      </c>
      <c r="AB2256" s="34" t="str">
        <f t="shared" si="334"/>
        <v>16/07/2007</v>
      </c>
      <c r="AC2256" s="34" t="str">
        <f t="shared" si="335"/>
        <v>25/02/2023</v>
      </c>
      <c r="AD2256" s="23">
        <v>44.34</v>
      </c>
      <c r="AE2256" s="23">
        <v>44.34</v>
      </c>
      <c r="AF2256" s="823">
        <v>0</v>
      </c>
      <c r="AG2256" s="23"/>
      <c r="AH2256" s="23"/>
      <c r="AI2256" s="23"/>
      <c r="AJ2256" s="917">
        <v>45099</v>
      </c>
      <c r="AK2256" s="122">
        <v>45100</v>
      </c>
      <c r="AL2256" s="34">
        <f t="shared" si="327"/>
        <v>2</v>
      </c>
      <c r="AM2256" s="34">
        <v>16</v>
      </c>
      <c r="AN2256" s="261" t="s">
        <v>1223</v>
      </c>
    </row>
    <row r="2257" spans="1:40" ht="15" customHeight="1">
      <c r="A2257" s="683">
        <v>3321</v>
      </c>
      <c r="B2257" s="683" t="s">
        <v>9129</v>
      </c>
      <c r="C2257" s="683">
        <v>33507645459</v>
      </c>
      <c r="D2257" s="683" t="s">
        <v>1910</v>
      </c>
      <c r="E2257" s="683" t="s">
        <v>47</v>
      </c>
      <c r="F2257" s="683" t="s">
        <v>1249</v>
      </c>
      <c r="G2257" s="683" t="s">
        <v>1249</v>
      </c>
      <c r="H2257" s="23" t="s">
        <v>9193</v>
      </c>
      <c r="I2257" s="23" t="s">
        <v>9194</v>
      </c>
      <c r="J2257" s="256" t="s">
        <v>20</v>
      </c>
      <c r="K2257" s="128" t="s">
        <v>8232</v>
      </c>
      <c r="L2257" s="256" t="s">
        <v>22</v>
      </c>
      <c r="M2257" s="257">
        <v>0</v>
      </c>
      <c r="N2257" s="257">
        <v>0</v>
      </c>
      <c r="O2257" s="257">
        <v>0</v>
      </c>
      <c r="P2257" s="257">
        <v>0</v>
      </c>
      <c r="Q2257" s="70">
        <v>81.44</v>
      </c>
      <c r="R2257" s="70">
        <f t="shared" si="332"/>
        <v>81.44</v>
      </c>
      <c r="S2257" s="257">
        <v>0</v>
      </c>
      <c r="T2257" s="257">
        <v>0</v>
      </c>
      <c r="U2257" s="257">
        <v>0</v>
      </c>
      <c r="V2257" s="70">
        <f t="shared" si="333"/>
        <v>81.44</v>
      </c>
      <c r="W2257" s="257">
        <v>0</v>
      </c>
      <c r="X2257" s="257">
        <v>0</v>
      </c>
      <c r="Y2257" s="257">
        <v>0</v>
      </c>
      <c r="Z2257" s="258" t="s">
        <v>510</v>
      </c>
      <c r="AA2257" s="23" t="s">
        <v>2160</v>
      </c>
      <c r="AB2257" s="34" t="str">
        <f t="shared" si="334"/>
        <v>16/07/2007</v>
      </c>
      <c r="AC2257" s="34" t="str">
        <f t="shared" si="335"/>
        <v>25/02/2023</v>
      </c>
      <c r="AD2257" s="70">
        <v>81.44</v>
      </c>
      <c r="AE2257" s="70">
        <v>81.44</v>
      </c>
      <c r="AF2257" s="823">
        <v>0</v>
      </c>
      <c r="AG2257" s="23"/>
      <c r="AH2257" s="23"/>
      <c r="AI2257" s="23"/>
      <c r="AJ2257" s="917">
        <v>45099</v>
      </c>
      <c r="AK2257" s="122">
        <v>45100</v>
      </c>
      <c r="AL2257" s="34">
        <f t="shared" si="327"/>
        <v>2</v>
      </c>
      <c r="AM2257" s="34">
        <v>16</v>
      </c>
      <c r="AN2257" s="261" t="s">
        <v>1223</v>
      </c>
    </row>
    <row r="2258" spans="1:40" ht="15" customHeight="1">
      <c r="A2258" s="683">
        <v>3322</v>
      </c>
      <c r="B2258" s="683" t="s">
        <v>9129</v>
      </c>
      <c r="C2258" s="683">
        <v>33507645459</v>
      </c>
      <c r="D2258" s="683" t="s">
        <v>6026</v>
      </c>
      <c r="E2258" s="683" t="s">
        <v>47</v>
      </c>
      <c r="F2258" s="683" t="s">
        <v>851</v>
      </c>
      <c r="G2258" s="683" t="s">
        <v>9133</v>
      </c>
      <c r="H2258" s="23" t="s">
        <v>9195</v>
      </c>
      <c r="I2258" s="23" t="s">
        <v>9196</v>
      </c>
      <c r="J2258" s="256" t="s">
        <v>20</v>
      </c>
      <c r="K2258" s="128" t="s">
        <v>8232</v>
      </c>
      <c r="L2258" s="256" t="s">
        <v>22</v>
      </c>
      <c r="M2258" s="257">
        <v>0</v>
      </c>
      <c r="N2258" s="257">
        <v>0</v>
      </c>
      <c r="O2258" s="257">
        <v>0</v>
      </c>
      <c r="P2258" s="257">
        <v>0</v>
      </c>
      <c r="Q2258" s="70">
        <v>50.54</v>
      </c>
      <c r="R2258" s="70">
        <f t="shared" si="332"/>
        <v>44.279999999999994</v>
      </c>
      <c r="S2258" s="257">
        <v>3.74</v>
      </c>
      <c r="T2258" s="257">
        <v>2.52</v>
      </c>
      <c r="U2258" s="257">
        <v>0</v>
      </c>
      <c r="V2258" s="70">
        <f t="shared" si="333"/>
        <v>44.279999999999994</v>
      </c>
      <c r="W2258" s="257">
        <v>3.74</v>
      </c>
      <c r="X2258" s="257">
        <v>2.52</v>
      </c>
      <c r="Y2258" s="257">
        <v>0</v>
      </c>
      <c r="Z2258" s="258" t="s">
        <v>510</v>
      </c>
      <c r="AA2258" s="23" t="s">
        <v>2160</v>
      </c>
      <c r="AB2258" s="34" t="str">
        <f t="shared" si="334"/>
        <v>16/07/2007</v>
      </c>
      <c r="AC2258" s="34" t="str">
        <f t="shared" si="335"/>
        <v>25/02/2023</v>
      </c>
      <c r="AD2258" s="23">
        <v>40.47</v>
      </c>
      <c r="AE2258" s="23">
        <v>40.47</v>
      </c>
      <c r="AF2258" s="823">
        <v>0</v>
      </c>
      <c r="AG2258" s="23"/>
      <c r="AH2258" s="23"/>
      <c r="AI2258" s="23"/>
      <c r="AJ2258" s="917">
        <v>45099</v>
      </c>
      <c r="AK2258" s="122">
        <v>45100</v>
      </c>
      <c r="AL2258" s="34">
        <f t="shared" si="327"/>
        <v>2</v>
      </c>
      <c r="AM2258" s="34">
        <v>16</v>
      </c>
      <c r="AN2258" s="261" t="s">
        <v>1223</v>
      </c>
    </row>
    <row r="2259" spans="1:40" ht="15" customHeight="1">
      <c r="A2259" s="683">
        <v>3323</v>
      </c>
      <c r="B2259" s="683" t="s">
        <v>9129</v>
      </c>
      <c r="C2259" s="683">
        <v>33507645459</v>
      </c>
      <c r="D2259" s="683" t="s">
        <v>9134</v>
      </c>
      <c r="E2259" s="683" t="s">
        <v>47</v>
      </c>
      <c r="F2259" s="683" t="s">
        <v>851</v>
      </c>
      <c r="G2259" s="683" t="s">
        <v>9133</v>
      </c>
      <c r="H2259" s="431" t="s">
        <v>9205</v>
      </c>
      <c r="I2259" s="431" t="s">
        <v>9206</v>
      </c>
      <c r="J2259" s="44" t="s">
        <v>20</v>
      </c>
      <c r="K2259" s="128" t="s">
        <v>8232</v>
      </c>
      <c r="L2259" s="44" t="s">
        <v>23</v>
      </c>
      <c r="M2259" s="69">
        <v>0</v>
      </c>
      <c r="N2259" s="69">
        <v>0</v>
      </c>
      <c r="O2259" s="69">
        <v>0</v>
      </c>
      <c r="P2259" s="69">
        <v>0</v>
      </c>
      <c r="Q2259" s="152">
        <v>228.69</v>
      </c>
      <c r="R2259" s="152">
        <f t="shared" si="332"/>
        <v>188.06</v>
      </c>
      <c r="S2259" s="69">
        <v>39.369999999999997</v>
      </c>
      <c r="T2259" s="69">
        <v>0.1</v>
      </c>
      <c r="U2259" s="69">
        <v>1.1599999999999999</v>
      </c>
      <c r="V2259" s="152">
        <f t="shared" si="333"/>
        <v>187.18</v>
      </c>
      <c r="W2259" s="69">
        <v>40.619999999999997</v>
      </c>
      <c r="X2259" s="69">
        <v>0</v>
      </c>
      <c r="Y2259" s="69">
        <v>0.89</v>
      </c>
      <c r="Z2259" s="866" t="s">
        <v>2145</v>
      </c>
      <c r="AA2259" s="431" t="s">
        <v>5687</v>
      </c>
      <c r="AB2259" s="34" t="str">
        <f t="shared" si="334"/>
        <v>23/07/2007</v>
      </c>
      <c r="AC2259" s="34" t="str">
        <f t="shared" si="335"/>
        <v>20/02/2023</v>
      </c>
      <c r="AD2259" s="23">
        <v>82.59</v>
      </c>
      <c r="AE2259" s="23">
        <v>82.59</v>
      </c>
      <c r="AF2259" s="823">
        <v>0</v>
      </c>
      <c r="AG2259" s="23"/>
      <c r="AH2259" s="23"/>
      <c r="AI2259" s="23"/>
      <c r="AJ2259" s="917">
        <v>45099</v>
      </c>
      <c r="AK2259" s="122">
        <v>45103</v>
      </c>
      <c r="AL2259" s="34">
        <f t="shared" si="327"/>
        <v>3</v>
      </c>
      <c r="AM2259" s="34">
        <v>16</v>
      </c>
      <c r="AN2259" s="261" t="s">
        <v>1223</v>
      </c>
    </row>
    <row r="2260" spans="1:40" ht="15" customHeight="1">
      <c r="A2260" s="683">
        <v>3324</v>
      </c>
      <c r="B2260" s="683" t="s">
        <v>9129</v>
      </c>
      <c r="C2260" s="683">
        <v>33507645459</v>
      </c>
      <c r="D2260" s="683" t="s">
        <v>220</v>
      </c>
      <c r="E2260" s="683" t="s">
        <v>47</v>
      </c>
      <c r="F2260" s="683" t="s">
        <v>1021</v>
      </c>
      <c r="G2260" s="683" t="s">
        <v>1021</v>
      </c>
      <c r="H2260" s="431" t="s">
        <v>9207</v>
      </c>
      <c r="I2260" s="431" t="s">
        <v>9208</v>
      </c>
      <c r="J2260" s="44" t="s">
        <v>20</v>
      </c>
      <c r="K2260" s="128" t="s">
        <v>8232</v>
      </c>
      <c r="L2260" s="44" t="s">
        <v>23</v>
      </c>
      <c r="M2260" s="69">
        <v>0</v>
      </c>
      <c r="N2260" s="69">
        <v>0</v>
      </c>
      <c r="O2260" s="69">
        <v>0</v>
      </c>
      <c r="P2260" s="69">
        <v>0</v>
      </c>
      <c r="Q2260" s="152">
        <v>122.31</v>
      </c>
      <c r="R2260" s="152">
        <f t="shared" si="332"/>
        <v>61.800000000000004</v>
      </c>
      <c r="S2260" s="69">
        <v>59.3</v>
      </c>
      <c r="T2260" s="69">
        <v>0.25</v>
      </c>
      <c r="U2260" s="69">
        <v>0.96</v>
      </c>
      <c r="V2260" s="152">
        <f t="shared" si="333"/>
        <v>62.28</v>
      </c>
      <c r="W2260" s="69">
        <v>58.82</v>
      </c>
      <c r="X2260" s="69">
        <v>0.25</v>
      </c>
      <c r="Y2260" s="69">
        <v>0.96</v>
      </c>
      <c r="Z2260" s="866" t="s">
        <v>2172</v>
      </c>
      <c r="AA2260" s="431" t="s">
        <v>9209</v>
      </c>
      <c r="AB2260" s="34" t="str">
        <f t="shared" si="334"/>
        <v>17/08/2007</v>
      </c>
      <c r="AC2260" s="34" t="str">
        <f t="shared" si="335"/>
        <v>20/02/2023</v>
      </c>
      <c r="AD2260" s="23">
        <v>45.07</v>
      </c>
      <c r="AE2260" s="23">
        <v>45.07</v>
      </c>
      <c r="AF2260" s="823">
        <v>0</v>
      </c>
      <c r="AG2260" s="23"/>
      <c r="AH2260" s="23"/>
      <c r="AI2260" s="23"/>
      <c r="AJ2260" s="917">
        <v>45099</v>
      </c>
      <c r="AK2260" s="122">
        <v>45103</v>
      </c>
      <c r="AL2260" s="34">
        <f t="shared" si="327"/>
        <v>3</v>
      </c>
      <c r="AM2260" s="34">
        <v>16</v>
      </c>
      <c r="AN2260" s="261" t="s">
        <v>1223</v>
      </c>
    </row>
    <row r="2261" spans="1:40" ht="15" customHeight="1">
      <c r="A2261" s="683">
        <v>3325</v>
      </c>
      <c r="B2261" s="683" t="s">
        <v>9129</v>
      </c>
      <c r="C2261" s="683">
        <v>33507645459</v>
      </c>
      <c r="D2261" s="683" t="s">
        <v>4041</v>
      </c>
      <c r="E2261" s="683" t="s">
        <v>47</v>
      </c>
      <c r="F2261" s="683" t="s">
        <v>1249</v>
      </c>
      <c r="G2261" s="683" t="s">
        <v>1249</v>
      </c>
      <c r="H2261" s="431" t="s">
        <v>9210</v>
      </c>
      <c r="I2261" s="431" t="s">
        <v>9211</v>
      </c>
      <c r="J2261" s="44" t="s">
        <v>20</v>
      </c>
      <c r="K2261" s="128" t="s">
        <v>8232</v>
      </c>
      <c r="L2261" s="44" t="s">
        <v>23</v>
      </c>
      <c r="M2261" s="69">
        <v>0</v>
      </c>
      <c r="N2261" s="69">
        <v>0</v>
      </c>
      <c r="O2261" s="69">
        <v>0</v>
      </c>
      <c r="P2261" s="69">
        <v>0</v>
      </c>
      <c r="Q2261" s="152">
        <v>113.52</v>
      </c>
      <c r="R2261" s="152">
        <f t="shared" si="332"/>
        <v>102.03</v>
      </c>
      <c r="S2261" s="69">
        <v>11.49</v>
      </c>
      <c r="T2261" s="69">
        <v>0</v>
      </c>
      <c r="U2261" s="69">
        <v>0</v>
      </c>
      <c r="V2261" s="152">
        <f t="shared" si="333"/>
        <v>102.38</v>
      </c>
      <c r="W2261" s="69">
        <v>11.14</v>
      </c>
      <c r="X2261" s="69">
        <v>0</v>
      </c>
      <c r="Y2261" s="69">
        <v>0</v>
      </c>
      <c r="Z2261" s="866" t="s">
        <v>2145</v>
      </c>
      <c r="AA2261" s="431" t="s">
        <v>9212</v>
      </c>
      <c r="AB2261" s="34" t="str">
        <f t="shared" si="334"/>
        <v>23/07/2007</v>
      </c>
      <c r="AC2261" s="34" t="str">
        <f t="shared" si="335"/>
        <v>15/02/2023</v>
      </c>
      <c r="AD2261" s="23">
        <v>58.63</v>
      </c>
      <c r="AE2261" s="23">
        <v>58.63</v>
      </c>
      <c r="AF2261" s="823">
        <v>0</v>
      </c>
      <c r="AG2261" s="23"/>
      <c r="AH2261" s="23"/>
      <c r="AI2261" s="23"/>
      <c r="AJ2261" s="917">
        <v>45099</v>
      </c>
      <c r="AK2261" s="122">
        <v>45103</v>
      </c>
      <c r="AL2261" s="34">
        <f t="shared" si="327"/>
        <v>3</v>
      </c>
      <c r="AM2261" s="34">
        <v>16</v>
      </c>
      <c r="AN2261" s="261" t="s">
        <v>1223</v>
      </c>
    </row>
    <row r="2262" spans="1:40" ht="15" customHeight="1">
      <c r="A2262" s="683" t="s">
        <v>9135</v>
      </c>
      <c r="B2262" s="683" t="s">
        <v>5427</v>
      </c>
      <c r="C2262" s="683">
        <v>33606710629</v>
      </c>
      <c r="D2262" s="683" t="s">
        <v>822</v>
      </c>
      <c r="E2262" s="683" t="s">
        <v>42</v>
      </c>
      <c r="F2262" s="683" t="s">
        <v>911</v>
      </c>
      <c r="G2262" s="683" t="s">
        <v>2959</v>
      </c>
      <c r="H2262" s="23" t="s">
        <v>9136</v>
      </c>
      <c r="I2262" s="23" t="s">
        <v>9137</v>
      </c>
      <c r="J2262" s="44" t="s">
        <v>20</v>
      </c>
      <c r="K2262" s="44" t="s">
        <v>21</v>
      </c>
      <c r="L2262" s="44" t="s">
        <v>23</v>
      </c>
      <c r="M2262" s="69">
        <v>0.93</v>
      </c>
      <c r="N2262" s="69">
        <v>21.98</v>
      </c>
      <c r="O2262" s="69">
        <v>27.83</v>
      </c>
      <c r="P2262" s="69">
        <v>83.87</v>
      </c>
      <c r="Q2262" s="70">
        <v>4851.41</v>
      </c>
      <c r="R2262" s="70">
        <v>4320.3899999999994</v>
      </c>
      <c r="S2262" s="69">
        <v>381.01</v>
      </c>
      <c r="T2262" s="69">
        <v>42.54</v>
      </c>
      <c r="U2262" s="69">
        <v>79.64</v>
      </c>
      <c r="V2262" s="70">
        <v>4201.3499999999995</v>
      </c>
      <c r="W2262" s="69">
        <v>459.05</v>
      </c>
      <c r="X2262" s="69">
        <v>44.42</v>
      </c>
      <c r="Y2262" s="69">
        <v>62.72</v>
      </c>
      <c r="Z2262" s="45" t="s">
        <v>2145</v>
      </c>
      <c r="AA2262" s="23" t="s">
        <v>2174</v>
      </c>
      <c r="AB2262" s="26">
        <v>39286</v>
      </c>
      <c r="AC2262" s="26">
        <v>44987</v>
      </c>
      <c r="AD2262" s="23">
        <v>3064.62</v>
      </c>
      <c r="AE2262" s="23">
        <v>3804.33</v>
      </c>
      <c r="AF2262" s="823">
        <v>739.71</v>
      </c>
      <c r="AG2262" s="23"/>
      <c r="AH2262" s="23"/>
      <c r="AI2262" s="23"/>
      <c r="AJ2262" s="917">
        <v>45099</v>
      </c>
      <c r="AK2262" s="122">
        <v>45100</v>
      </c>
      <c r="AL2262" s="34">
        <f t="shared" si="327"/>
        <v>2</v>
      </c>
      <c r="AM2262" s="34">
        <v>16</v>
      </c>
      <c r="AN2262" s="261" t="s">
        <v>1223</v>
      </c>
    </row>
    <row r="2263" spans="1:40" ht="15" customHeight="1">
      <c r="A2263" s="682">
        <v>992</v>
      </c>
      <c r="B2263" s="682" t="s">
        <v>9138</v>
      </c>
      <c r="C2263" s="682">
        <v>33637088179</v>
      </c>
      <c r="D2263" s="682" t="s">
        <v>9139</v>
      </c>
      <c r="E2263" s="682" t="s">
        <v>38</v>
      </c>
      <c r="F2263" s="682" t="s">
        <v>1671</v>
      </c>
      <c r="G2263" s="682" t="s">
        <v>1672</v>
      </c>
      <c r="H2263" s="126" t="s">
        <v>9197</v>
      </c>
      <c r="I2263" s="126" t="s">
        <v>9198</v>
      </c>
      <c r="J2263" s="43" t="s">
        <v>20</v>
      </c>
      <c r="K2263" s="43" t="s">
        <v>21</v>
      </c>
      <c r="L2263" s="43" t="s">
        <v>22</v>
      </c>
      <c r="M2263" s="65">
        <v>0</v>
      </c>
      <c r="N2263" s="65">
        <v>0</v>
      </c>
      <c r="O2263" s="65">
        <v>0</v>
      </c>
      <c r="P2263" s="65">
        <v>0</v>
      </c>
      <c r="Q2263" s="123">
        <v>1187.43</v>
      </c>
      <c r="R2263" s="123">
        <f>Q2263-O2263-S2263-T2263-U2263</f>
        <v>934.51</v>
      </c>
      <c r="S2263" s="65">
        <v>239.93</v>
      </c>
      <c r="T2263" s="65">
        <v>0.13</v>
      </c>
      <c r="U2263" s="65">
        <v>12.86</v>
      </c>
      <c r="V2263" s="123">
        <f>Q2263-P2263-W2263-X2263-Y2263</f>
        <v>1013.85</v>
      </c>
      <c r="W2263" s="65">
        <v>165.37</v>
      </c>
      <c r="X2263" s="65">
        <v>0.13</v>
      </c>
      <c r="Y2263" s="65">
        <v>8.08</v>
      </c>
      <c r="Z2263" s="426" t="s">
        <v>2606</v>
      </c>
      <c r="AA2263" s="126" t="s">
        <v>9199</v>
      </c>
      <c r="AB2263" s="11" t="str">
        <f>+_xlfn.CONCAT(MID(Z2263,24,2),"/",MID(Z2263,22,2),"/",MID(Z2263,18,4))</f>
        <v>12/06/2007</v>
      </c>
      <c r="AC2263" s="9" t="str">
        <f>+_xlfn.CONCAT(MID(AA2263,16,2),"/",MID(AA2263,14,2),"/",MID(AA2263,10,4))</f>
        <v>18/02/2023</v>
      </c>
      <c r="AD2263" s="40">
        <v>267.17</v>
      </c>
      <c r="AE2263" s="40">
        <v>267.17</v>
      </c>
      <c r="AF2263" s="920">
        <v>0</v>
      </c>
      <c r="AG2263" s="40"/>
      <c r="AH2263" s="40"/>
      <c r="AI2263" s="40"/>
      <c r="AJ2263" s="960">
        <v>45099</v>
      </c>
      <c r="AK2263" s="124">
        <v>45100</v>
      </c>
      <c r="AL2263" s="9">
        <f t="shared" si="327"/>
        <v>2</v>
      </c>
      <c r="AM2263" s="9">
        <v>16</v>
      </c>
      <c r="AN2263" s="521" t="s">
        <v>1223</v>
      </c>
    </row>
    <row r="2264" spans="1:40" ht="15" customHeight="1">
      <c r="A2264" s="682">
        <v>993</v>
      </c>
      <c r="B2264" s="682" t="s">
        <v>9138</v>
      </c>
      <c r="C2264" s="682">
        <v>33637088179</v>
      </c>
      <c r="D2264" s="682" t="s">
        <v>6026</v>
      </c>
      <c r="E2264" s="682" t="s">
        <v>38</v>
      </c>
      <c r="F2264" s="682" t="s">
        <v>1671</v>
      </c>
      <c r="G2264" s="682" t="s">
        <v>1672</v>
      </c>
      <c r="H2264" s="126" t="s">
        <v>9200</v>
      </c>
      <c r="I2264" s="126" t="s">
        <v>9201</v>
      </c>
      <c r="J2264" s="43" t="s">
        <v>20</v>
      </c>
      <c r="K2264" s="43" t="s">
        <v>21</v>
      </c>
      <c r="L2264" s="43" t="s">
        <v>22</v>
      </c>
      <c r="M2264" s="65">
        <v>0</v>
      </c>
      <c r="N2264" s="65">
        <v>0</v>
      </c>
      <c r="O2264" s="65">
        <v>28.53</v>
      </c>
      <c r="P2264" s="65">
        <v>74.8</v>
      </c>
      <c r="Q2264" s="123">
        <v>607.72</v>
      </c>
      <c r="R2264" s="123">
        <f>Q2264-O2264-S2264-T2264-U2264</f>
        <v>432.67000000000007</v>
      </c>
      <c r="S2264" s="65">
        <v>146.52000000000001</v>
      </c>
      <c r="T2264" s="65">
        <v>0</v>
      </c>
      <c r="U2264" s="65">
        <v>0</v>
      </c>
      <c r="V2264" s="123">
        <f>Q2264-P2264-W2264-X2264-Y2264</f>
        <v>426.43000000000006</v>
      </c>
      <c r="W2264" s="65">
        <v>106.49</v>
      </c>
      <c r="X2264" s="65">
        <v>0</v>
      </c>
      <c r="Y2264" s="65">
        <v>0</v>
      </c>
      <c r="Z2264" s="426" t="s">
        <v>1515</v>
      </c>
      <c r="AA2264" s="126" t="s">
        <v>9199</v>
      </c>
      <c r="AB2264" s="11" t="str">
        <f>+_xlfn.CONCAT(MID(Z2264,24,2),"/",MID(Z2264,22,2),"/",MID(Z2264,18,4))</f>
        <v>31/08/2007</v>
      </c>
      <c r="AC2264" s="9" t="str">
        <f>+_xlfn.CONCAT(MID(AA2264,16,2),"/",MID(AA2264,14,2),"/",MID(AA2264,10,4))</f>
        <v>18/02/2023</v>
      </c>
      <c r="AD2264" s="40">
        <v>194.34</v>
      </c>
      <c r="AE2264" s="40">
        <v>194.34</v>
      </c>
      <c r="AF2264" s="920">
        <v>0</v>
      </c>
      <c r="AG2264" s="40"/>
      <c r="AH2264" s="40"/>
      <c r="AI2264" s="40"/>
      <c r="AJ2264" s="960">
        <v>45099</v>
      </c>
      <c r="AK2264" s="124">
        <v>45100</v>
      </c>
      <c r="AL2264" s="9">
        <f t="shared" si="327"/>
        <v>2</v>
      </c>
      <c r="AM2264" s="9">
        <v>16</v>
      </c>
      <c r="AN2264" s="521" t="s">
        <v>1223</v>
      </c>
    </row>
    <row r="2265" spans="1:40" ht="15" customHeight="1">
      <c r="A2265" s="682">
        <v>994</v>
      </c>
      <c r="B2265" s="682" t="s">
        <v>9138</v>
      </c>
      <c r="C2265" s="682">
        <v>33637088179</v>
      </c>
      <c r="D2265" s="682" t="s">
        <v>1770</v>
      </c>
      <c r="E2265" s="682" t="s">
        <v>37</v>
      </c>
      <c r="F2265" s="682" t="s">
        <v>3045</v>
      </c>
      <c r="G2265" s="682" t="s">
        <v>9140</v>
      </c>
      <c r="H2265" s="126" t="s">
        <v>9202</v>
      </c>
      <c r="I2265" s="126" t="s">
        <v>9203</v>
      </c>
      <c r="J2265" s="43" t="s">
        <v>20</v>
      </c>
      <c r="K2265" s="43" t="s">
        <v>21</v>
      </c>
      <c r="L2265" s="43" t="s">
        <v>22</v>
      </c>
      <c r="M2265" s="65">
        <v>0</v>
      </c>
      <c r="N2265" s="65">
        <v>0</v>
      </c>
      <c r="O2265" s="65">
        <v>0</v>
      </c>
      <c r="P2265" s="65">
        <v>0</v>
      </c>
      <c r="Q2265" s="123">
        <v>1921.2</v>
      </c>
      <c r="R2265" s="123">
        <f>Q2265-O2265-S2265-T2265-U2265</f>
        <v>1639.6300000000003</v>
      </c>
      <c r="S2265" s="65">
        <v>276.13</v>
      </c>
      <c r="T2265" s="65">
        <v>3.11</v>
      </c>
      <c r="U2265" s="65">
        <v>2.33</v>
      </c>
      <c r="V2265" s="123">
        <f>Q2265-P2265-W2265-X2265-Y2265</f>
        <v>1644.5</v>
      </c>
      <c r="W2265" s="65">
        <v>271.44</v>
      </c>
      <c r="X2265" s="65">
        <v>2.93</v>
      </c>
      <c r="Y2265" s="65">
        <v>2.33</v>
      </c>
      <c r="Z2265" s="426" t="s">
        <v>1496</v>
      </c>
      <c r="AA2265" s="126" t="s">
        <v>9204</v>
      </c>
      <c r="AB2265" s="11" t="str">
        <f>+_xlfn.CONCAT(MID(Z2265,24,2),"/",MID(Z2265,22,2),"/",MID(Z2265,18,4))</f>
        <v>22/08/2007</v>
      </c>
      <c r="AC2265" s="9" t="str">
        <f>+_xlfn.CONCAT(MID(AA2265,16,2),"/",MID(AA2265,14,2),"/",MID(AA2265,10,4))</f>
        <v>26/02/2023</v>
      </c>
      <c r="AD2265" s="40">
        <v>757.14</v>
      </c>
      <c r="AE2265" s="40">
        <v>757.14</v>
      </c>
      <c r="AF2265" s="920">
        <v>0</v>
      </c>
      <c r="AG2265" s="40"/>
      <c r="AH2265" s="40"/>
      <c r="AI2265" s="40"/>
      <c r="AJ2265" s="960">
        <v>45099</v>
      </c>
      <c r="AK2265" s="124">
        <v>45100</v>
      </c>
      <c r="AL2265" s="9">
        <f t="shared" si="327"/>
        <v>2</v>
      </c>
      <c r="AM2265" s="9">
        <v>16</v>
      </c>
      <c r="AN2265" s="521" t="s">
        <v>1223</v>
      </c>
    </row>
    <row r="2266" spans="1:40" ht="15" customHeight="1">
      <c r="A2266" s="4" t="s">
        <v>0</v>
      </c>
      <c r="B2266" s="4" t="s">
        <v>1</v>
      </c>
      <c r="C2266" s="4" t="s">
        <v>2</v>
      </c>
      <c r="D2266" s="4" t="s">
        <v>3</v>
      </c>
      <c r="E2266" s="4" t="s">
        <v>4</v>
      </c>
      <c r="F2266" s="4" t="s">
        <v>5</v>
      </c>
      <c r="G2266" s="4" t="s">
        <v>6</v>
      </c>
      <c r="H2266" s="4" t="s">
        <v>7</v>
      </c>
      <c r="I2266" s="4" t="s">
        <v>8</v>
      </c>
      <c r="J2266" s="3" t="s">
        <v>9</v>
      </c>
      <c r="K2266" s="4" t="s">
        <v>8230</v>
      </c>
      <c r="L2266" s="4" t="s">
        <v>10</v>
      </c>
      <c r="M2266" s="4" t="s">
        <v>11</v>
      </c>
      <c r="N2266" s="4" t="s">
        <v>12</v>
      </c>
      <c r="O2266" s="4" t="s">
        <v>28</v>
      </c>
      <c r="P2266" s="4" t="s">
        <v>13</v>
      </c>
      <c r="Q2266" s="4" t="s">
        <v>14</v>
      </c>
      <c r="R2266" s="4" t="s">
        <v>27</v>
      </c>
      <c r="S2266" s="4" t="s">
        <v>29</v>
      </c>
      <c r="T2266" s="4" t="s">
        <v>30</v>
      </c>
      <c r="U2266" s="4" t="s">
        <v>31</v>
      </c>
      <c r="V2266" s="4" t="s">
        <v>15</v>
      </c>
      <c r="W2266" s="4" t="s">
        <v>16</v>
      </c>
      <c r="X2266" s="4" t="s">
        <v>17</v>
      </c>
      <c r="Y2266" s="4" t="s">
        <v>18</v>
      </c>
      <c r="Z2266" s="4" t="s">
        <v>324</v>
      </c>
      <c r="AA2266" s="4" t="s">
        <v>32</v>
      </c>
      <c r="AB2266" s="276" t="s">
        <v>19</v>
      </c>
      <c r="AC2266" s="277" t="s">
        <v>33</v>
      </c>
      <c r="AD2266" s="4" t="s">
        <v>34</v>
      </c>
      <c r="AE2266" s="4" t="s">
        <v>35</v>
      </c>
      <c r="AF2266" s="923" t="s">
        <v>36</v>
      </c>
      <c r="AG2266" s="970"/>
      <c r="AH2266" s="970"/>
      <c r="AI2266" s="970"/>
      <c r="AJ2266" s="956" t="s">
        <v>24</v>
      </c>
      <c r="AK2266" s="3" t="s">
        <v>25</v>
      </c>
      <c r="AL2266" s="3" t="s">
        <v>8056</v>
      </c>
      <c r="AM2266" s="3" t="s">
        <v>26</v>
      </c>
      <c r="AN2266" s="3" t="s">
        <v>502</v>
      </c>
    </row>
    <row r="2267" spans="1:40" ht="15" customHeight="1">
      <c r="A2267" s="682">
        <v>45</v>
      </c>
      <c r="B2267" s="682" t="s">
        <v>9217</v>
      </c>
      <c r="C2267" s="682">
        <v>30644296675</v>
      </c>
      <c r="D2267" s="682" t="s">
        <v>9218</v>
      </c>
      <c r="E2267" s="682" t="s">
        <v>47</v>
      </c>
      <c r="F2267" s="682" t="s">
        <v>49</v>
      </c>
      <c r="G2267" s="682" t="s">
        <v>3569</v>
      </c>
      <c r="H2267" s="126" t="s">
        <v>9280</v>
      </c>
      <c r="I2267" s="126" t="s">
        <v>9281</v>
      </c>
      <c r="J2267" s="43" t="s">
        <v>20</v>
      </c>
      <c r="K2267" s="43" t="s">
        <v>21</v>
      </c>
      <c r="L2267" s="43" t="s">
        <v>22</v>
      </c>
      <c r="M2267" s="65">
        <v>0</v>
      </c>
      <c r="N2267" s="65">
        <v>0</v>
      </c>
      <c r="O2267" s="65">
        <v>370.65</v>
      </c>
      <c r="P2267" s="65">
        <v>370.65</v>
      </c>
      <c r="Q2267" s="39">
        <v>18177.71</v>
      </c>
      <c r="R2267" s="123">
        <f>Q2267-O2267-S2267-T2267-U2267</f>
        <v>15455.91</v>
      </c>
      <c r="S2267" s="65">
        <v>2090.2199999999998</v>
      </c>
      <c r="T2267" s="65">
        <v>146.55000000000001</v>
      </c>
      <c r="U2267" s="65">
        <v>114.38</v>
      </c>
      <c r="V2267" s="123">
        <f>Q2267-P2267-W2267-X2267-Y2267</f>
        <v>15486.089999999998</v>
      </c>
      <c r="W2267" s="65">
        <v>2062.69</v>
      </c>
      <c r="X2267" s="65">
        <v>143.9</v>
      </c>
      <c r="Y2267" s="65">
        <v>114.38</v>
      </c>
      <c r="Z2267" s="67" t="s">
        <v>312</v>
      </c>
      <c r="AA2267" s="18" t="s">
        <v>9282</v>
      </c>
      <c r="AB2267" s="105">
        <v>39277</v>
      </c>
      <c r="AC2267" s="124">
        <v>44995</v>
      </c>
      <c r="AD2267" s="40">
        <v>6096.19</v>
      </c>
      <c r="AE2267" s="40">
        <v>6096.19</v>
      </c>
      <c r="AF2267" s="920">
        <v>0</v>
      </c>
      <c r="AG2267" s="40"/>
      <c r="AH2267" s="40"/>
      <c r="AI2267" s="40"/>
      <c r="AJ2267" s="960">
        <v>45104</v>
      </c>
      <c r="AK2267" s="124">
        <v>45106</v>
      </c>
      <c r="AL2267" s="9">
        <v>2</v>
      </c>
      <c r="AM2267" s="9">
        <v>17</v>
      </c>
      <c r="AN2267" s="521" t="s">
        <v>1223</v>
      </c>
    </row>
    <row r="2268" spans="1:40" ht="15" customHeight="1">
      <c r="A2268" s="682">
        <v>149</v>
      </c>
      <c r="B2268" s="682" t="s">
        <v>9219</v>
      </c>
      <c r="C2268" s="682">
        <v>33711346169</v>
      </c>
      <c r="D2268" s="682" t="s">
        <v>9220</v>
      </c>
      <c r="E2268" s="682" t="s">
        <v>42</v>
      </c>
      <c r="F2268" s="682" t="s">
        <v>62</v>
      </c>
      <c r="G2268" s="682" t="s">
        <v>1770</v>
      </c>
      <c r="H2268" s="126" t="s">
        <v>9283</v>
      </c>
      <c r="I2268" s="126" t="s">
        <v>9284</v>
      </c>
      <c r="J2268" s="43" t="s">
        <v>20</v>
      </c>
      <c r="K2268" s="43" t="s">
        <v>21</v>
      </c>
      <c r="L2268" s="43" t="s">
        <v>22</v>
      </c>
      <c r="M2268" s="65">
        <v>0</v>
      </c>
      <c r="N2268" s="65">
        <v>0</v>
      </c>
      <c r="O2268" s="65">
        <v>0</v>
      </c>
      <c r="P2268" s="65">
        <v>0</v>
      </c>
      <c r="Q2268" s="39">
        <v>3936.5</v>
      </c>
      <c r="R2268" s="123">
        <f>Q2268-O2268-S2268-T2268-U2268</f>
        <v>3617.31</v>
      </c>
      <c r="S2268" s="65">
        <v>29.32</v>
      </c>
      <c r="T2268" s="65">
        <v>277.39</v>
      </c>
      <c r="U2268" s="65">
        <v>12.48</v>
      </c>
      <c r="V2268" s="123">
        <f>Q2268-P2268-W2268-X2268-Y2268</f>
        <v>3620.4700000000003</v>
      </c>
      <c r="W2268" s="65">
        <v>26.16</v>
      </c>
      <c r="X2268" s="65">
        <v>277.39</v>
      </c>
      <c r="Y2268" s="65">
        <v>12.48</v>
      </c>
      <c r="Z2268" s="67" t="s">
        <v>4275</v>
      </c>
      <c r="AA2268" s="18" t="s">
        <v>9285</v>
      </c>
      <c r="AB2268" s="105">
        <v>39293</v>
      </c>
      <c r="AC2268" s="124">
        <v>44990</v>
      </c>
      <c r="AD2268" s="40">
        <v>1913.29</v>
      </c>
      <c r="AE2268" s="40">
        <v>1913.29</v>
      </c>
      <c r="AF2268" s="920">
        <v>0</v>
      </c>
      <c r="AG2268" s="40"/>
      <c r="AH2268" s="40"/>
      <c r="AI2268" s="40"/>
      <c r="AJ2268" s="960">
        <v>45104</v>
      </c>
      <c r="AK2268" s="124">
        <v>45106</v>
      </c>
      <c r="AL2268" s="9">
        <v>2</v>
      </c>
      <c r="AM2268" s="9">
        <v>17</v>
      </c>
      <c r="AN2268" s="521" t="s">
        <v>1223</v>
      </c>
    </row>
    <row r="2269" spans="1:40" ht="15" customHeight="1">
      <c r="A2269" s="682">
        <v>154</v>
      </c>
      <c r="B2269" s="682" t="s">
        <v>9221</v>
      </c>
      <c r="C2269" s="682">
        <v>20065462592</v>
      </c>
      <c r="D2269" s="682" t="s">
        <v>9222</v>
      </c>
      <c r="E2269" s="682" t="s">
        <v>38</v>
      </c>
      <c r="F2269" s="682" t="s">
        <v>6004</v>
      </c>
      <c r="G2269" s="682" t="s">
        <v>6004</v>
      </c>
      <c r="H2269" s="40" t="s">
        <v>9223</v>
      </c>
      <c r="I2269" s="40" t="s">
        <v>9224</v>
      </c>
      <c r="J2269" s="43" t="s">
        <v>20</v>
      </c>
      <c r="K2269" s="43" t="s">
        <v>21</v>
      </c>
      <c r="L2269" s="43" t="s">
        <v>22</v>
      </c>
      <c r="M2269" s="65">
        <v>0</v>
      </c>
      <c r="N2269" s="65">
        <v>0</v>
      </c>
      <c r="O2269" s="65">
        <v>0</v>
      </c>
      <c r="P2269" s="65">
        <v>0</v>
      </c>
      <c r="Q2269" s="39">
        <v>6481.64</v>
      </c>
      <c r="R2269" s="39">
        <v>5354.7400000000007</v>
      </c>
      <c r="S2269" s="65">
        <v>980.95</v>
      </c>
      <c r="T2269" s="65">
        <v>53.75</v>
      </c>
      <c r="U2269" s="65">
        <v>92.2</v>
      </c>
      <c r="V2269" s="39">
        <v>5954.43</v>
      </c>
      <c r="W2269" s="65">
        <v>470.14</v>
      </c>
      <c r="X2269" s="65">
        <v>36.32</v>
      </c>
      <c r="Y2269" s="65">
        <v>20.75</v>
      </c>
      <c r="Z2269" s="53" t="s">
        <v>46</v>
      </c>
      <c r="AA2269" s="40" t="s">
        <v>7872</v>
      </c>
      <c r="AB2269" s="40" t="s">
        <v>41</v>
      </c>
      <c r="AC2269" s="40" t="s">
        <v>626</v>
      </c>
      <c r="AD2269" s="40">
        <v>2168.2199999999998</v>
      </c>
      <c r="AE2269" s="40">
        <v>2168.2199999999998</v>
      </c>
      <c r="AF2269" s="920">
        <v>0</v>
      </c>
      <c r="AG2269" s="40"/>
      <c r="AH2269" s="40"/>
      <c r="AI2269" s="40"/>
      <c r="AJ2269" s="960">
        <v>45104</v>
      </c>
      <c r="AK2269" s="124">
        <v>45106</v>
      </c>
      <c r="AL2269" s="9">
        <v>2</v>
      </c>
      <c r="AM2269" s="9">
        <v>17</v>
      </c>
      <c r="AN2269" s="521" t="s">
        <v>1223</v>
      </c>
    </row>
    <row r="2270" spans="1:40" ht="15" customHeight="1">
      <c r="A2270" s="682">
        <v>326</v>
      </c>
      <c r="B2270" s="682" t="s">
        <v>9225</v>
      </c>
      <c r="C2270" s="682">
        <v>30715695525</v>
      </c>
      <c r="D2270" s="682" t="s">
        <v>1423</v>
      </c>
      <c r="E2270" s="682" t="s">
        <v>47</v>
      </c>
      <c r="F2270" s="682" t="s">
        <v>135</v>
      </c>
      <c r="G2270" s="682" t="s">
        <v>135</v>
      </c>
      <c r="H2270" s="11" t="s">
        <v>9226</v>
      </c>
      <c r="I2270" s="11" t="s">
        <v>9227</v>
      </c>
      <c r="J2270" s="11" t="s">
        <v>20</v>
      </c>
      <c r="K2270" s="11" t="s">
        <v>21</v>
      </c>
      <c r="L2270" s="11" t="s">
        <v>22</v>
      </c>
      <c r="M2270" s="11">
        <v>0</v>
      </c>
      <c r="N2270" s="11">
        <v>0</v>
      </c>
      <c r="O2270" s="11">
        <v>0</v>
      </c>
      <c r="P2270" s="11">
        <v>0</v>
      </c>
      <c r="Q2270" s="11">
        <v>685.74</v>
      </c>
      <c r="R2270" s="64">
        <f>Q2270-O2270-S2270-T2270-U2270</f>
        <v>666.45999999999992</v>
      </c>
      <c r="S2270" s="11">
        <v>16.579999999999998</v>
      </c>
      <c r="T2270" s="11">
        <v>1.47</v>
      </c>
      <c r="U2270" s="11">
        <v>1.23</v>
      </c>
      <c r="V2270" s="64">
        <f>Q2270-P2270-W2270-X2270-Y2270</f>
        <v>664.71999999999991</v>
      </c>
      <c r="W2270" s="11">
        <v>18.32</v>
      </c>
      <c r="X2270" s="11">
        <v>1.47</v>
      </c>
      <c r="Y2270" s="11">
        <v>1.23</v>
      </c>
      <c r="Z2270" s="11" t="s">
        <v>2459</v>
      </c>
      <c r="AA2270" s="11" t="s">
        <v>738</v>
      </c>
      <c r="AB2270" s="916">
        <v>39231</v>
      </c>
      <c r="AC2270" s="18" t="str">
        <f>+_xlfn.CONCAT(MID(AA2270,16,2),"/",MID(AA2270,14,2),"/",MID(AA2270,10,4))</f>
        <v>27/02/2023</v>
      </c>
      <c r="AD2270" s="40">
        <v>419.2</v>
      </c>
      <c r="AE2270" s="40">
        <v>419.2</v>
      </c>
      <c r="AF2270" s="920">
        <v>0</v>
      </c>
      <c r="AG2270" s="40"/>
      <c r="AH2270" s="40"/>
      <c r="AI2270" s="40"/>
      <c r="AJ2270" s="960">
        <v>45104</v>
      </c>
      <c r="AK2270" s="124">
        <v>45106</v>
      </c>
      <c r="AL2270" s="9">
        <v>2</v>
      </c>
      <c r="AM2270" s="9">
        <v>17</v>
      </c>
      <c r="AN2270" s="521" t="s">
        <v>1223</v>
      </c>
    </row>
    <row r="2271" spans="1:40" ht="15" customHeight="1">
      <c r="A2271" s="683">
        <v>367</v>
      </c>
      <c r="B2271" s="683" t="s">
        <v>9228</v>
      </c>
      <c r="C2271" s="683">
        <v>33507516209</v>
      </c>
      <c r="D2271" s="683" t="s">
        <v>1007</v>
      </c>
      <c r="E2271" s="683" t="s">
        <v>341</v>
      </c>
      <c r="F2271" s="683" t="s">
        <v>1624</v>
      </c>
      <c r="G2271" s="683" t="s">
        <v>2972</v>
      </c>
      <c r="H2271" s="23" t="s">
        <v>9229</v>
      </c>
      <c r="I2271" s="23" t="s">
        <v>9230</v>
      </c>
      <c r="J2271" s="77" t="s">
        <v>20</v>
      </c>
      <c r="K2271" s="76" t="s">
        <v>21</v>
      </c>
      <c r="L2271" s="76" t="s">
        <v>23</v>
      </c>
      <c r="M2271" s="76">
        <v>47.75</v>
      </c>
      <c r="N2271" s="76">
        <v>0</v>
      </c>
      <c r="O2271" s="76">
        <v>0</v>
      </c>
      <c r="P2271" s="76">
        <v>0</v>
      </c>
      <c r="Q2271" s="76">
        <v>6902.56</v>
      </c>
      <c r="R2271" s="23">
        <v>6546.08</v>
      </c>
      <c r="S2271" s="76">
        <v>7.84</v>
      </c>
      <c r="T2271" s="76">
        <v>324.14</v>
      </c>
      <c r="U2271" s="76">
        <v>24.5</v>
      </c>
      <c r="V2271" s="23">
        <v>6532.2000000000007</v>
      </c>
      <c r="W2271" s="76">
        <v>0</v>
      </c>
      <c r="X2271" s="76">
        <v>370.36</v>
      </c>
      <c r="Y2271" s="76">
        <v>0</v>
      </c>
      <c r="Z2271" s="430" t="s">
        <v>2991</v>
      </c>
      <c r="AA2271" s="76" t="s">
        <v>6349</v>
      </c>
      <c r="AB2271" s="23" t="s">
        <v>41</v>
      </c>
      <c r="AC2271" s="23" t="s">
        <v>530</v>
      </c>
      <c r="AD2271" s="23">
        <v>1715.3200000000002</v>
      </c>
      <c r="AE2271" s="23">
        <v>2250</v>
      </c>
      <c r="AF2271" s="823">
        <v>534.67999999999995</v>
      </c>
      <c r="AG2271" s="23"/>
      <c r="AH2271" s="23"/>
      <c r="AI2271" s="23"/>
      <c r="AJ2271" s="917">
        <v>45104</v>
      </c>
      <c r="AK2271" s="122">
        <v>45106</v>
      </c>
      <c r="AL2271" s="34">
        <v>2</v>
      </c>
      <c r="AM2271" s="34">
        <v>17</v>
      </c>
      <c r="AN2271" s="261" t="s">
        <v>503</v>
      </c>
    </row>
    <row r="2272" spans="1:40" ht="15" customHeight="1">
      <c r="A2272" s="682">
        <v>646</v>
      </c>
      <c r="B2272" s="682" t="s">
        <v>9231</v>
      </c>
      <c r="C2272" s="682">
        <v>30709097357</v>
      </c>
      <c r="D2272" s="682" t="s">
        <v>9232</v>
      </c>
      <c r="E2272" s="682" t="s">
        <v>47</v>
      </c>
      <c r="F2272" s="682" t="s">
        <v>1021</v>
      </c>
      <c r="G2272" s="682" t="s">
        <v>9233</v>
      </c>
      <c r="H2272" s="126" t="s">
        <v>9286</v>
      </c>
      <c r="I2272" s="126" t="s">
        <v>9287</v>
      </c>
      <c r="J2272" s="43" t="s">
        <v>20</v>
      </c>
      <c r="K2272" s="43" t="s">
        <v>21</v>
      </c>
      <c r="L2272" s="43" t="s">
        <v>22</v>
      </c>
      <c r="M2272" s="65">
        <v>0</v>
      </c>
      <c r="N2272" s="65">
        <v>0</v>
      </c>
      <c r="O2272" s="65">
        <v>18.54</v>
      </c>
      <c r="P2272" s="65">
        <v>18.54</v>
      </c>
      <c r="Q2272" s="39">
        <v>431.07</v>
      </c>
      <c r="R2272" s="123">
        <f t="shared" ref="R2272:R2286" si="336">Q2272-O2272-S2272-T2272-U2272</f>
        <v>373.00999999999993</v>
      </c>
      <c r="S2272" s="65">
        <v>36.479999999999997</v>
      </c>
      <c r="T2272" s="65">
        <v>1.87</v>
      </c>
      <c r="U2272" s="65">
        <v>1.17</v>
      </c>
      <c r="V2272" s="123">
        <f t="shared" ref="V2272:V2286" si="337">Q2272-P2272-W2272-X2272-Y2272</f>
        <v>382.35999999999996</v>
      </c>
      <c r="W2272" s="65">
        <v>27.13</v>
      </c>
      <c r="X2272" s="65">
        <v>1.87</v>
      </c>
      <c r="Y2272" s="65">
        <v>1.17</v>
      </c>
      <c r="Z2272" s="67" t="s">
        <v>510</v>
      </c>
      <c r="AA2272" s="18" t="s">
        <v>9150</v>
      </c>
      <c r="AB2272" s="105">
        <v>39279</v>
      </c>
      <c r="AC2272" s="124">
        <v>44997</v>
      </c>
      <c r="AD2272" s="40">
        <v>89.46</v>
      </c>
      <c r="AE2272" s="40">
        <v>89.46</v>
      </c>
      <c r="AF2272" s="920">
        <v>0</v>
      </c>
      <c r="AG2272" s="40"/>
      <c r="AH2272" s="40"/>
      <c r="AI2272" s="40"/>
      <c r="AJ2272" s="960">
        <v>45104</v>
      </c>
      <c r="AK2272" s="124">
        <v>45106</v>
      </c>
      <c r="AL2272" s="9">
        <v>2</v>
      </c>
      <c r="AM2272" s="9">
        <v>17</v>
      </c>
      <c r="AN2272" s="521" t="s">
        <v>1223</v>
      </c>
    </row>
    <row r="2273" spans="1:40" ht="15" customHeight="1">
      <c r="A2273" s="683">
        <v>650</v>
      </c>
      <c r="B2273" s="683" t="s">
        <v>9231</v>
      </c>
      <c r="C2273" s="683">
        <v>30709097357</v>
      </c>
      <c r="D2273" s="683" t="s">
        <v>9234</v>
      </c>
      <c r="E2273" s="683" t="s">
        <v>47</v>
      </c>
      <c r="F2273" s="683" t="s">
        <v>175</v>
      </c>
      <c r="G2273" s="683" t="s">
        <v>175</v>
      </c>
      <c r="H2273" s="431" t="s">
        <v>9288</v>
      </c>
      <c r="I2273" s="431" t="s">
        <v>9289</v>
      </c>
      <c r="J2273" s="44" t="s">
        <v>20</v>
      </c>
      <c r="K2273" s="128" t="s">
        <v>8232</v>
      </c>
      <c r="L2273" s="44" t="s">
        <v>23</v>
      </c>
      <c r="M2273" s="69">
        <v>0.92</v>
      </c>
      <c r="N2273" s="69">
        <v>0</v>
      </c>
      <c r="O2273" s="69">
        <v>0</v>
      </c>
      <c r="P2273" s="69">
        <v>0</v>
      </c>
      <c r="Q2273" s="70">
        <v>132.77000000000001</v>
      </c>
      <c r="R2273" s="152">
        <f t="shared" si="336"/>
        <v>123.6</v>
      </c>
      <c r="S2273" s="69">
        <v>2.58</v>
      </c>
      <c r="T2273" s="69">
        <v>6.59</v>
      </c>
      <c r="U2273" s="69">
        <v>0</v>
      </c>
      <c r="V2273" s="152">
        <f t="shared" si="337"/>
        <v>125.14</v>
      </c>
      <c r="W2273" s="69">
        <v>0.65</v>
      </c>
      <c r="X2273" s="69">
        <v>6.98</v>
      </c>
      <c r="Y2273" s="69">
        <v>0</v>
      </c>
      <c r="Z2273" s="45" t="s">
        <v>510</v>
      </c>
      <c r="AA2273" s="23" t="s">
        <v>9290</v>
      </c>
      <c r="AB2273" s="122">
        <v>39279</v>
      </c>
      <c r="AC2273" s="122">
        <v>44994</v>
      </c>
      <c r="AD2273" s="23">
        <v>0</v>
      </c>
      <c r="AE2273" s="23">
        <v>0</v>
      </c>
      <c r="AF2273" s="823">
        <v>0</v>
      </c>
      <c r="AG2273" s="23"/>
      <c r="AH2273" s="23"/>
      <c r="AI2273" s="23"/>
      <c r="AJ2273" s="917">
        <v>45104</v>
      </c>
      <c r="AK2273" s="122">
        <v>45106</v>
      </c>
      <c r="AL2273" s="34">
        <v>2</v>
      </c>
      <c r="AM2273" s="34">
        <v>17</v>
      </c>
      <c r="AN2273" s="261" t="s">
        <v>1223</v>
      </c>
    </row>
    <row r="2274" spans="1:40" ht="15" customHeight="1">
      <c r="A2274" s="683">
        <v>651</v>
      </c>
      <c r="B2274" s="683" t="s">
        <v>9231</v>
      </c>
      <c r="C2274" s="683">
        <v>30709097357</v>
      </c>
      <c r="D2274" s="683" t="s">
        <v>9235</v>
      </c>
      <c r="E2274" s="683" t="s">
        <v>47</v>
      </c>
      <c r="F2274" s="683" t="s">
        <v>175</v>
      </c>
      <c r="G2274" s="683" t="s">
        <v>175</v>
      </c>
      <c r="H2274" s="431" t="s">
        <v>9291</v>
      </c>
      <c r="I2274" s="431" t="s">
        <v>9292</v>
      </c>
      <c r="J2274" s="44" t="s">
        <v>20</v>
      </c>
      <c r="K2274" s="128" t="s">
        <v>8232</v>
      </c>
      <c r="L2274" s="44" t="s">
        <v>23</v>
      </c>
      <c r="M2274" s="69">
        <v>0</v>
      </c>
      <c r="N2274" s="69">
        <v>0</v>
      </c>
      <c r="O2274" s="69">
        <v>0</v>
      </c>
      <c r="P2274" s="69">
        <v>0</v>
      </c>
      <c r="Q2274" s="70">
        <v>550.55999999999995</v>
      </c>
      <c r="R2274" s="152">
        <f t="shared" si="336"/>
        <v>526.79999999999995</v>
      </c>
      <c r="S2274" s="69">
        <v>17.09</v>
      </c>
      <c r="T2274" s="69">
        <v>3.86</v>
      </c>
      <c r="U2274" s="69">
        <v>2.81</v>
      </c>
      <c r="V2274" s="152">
        <f t="shared" si="337"/>
        <v>528.9</v>
      </c>
      <c r="W2274" s="69">
        <v>15.14</v>
      </c>
      <c r="X2274" s="69">
        <v>3.71</v>
      </c>
      <c r="Y2274" s="69">
        <v>2.81</v>
      </c>
      <c r="Z2274" s="45" t="s">
        <v>510</v>
      </c>
      <c r="AA2274" s="23" t="s">
        <v>9290</v>
      </c>
      <c r="AB2274" s="122">
        <v>39280</v>
      </c>
      <c r="AC2274" s="122">
        <v>44995</v>
      </c>
      <c r="AD2274" s="23">
        <v>437.4</v>
      </c>
      <c r="AE2274" s="23">
        <v>437.4</v>
      </c>
      <c r="AF2274" s="823">
        <v>0</v>
      </c>
      <c r="AG2274" s="23"/>
      <c r="AH2274" s="23"/>
      <c r="AI2274" s="23"/>
      <c r="AJ2274" s="917">
        <v>45104</v>
      </c>
      <c r="AK2274" s="122">
        <v>45106</v>
      </c>
      <c r="AL2274" s="34">
        <v>2</v>
      </c>
      <c r="AM2274" s="34">
        <v>17</v>
      </c>
      <c r="AN2274" s="261" t="s">
        <v>1223</v>
      </c>
    </row>
    <row r="2275" spans="1:40" ht="15" customHeight="1">
      <c r="A2275" s="682">
        <v>662</v>
      </c>
      <c r="B2275" s="682" t="s">
        <v>9236</v>
      </c>
      <c r="C2275" s="682">
        <v>30710924038</v>
      </c>
      <c r="D2275" s="682" t="s">
        <v>9237</v>
      </c>
      <c r="E2275" s="682" t="s">
        <v>38</v>
      </c>
      <c r="F2275" s="682" t="s">
        <v>3308</v>
      </c>
      <c r="G2275" s="682" t="s">
        <v>1676</v>
      </c>
      <c r="H2275" s="126" t="s">
        <v>9293</v>
      </c>
      <c r="I2275" s="126" t="s">
        <v>9294</v>
      </c>
      <c r="J2275" s="43" t="s">
        <v>20</v>
      </c>
      <c r="K2275" s="43" t="s">
        <v>21</v>
      </c>
      <c r="L2275" s="43" t="s">
        <v>22</v>
      </c>
      <c r="M2275" s="65">
        <v>0</v>
      </c>
      <c r="N2275" s="65">
        <v>0</v>
      </c>
      <c r="O2275" s="65">
        <v>20.059999999999999</v>
      </c>
      <c r="P2275" s="65">
        <v>20.059999999999999</v>
      </c>
      <c r="Q2275" s="39">
        <v>545.70000000000005</v>
      </c>
      <c r="R2275" s="123">
        <f t="shared" si="336"/>
        <v>475.81000000000012</v>
      </c>
      <c r="S2275" s="65">
        <v>48.15</v>
      </c>
      <c r="T2275" s="65">
        <v>1.68</v>
      </c>
      <c r="U2275" s="65">
        <v>0</v>
      </c>
      <c r="V2275" s="123">
        <f t="shared" si="337"/>
        <v>508.43000000000012</v>
      </c>
      <c r="W2275" s="65">
        <v>15.53</v>
      </c>
      <c r="X2275" s="65">
        <v>1.68</v>
      </c>
      <c r="Y2275" s="65">
        <v>0</v>
      </c>
      <c r="Z2275" s="67" t="s">
        <v>193</v>
      </c>
      <c r="AA2275" s="18" t="s">
        <v>9199</v>
      </c>
      <c r="AB2275" s="105">
        <v>39277</v>
      </c>
      <c r="AC2275" s="124">
        <v>44975</v>
      </c>
      <c r="AD2275" s="40">
        <v>305.45999999999998</v>
      </c>
      <c r="AE2275" s="40">
        <v>305.45999999999998</v>
      </c>
      <c r="AF2275" s="920">
        <v>0</v>
      </c>
      <c r="AG2275" s="40"/>
      <c r="AH2275" s="40"/>
      <c r="AI2275" s="40"/>
      <c r="AJ2275" s="960">
        <v>45104</v>
      </c>
      <c r="AK2275" s="124">
        <v>45106</v>
      </c>
      <c r="AL2275" s="9">
        <v>2</v>
      </c>
      <c r="AM2275" s="9">
        <v>17</v>
      </c>
      <c r="AN2275" s="521" t="s">
        <v>1223</v>
      </c>
    </row>
    <row r="2276" spans="1:40" ht="15" customHeight="1">
      <c r="A2276" s="683">
        <v>689</v>
      </c>
      <c r="B2276" s="683" t="s">
        <v>9238</v>
      </c>
      <c r="C2276" s="683">
        <v>30591293857</v>
      </c>
      <c r="D2276" s="683" t="s">
        <v>9239</v>
      </c>
      <c r="E2276" s="683" t="s">
        <v>47</v>
      </c>
      <c r="F2276" s="683" t="s">
        <v>1629</v>
      </c>
      <c r="G2276" s="683" t="s">
        <v>1629</v>
      </c>
      <c r="H2276" s="431" t="s">
        <v>9295</v>
      </c>
      <c r="I2276" s="431" t="s">
        <v>9296</v>
      </c>
      <c r="J2276" s="44" t="s">
        <v>20</v>
      </c>
      <c r="K2276" s="44" t="s">
        <v>21</v>
      </c>
      <c r="L2276" s="44" t="s">
        <v>23</v>
      </c>
      <c r="M2276" s="69">
        <v>0</v>
      </c>
      <c r="N2276" s="69">
        <v>5.3</v>
      </c>
      <c r="O2276" s="69">
        <v>0</v>
      </c>
      <c r="P2276" s="69">
        <v>0</v>
      </c>
      <c r="Q2276" s="70">
        <v>1354.6</v>
      </c>
      <c r="R2276" s="152">
        <f t="shared" si="336"/>
        <v>1210.76</v>
      </c>
      <c r="S2276" s="69">
        <v>99.57</v>
      </c>
      <c r="T2276" s="69">
        <v>9.51</v>
      </c>
      <c r="U2276" s="69">
        <v>34.76</v>
      </c>
      <c r="V2276" s="152">
        <f t="shared" si="337"/>
        <v>1205.4499999999998</v>
      </c>
      <c r="W2276" s="69">
        <v>104.88</v>
      </c>
      <c r="X2276" s="69">
        <v>9.51</v>
      </c>
      <c r="Y2276" s="69">
        <v>34.76</v>
      </c>
      <c r="Z2276" s="45" t="s">
        <v>510</v>
      </c>
      <c r="AA2276" s="23" t="s">
        <v>2139</v>
      </c>
      <c r="AB2276" s="122">
        <v>39279</v>
      </c>
      <c r="AC2276" s="122">
        <v>44982</v>
      </c>
      <c r="AD2276" s="23">
        <v>305.44</v>
      </c>
      <c r="AE2276" s="23">
        <f>AD2276+AF2276</f>
        <v>313.08</v>
      </c>
      <c r="AF2276" s="823">
        <v>7.64</v>
      </c>
      <c r="AG2276" s="23"/>
      <c r="AH2276" s="23"/>
      <c r="AI2276" s="23"/>
      <c r="AJ2276" s="917">
        <v>45104</v>
      </c>
      <c r="AK2276" s="122">
        <v>45106</v>
      </c>
      <c r="AL2276" s="34">
        <v>2</v>
      </c>
      <c r="AM2276" s="34">
        <v>17</v>
      </c>
      <c r="AN2276" s="261" t="s">
        <v>1223</v>
      </c>
    </row>
    <row r="2277" spans="1:40" ht="15" customHeight="1">
      <c r="A2277" s="682">
        <v>1398</v>
      </c>
      <c r="B2277" s="682" t="s">
        <v>190</v>
      </c>
      <c r="C2277" s="682">
        <v>20145385181</v>
      </c>
      <c r="D2277" s="682" t="s">
        <v>9240</v>
      </c>
      <c r="E2277" s="682" t="s">
        <v>42</v>
      </c>
      <c r="F2277" s="682" t="s">
        <v>286</v>
      </c>
      <c r="G2277" s="682" t="s">
        <v>9241</v>
      </c>
      <c r="H2277" s="126" t="s">
        <v>9297</v>
      </c>
      <c r="I2277" s="126" t="s">
        <v>9298</v>
      </c>
      <c r="J2277" s="43" t="s">
        <v>20</v>
      </c>
      <c r="K2277" s="43" t="s">
        <v>21</v>
      </c>
      <c r="L2277" s="43" t="s">
        <v>22</v>
      </c>
      <c r="M2277" s="65">
        <v>0</v>
      </c>
      <c r="N2277" s="65">
        <v>0</v>
      </c>
      <c r="O2277" s="65">
        <v>0</v>
      </c>
      <c r="P2277" s="65">
        <v>0</v>
      </c>
      <c r="Q2277" s="39">
        <v>80.98</v>
      </c>
      <c r="R2277" s="123">
        <f t="shared" si="336"/>
        <v>77.44</v>
      </c>
      <c r="S2277" s="65">
        <v>3.54</v>
      </c>
      <c r="T2277" s="65">
        <v>0</v>
      </c>
      <c r="U2277" s="65">
        <v>0</v>
      </c>
      <c r="V2277" s="123">
        <f t="shared" si="337"/>
        <v>80.430000000000007</v>
      </c>
      <c r="W2277" s="65">
        <v>0.55000000000000004</v>
      </c>
      <c r="X2277" s="65">
        <v>0</v>
      </c>
      <c r="Y2277" s="65">
        <v>0</v>
      </c>
      <c r="Z2277" s="67" t="s">
        <v>209</v>
      </c>
      <c r="AA2277" s="18" t="s">
        <v>2210</v>
      </c>
      <c r="AB2277" s="105">
        <v>39277</v>
      </c>
      <c r="AC2277" s="124">
        <v>45000</v>
      </c>
      <c r="AD2277" s="40">
        <v>74.040000000000006</v>
      </c>
      <c r="AE2277" s="40">
        <v>74.040000000000006</v>
      </c>
      <c r="AF2277" s="920">
        <v>0</v>
      </c>
      <c r="AG2277" s="40"/>
      <c r="AH2277" s="40"/>
      <c r="AI2277" s="40"/>
      <c r="AJ2277" s="960">
        <v>45104</v>
      </c>
      <c r="AK2277" s="124">
        <v>45106</v>
      </c>
      <c r="AL2277" s="9">
        <v>2</v>
      </c>
      <c r="AM2277" s="9">
        <v>17</v>
      </c>
      <c r="AN2277" s="521" t="s">
        <v>1223</v>
      </c>
    </row>
    <row r="2278" spans="1:40" ht="15" customHeight="1">
      <c r="A2278" s="682">
        <v>1694</v>
      </c>
      <c r="B2278" s="682" t="s">
        <v>9242</v>
      </c>
      <c r="C2278" s="682">
        <v>30528749166</v>
      </c>
      <c r="D2278" s="682" t="s">
        <v>9243</v>
      </c>
      <c r="E2278" s="682" t="s">
        <v>47</v>
      </c>
      <c r="F2278" s="682" t="s">
        <v>4229</v>
      </c>
      <c r="G2278" s="682" t="s">
        <v>4229</v>
      </c>
      <c r="H2278" s="126" t="s">
        <v>9299</v>
      </c>
      <c r="I2278" s="126" t="s">
        <v>9300</v>
      </c>
      <c r="J2278" s="43" t="s">
        <v>20</v>
      </c>
      <c r="K2278" s="43" t="s">
        <v>21</v>
      </c>
      <c r="L2278" s="43" t="s">
        <v>22</v>
      </c>
      <c r="M2278" s="65">
        <v>0</v>
      </c>
      <c r="N2278" s="65">
        <v>0</v>
      </c>
      <c r="O2278" s="65">
        <v>338.96</v>
      </c>
      <c r="P2278" s="65">
        <v>338.96</v>
      </c>
      <c r="Q2278" s="39">
        <v>3391.13</v>
      </c>
      <c r="R2278" s="123">
        <f t="shared" si="336"/>
        <v>2863.6600000000003</v>
      </c>
      <c r="S2278" s="65">
        <v>125.13</v>
      </c>
      <c r="T2278" s="65">
        <v>41.43</v>
      </c>
      <c r="U2278" s="65">
        <v>21.95</v>
      </c>
      <c r="V2278" s="123">
        <f t="shared" si="337"/>
        <v>2555.17</v>
      </c>
      <c r="W2278" s="65">
        <v>435.65</v>
      </c>
      <c r="X2278" s="65">
        <v>39.4</v>
      </c>
      <c r="Y2278" s="65">
        <v>21.95</v>
      </c>
      <c r="Z2278" s="67" t="s">
        <v>2123</v>
      </c>
      <c r="AA2278" s="18" t="s">
        <v>4358</v>
      </c>
      <c r="AB2278" s="105">
        <v>39256</v>
      </c>
      <c r="AC2278" s="124">
        <v>44984</v>
      </c>
      <c r="AD2278" s="40">
        <v>507.66</v>
      </c>
      <c r="AE2278" s="40">
        <v>507.66</v>
      </c>
      <c r="AF2278" s="920">
        <v>0</v>
      </c>
      <c r="AG2278" s="40"/>
      <c r="AH2278" s="40"/>
      <c r="AI2278" s="40"/>
      <c r="AJ2278" s="960">
        <v>45104</v>
      </c>
      <c r="AK2278" s="124">
        <v>45106</v>
      </c>
      <c r="AL2278" s="9">
        <v>2</v>
      </c>
      <c r="AM2278" s="9">
        <v>17</v>
      </c>
      <c r="AN2278" s="521" t="s">
        <v>1223</v>
      </c>
    </row>
    <row r="2279" spans="1:40" ht="15" customHeight="1">
      <c r="A2279" s="682">
        <v>1753</v>
      </c>
      <c r="B2279" s="682" t="s">
        <v>9244</v>
      </c>
      <c r="C2279" s="682">
        <v>30508447007</v>
      </c>
      <c r="D2279" s="682" t="s">
        <v>9245</v>
      </c>
      <c r="E2279" s="682" t="s">
        <v>338</v>
      </c>
      <c r="F2279" s="682" t="s">
        <v>343</v>
      </c>
      <c r="G2279" s="682" t="s">
        <v>9246</v>
      </c>
      <c r="H2279" s="126" t="s">
        <v>9301</v>
      </c>
      <c r="I2279" s="126" t="s">
        <v>9302</v>
      </c>
      <c r="J2279" s="43" t="s">
        <v>20</v>
      </c>
      <c r="K2279" s="43" t="s">
        <v>21</v>
      </c>
      <c r="L2279" s="43" t="s">
        <v>22</v>
      </c>
      <c r="M2279" s="65">
        <v>0</v>
      </c>
      <c r="N2279" s="65">
        <v>0</v>
      </c>
      <c r="O2279" s="65">
        <v>0</v>
      </c>
      <c r="P2279" s="65">
        <v>0</v>
      </c>
      <c r="Q2279" s="39">
        <v>1712.56</v>
      </c>
      <c r="R2279" s="123">
        <f t="shared" si="336"/>
        <v>1596.6799999999998</v>
      </c>
      <c r="S2279" s="65">
        <v>95.01</v>
      </c>
      <c r="T2279" s="65">
        <v>11.9</v>
      </c>
      <c r="U2279" s="65">
        <v>8.9700000000000006</v>
      </c>
      <c r="V2279" s="123">
        <f t="shared" si="337"/>
        <v>1596.6799999999998</v>
      </c>
      <c r="W2279" s="65">
        <v>95.01</v>
      </c>
      <c r="X2279" s="65">
        <v>11.9</v>
      </c>
      <c r="Y2279" s="65">
        <v>8.9700000000000006</v>
      </c>
      <c r="Z2279" s="67" t="s">
        <v>2175</v>
      </c>
      <c r="AA2279" s="18" t="s">
        <v>754</v>
      </c>
      <c r="AB2279" s="105">
        <v>39257</v>
      </c>
      <c r="AC2279" s="124">
        <v>44994</v>
      </c>
      <c r="AD2279" s="40">
        <v>672.31</v>
      </c>
      <c r="AE2279" s="40">
        <v>672.31</v>
      </c>
      <c r="AF2279" s="920">
        <v>0</v>
      </c>
      <c r="AG2279" s="40"/>
      <c r="AH2279" s="40"/>
      <c r="AI2279" s="40"/>
      <c r="AJ2279" s="960">
        <v>45104</v>
      </c>
      <c r="AK2279" s="124">
        <v>45106</v>
      </c>
      <c r="AL2279" s="9">
        <v>2</v>
      </c>
      <c r="AM2279" s="9">
        <v>17</v>
      </c>
      <c r="AN2279" s="521" t="s">
        <v>1223</v>
      </c>
    </row>
    <row r="2280" spans="1:40" ht="15" customHeight="1">
      <c r="A2280" s="683">
        <v>1754</v>
      </c>
      <c r="B2280" s="683" t="s">
        <v>9244</v>
      </c>
      <c r="C2280" s="683">
        <v>30508447007</v>
      </c>
      <c r="D2280" s="683" t="s">
        <v>9247</v>
      </c>
      <c r="E2280" s="683" t="s">
        <v>42</v>
      </c>
      <c r="F2280" s="683" t="s">
        <v>911</v>
      </c>
      <c r="G2280" s="683" t="s">
        <v>3791</v>
      </c>
      <c r="H2280" s="431" t="s">
        <v>9303</v>
      </c>
      <c r="I2280" s="431" t="s">
        <v>9304</v>
      </c>
      <c r="J2280" s="44" t="s">
        <v>20</v>
      </c>
      <c r="K2280" s="44" t="s">
        <v>21</v>
      </c>
      <c r="L2280" s="44" t="s">
        <v>23</v>
      </c>
      <c r="M2280" s="69">
        <v>5.77</v>
      </c>
      <c r="N2280" s="69">
        <v>0</v>
      </c>
      <c r="O2280" s="69">
        <v>109.09</v>
      </c>
      <c r="P2280" s="69">
        <v>158.68</v>
      </c>
      <c r="Q2280" s="70">
        <v>2026.1</v>
      </c>
      <c r="R2280" s="152">
        <f t="shared" si="336"/>
        <v>1546.64</v>
      </c>
      <c r="S2280" s="69">
        <v>336.3</v>
      </c>
      <c r="T2280" s="69">
        <v>34.07</v>
      </c>
      <c r="U2280" s="69">
        <v>0</v>
      </c>
      <c r="V2280" s="152">
        <f t="shared" si="337"/>
        <v>1441.6999999999998</v>
      </c>
      <c r="W2280" s="69">
        <v>385.89</v>
      </c>
      <c r="X2280" s="69">
        <v>39.83</v>
      </c>
      <c r="Y2280" s="69">
        <v>0</v>
      </c>
      <c r="Z2280" s="45" t="s">
        <v>193</v>
      </c>
      <c r="AA2280" s="23" t="s">
        <v>2206</v>
      </c>
      <c r="AB2280" s="34" t="str">
        <f>+_xlfn.CONCAT(MID(Z2280,24,2),"/",MID(Z2280,22,2),"/",MID(Z2280,18,4))</f>
        <v>14/07/2007</v>
      </c>
      <c r="AC2280" s="34" t="str">
        <f>+_xlfn.CONCAT(MID(AA2280,16,2),"/",MID(AA2280,14,2),"/",MID(AA2280,10,4))</f>
        <v>28/02/2023</v>
      </c>
      <c r="AD2280" s="23">
        <v>878.53</v>
      </c>
      <c r="AE2280" s="23">
        <v>878.53</v>
      </c>
      <c r="AF2280" s="823">
        <v>0</v>
      </c>
      <c r="AG2280" s="23"/>
      <c r="AH2280" s="23"/>
      <c r="AI2280" s="23"/>
      <c r="AJ2280" s="917">
        <v>45104</v>
      </c>
      <c r="AK2280" s="122">
        <v>45106</v>
      </c>
      <c r="AL2280" s="34">
        <v>2</v>
      </c>
      <c r="AM2280" s="34">
        <v>17</v>
      </c>
      <c r="AN2280" s="261" t="s">
        <v>1223</v>
      </c>
    </row>
    <row r="2281" spans="1:40" ht="15" customHeight="1">
      <c r="A2281" s="683">
        <v>2472</v>
      </c>
      <c r="B2281" s="683" t="s">
        <v>9248</v>
      </c>
      <c r="C2281" s="683">
        <v>30585023295</v>
      </c>
      <c r="D2281" s="683" t="s">
        <v>1696</v>
      </c>
      <c r="E2281" s="683" t="s">
        <v>38</v>
      </c>
      <c r="F2281" s="683" t="s">
        <v>87</v>
      </c>
      <c r="G2281" s="683" t="s">
        <v>9249</v>
      </c>
      <c r="H2281" s="431" t="s">
        <v>9305</v>
      </c>
      <c r="I2281" s="431" t="s">
        <v>9306</v>
      </c>
      <c r="J2281" s="44" t="s">
        <v>20</v>
      </c>
      <c r="K2281" s="128" t="s">
        <v>8232</v>
      </c>
      <c r="L2281" s="44" t="s">
        <v>23</v>
      </c>
      <c r="M2281" s="69">
        <v>0</v>
      </c>
      <c r="N2281" s="69">
        <v>0</v>
      </c>
      <c r="O2281" s="69">
        <v>0</v>
      </c>
      <c r="P2281" s="69">
        <v>0</v>
      </c>
      <c r="Q2281" s="70">
        <v>945.63</v>
      </c>
      <c r="R2281" s="152">
        <f t="shared" si="336"/>
        <v>652.49</v>
      </c>
      <c r="S2281" s="69">
        <v>272.93</v>
      </c>
      <c r="T2281" s="69">
        <v>20.21</v>
      </c>
      <c r="U2281" s="69">
        <v>0</v>
      </c>
      <c r="V2281" s="152">
        <f t="shared" si="337"/>
        <v>652.49</v>
      </c>
      <c r="W2281" s="69">
        <v>272.93</v>
      </c>
      <c r="X2281" s="69">
        <v>20.21</v>
      </c>
      <c r="Y2281" s="69">
        <v>0</v>
      </c>
      <c r="Z2281" s="45" t="s">
        <v>193</v>
      </c>
      <c r="AA2281" s="23" t="s">
        <v>2807</v>
      </c>
      <c r="AB2281" s="34" t="str">
        <f>+_xlfn.CONCAT(MID(Z2281,24,2),"/",MID(Z2281,22,2),"/",MID(Z2281,18,4))</f>
        <v>14/07/2007</v>
      </c>
      <c r="AC2281" s="34" t="str">
        <f>+_xlfn.CONCAT(MID(AA2281,16,2),"/",MID(AA2281,14,2),"/",MID(AA2281,10,4))</f>
        <v>28/02/2023</v>
      </c>
      <c r="AD2281" s="23">
        <v>130.81</v>
      </c>
      <c r="AE2281" s="23">
        <v>130.81</v>
      </c>
      <c r="AF2281" s="823">
        <v>0</v>
      </c>
      <c r="AG2281" s="23"/>
      <c r="AH2281" s="23"/>
      <c r="AI2281" s="23"/>
      <c r="AJ2281" s="917">
        <v>45104</v>
      </c>
      <c r="AK2281" s="122">
        <v>45106</v>
      </c>
      <c r="AL2281" s="34">
        <v>2</v>
      </c>
      <c r="AM2281" s="34">
        <v>17</v>
      </c>
      <c r="AN2281" s="261" t="s">
        <v>1223</v>
      </c>
    </row>
    <row r="2282" spans="1:40" ht="15" customHeight="1">
      <c r="A2282" s="683">
        <v>2721</v>
      </c>
      <c r="B2282" s="683" t="s">
        <v>9250</v>
      </c>
      <c r="C2282" s="683">
        <v>30714696463</v>
      </c>
      <c r="D2282" s="683" t="s">
        <v>9251</v>
      </c>
      <c r="E2282" s="683" t="s">
        <v>47</v>
      </c>
      <c r="F2282" s="683" t="s">
        <v>175</v>
      </c>
      <c r="G2282" s="683" t="s">
        <v>175</v>
      </c>
      <c r="H2282" s="431" t="s">
        <v>9252</v>
      </c>
      <c r="I2282" s="431" t="s">
        <v>9253</v>
      </c>
      <c r="J2282" s="44" t="s">
        <v>20</v>
      </c>
      <c r="K2282" s="128" t="s">
        <v>8232</v>
      </c>
      <c r="L2282" s="154" t="s">
        <v>23</v>
      </c>
      <c r="M2282" s="154">
        <v>0</v>
      </c>
      <c r="N2282" s="154">
        <v>0</v>
      </c>
      <c r="O2282" s="154">
        <v>0</v>
      </c>
      <c r="P2282" s="154">
        <v>0</v>
      </c>
      <c r="Q2282" s="473">
        <v>188.83</v>
      </c>
      <c r="R2282" s="473">
        <f t="shared" si="336"/>
        <v>181.93</v>
      </c>
      <c r="S2282" s="154">
        <v>6.29</v>
      </c>
      <c r="T2282" s="154">
        <v>0.61</v>
      </c>
      <c r="U2282" s="154">
        <v>0</v>
      </c>
      <c r="V2282" s="473">
        <f t="shared" si="337"/>
        <v>186.33</v>
      </c>
      <c r="W2282" s="154">
        <v>2.5</v>
      </c>
      <c r="X2282" s="154">
        <v>0</v>
      </c>
      <c r="Y2282" s="154">
        <v>0</v>
      </c>
      <c r="Z2282" s="154" t="s">
        <v>9254</v>
      </c>
      <c r="AA2282" s="154" t="s">
        <v>7206</v>
      </c>
      <c r="AB2282" s="252">
        <v>39135</v>
      </c>
      <c r="AC2282" s="122">
        <v>44989</v>
      </c>
      <c r="AD2282" s="293">
        <v>67.05</v>
      </c>
      <c r="AE2282" s="293">
        <v>67.05</v>
      </c>
      <c r="AF2282" s="294">
        <v>0</v>
      </c>
      <c r="AG2282" s="34"/>
      <c r="AH2282" s="34"/>
      <c r="AI2282" s="34"/>
      <c r="AJ2282" s="917">
        <v>45104</v>
      </c>
      <c r="AK2282" s="122">
        <v>45106</v>
      </c>
      <c r="AL2282" s="34">
        <v>2</v>
      </c>
      <c r="AM2282" s="34">
        <v>17</v>
      </c>
      <c r="AN2282" s="261" t="s">
        <v>503</v>
      </c>
    </row>
    <row r="2283" spans="1:40" ht="15" customHeight="1">
      <c r="A2283" s="682">
        <v>3233</v>
      </c>
      <c r="B2283" s="682" t="s">
        <v>9255</v>
      </c>
      <c r="C2283" s="682">
        <v>23166128919</v>
      </c>
      <c r="D2283" s="682" t="s">
        <v>9256</v>
      </c>
      <c r="E2283" s="682" t="s">
        <v>38</v>
      </c>
      <c r="F2283" s="682" t="s">
        <v>87</v>
      </c>
      <c r="G2283" s="682" t="s">
        <v>900</v>
      </c>
      <c r="H2283" s="7" t="s">
        <v>9257</v>
      </c>
      <c r="I2283" s="8" t="s">
        <v>9258</v>
      </c>
      <c r="J2283" s="10" t="s">
        <v>20</v>
      </c>
      <c r="K2283" s="10" t="s">
        <v>21</v>
      </c>
      <c r="L2283" s="12" t="s">
        <v>22</v>
      </c>
      <c r="M2283" s="13">
        <v>0</v>
      </c>
      <c r="N2283" s="13">
        <v>0</v>
      </c>
      <c r="O2283" s="13">
        <v>0</v>
      </c>
      <c r="P2283" s="13">
        <v>7.77</v>
      </c>
      <c r="Q2283" s="14">
        <v>1416.87</v>
      </c>
      <c r="R2283" s="20">
        <f t="shared" si="336"/>
        <v>1213.24</v>
      </c>
      <c r="S2283" s="13">
        <v>99.57</v>
      </c>
      <c r="T2283" s="13">
        <v>65.510000000000005</v>
      </c>
      <c r="U2283" s="13">
        <v>38.549999999999997</v>
      </c>
      <c r="V2283" s="20">
        <f t="shared" si="337"/>
        <v>1286.8899999999999</v>
      </c>
      <c r="W2283" s="13">
        <v>54.83</v>
      </c>
      <c r="X2283" s="13">
        <v>55.92</v>
      </c>
      <c r="Y2283" s="15">
        <v>11.46</v>
      </c>
      <c r="Z2283" s="16" t="s">
        <v>69</v>
      </c>
      <c r="AA2283" s="11" t="s">
        <v>317</v>
      </c>
      <c r="AB2283" s="24">
        <v>39325</v>
      </c>
      <c r="AC2283" s="11" t="str">
        <f>+_xlfn.CONCAT(MID(AA2283,16,2),"/",MID(AA2283,14,2),"/",MID(AA2283,10,4))</f>
        <v>14/01/2023</v>
      </c>
      <c r="AD2283" s="40">
        <v>338.9</v>
      </c>
      <c r="AE2283" s="40">
        <v>338.9</v>
      </c>
      <c r="AF2283" s="920">
        <v>0</v>
      </c>
      <c r="AG2283" s="40"/>
      <c r="AH2283" s="40"/>
      <c r="AI2283" s="40"/>
      <c r="AJ2283" s="960">
        <v>45104</v>
      </c>
      <c r="AK2283" s="124">
        <v>45106</v>
      </c>
      <c r="AL2283" s="9">
        <v>2</v>
      </c>
      <c r="AM2283" s="9">
        <v>17</v>
      </c>
      <c r="AN2283" s="521" t="s">
        <v>503</v>
      </c>
    </row>
    <row r="2284" spans="1:40" ht="15" customHeight="1">
      <c r="A2284" s="682">
        <v>8172</v>
      </c>
      <c r="B2284" s="682" t="s">
        <v>9259</v>
      </c>
      <c r="C2284" s="682">
        <v>30708791500</v>
      </c>
      <c r="D2284" s="682" t="s">
        <v>9260</v>
      </c>
      <c r="E2284" s="682" t="s">
        <v>42</v>
      </c>
      <c r="F2284" s="682" t="s">
        <v>3308</v>
      </c>
      <c r="G2284" s="682" t="s">
        <v>6458</v>
      </c>
      <c r="H2284" s="126" t="s">
        <v>9307</v>
      </c>
      <c r="I2284" s="126" t="s">
        <v>9308</v>
      </c>
      <c r="J2284" s="43" t="s">
        <v>20</v>
      </c>
      <c r="K2284" s="43" t="s">
        <v>21</v>
      </c>
      <c r="L2284" s="43" t="s">
        <v>22</v>
      </c>
      <c r="M2284" s="65">
        <v>0</v>
      </c>
      <c r="N2284" s="65">
        <v>0</v>
      </c>
      <c r="O2284" s="65">
        <v>0</v>
      </c>
      <c r="P2284" s="65">
        <v>0</v>
      </c>
      <c r="Q2284" s="39">
        <v>111.7</v>
      </c>
      <c r="R2284" s="123">
        <f t="shared" si="336"/>
        <v>110.26</v>
      </c>
      <c r="S2284" s="65">
        <v>0</v>
      </c>
      <c r="T2284" s="65">
        <v>1.44</v>
      </c>
      <c r="U2284" s="65">
        <v>0</v>
      </c>
      <c r="V2284" s="123">
        <f t="shared" si="337"/>
        <v>110.26</v>
      </c>
      <c r="W2284" s="65">
        <v>0</v>
      </c>
      <c r="X2284" s="65">
        <v>1.44</v>
      </c>
      <c r="Y2284" s="65">
        <v>0</v>
      </c>
      <c r="Z2284" s="67" t="s">
        <v>868</v>
      </c>
      <c r="AA2284" s="18" t="s">
        <v>4752</v>
      </c>
      <c r="AB2284" s="11" t="str">
        <f>+_xlfn.CONCAT(MID(Z2284,24,2),"/",MID(Z2284,22,2),"/",MID(Z2284,18,4))</f>
        <v>23/07/2007</v>
      </c>
      <c r="AC2284" s="9" t="str">
        <f>+_xlfn.CONCAT(MID(AA2284,16,2),"/",MID(AA2284,14,2),"/",MID(AA2284,10,4))</f>
        <v>25/02/2023</v>
      </c>
      <c r="AD2284" s="40">
        <v>52.32</v>
      </c>
      <c r="AE2284" s="40">
        <v>52.32</v>
      </c>
      <c r="AF2284" s="920">
        <v>0</v>
      </c>
      <c r="AG2284" s="40"/>
      <c r="AH2284" s="40"/>
      <c r="AI2284" s="40"/>
      <c r="AJ2284" s="960">
        <v>45104</v>
      </c>
      <c r="AK2284" s="124">
        <v>45106</v>
      </c>
      <c r="AL2284" s="9">
        <v>2</v>
      </c>
      <c r="AM2284" s="9">
        <v>17</v>
      </c>
      <c r="AN2284" s="521" t="s">
        <v>1223</v>
      </c>
    </row>
    <row r="2285" spans="1:40" ht="15" customHeight="1">
      <c r="A2285" s="682">
        <v>8173</v>
      </c>
      <c r="B2285" s="682" t="s">
        <v>9259</v>
      </c>
      <c r="C2285" s="682">
        <v>30708791500</v>
      </c>
      <c r="D2285" s="682" t="s">
        <v>4061</v>
      </c>
      <c r="E2285" s="682" t="s">
        <v>42</v>
      </c>
      <c r="F2285" s="682" t="s">
        <v>3308</v>
      </c>
      <c r="G2285" s="682" t="s">
        <v>4816</v>
      </c>
      <c r="H2285" s="126" t="s">
        <v>9309</v>
      </c>
      <c r="I2285" s="126" t="s">
        <v>9310</v>
      </c>
      <c r="J2285" s="43" t="s">
        <v>20</v>
      </c>
      <c r="K2285" s="43" t="s">
        <v>21</v>
      </c>
      <c r="L2285" s="43" t="s">
        <v>22</v>
      </c>
      <c r="M2285" s="65">
        <v>0</v>
      </c>
      <c r="N2285" s="65">
        <v>0</v>
      </c>
      <c r="O2285" s="65">
        <v>0</v>
      </c>
      <c r="P2285" s="65">
        <v>0</v>
      </c>
      <c r="Q2285" s="39">
        <v>63.01</v>
      </c>
      <c r="R2285" s="123">
        <f t="shared" si="336"/>
        <v>60.75</v>
      </c>
      <c r="S2285" s="65">
        <v>0</v>
      </c>
      <c r="T2285" s="65">
        <v>2.2599999999999998</v>
      </c>
      <c r="U2285" s="65">
        <v>0</v>
      </c>
      <c r="V2285" s="123">
        <f t="shared" si="337"/>
        <v>60.75</v>
      </c>
      <c r="W2285" s="65">
        <v>0</v>
      </c>
      <c r="X2285" s="65">
        <v>2.2599999999999998</v>
      </c>
      <c r="Y2285" s="65">
        <v>0</v>
      </c>
      <c r="Z2285" s="67" t="s">
        <v>868</v>
      </c>
      <c r="AA2285" s="18" t="s">
        <v>4752</v>
      </c>
      <c r="AB2285" s="11" t="str">
        <f>+_xlfn.CONCAT(MID(Z2285,24,2),"/",MID(Z2285,22,2),"/",MID(Z2285,18,4))</f>
        <v>23/07/2007</v>
      </c>
      <c r="AC2285" s="9" t="str">
        <f>+_xlfn.CONCAT(MID(AA2285,16,2),"/",MID(AA2285,14,2),"/",MID(AA2285,10,4))</f>
        <v>25/02/2023</v>
      </c>
      <c r="AD2285" s="40">
        <v>20.170000000000002</v>
      </c>
      <c r="AE2285" s="40">
        <v>20.170000000000002</v>
      </c>
      <c r="AF2285" s="920">
        <v>0</v>
      </c>
      <c r="AG2285" s="40"/>
      <c r="AH2285" s="40"/>
      <c r="AI2285" s="40"/>
      <c r="AJ2285" s="960">
        <v>45104</v>
      </c>
      <c r="AK2285" s="124">
        <v>45106</v>
      </c>
      <c r="AL2285" s="9">
        <v>2</v>
      </c>
      <c r="AM2285" s="9">
        <v>17</v>
      </c>
      <c r="AN2285" s="521" t="s">
        <v>1223</v>
      </c>
    </row>
    <row r="2286" spans="1:40" ht="15" customHeight="1">
      <c r="A2286" s="682">
        <v>8174</v>
      </c>
      <c r="B2286" s="682" t="s">
        <v>9259</v>
      </c>
      <c r="C2286" s="682">
        <v>30708791500</v>
      </c>
      <c r="D2286" s="682" t="s">
        <v>9261</v>
      </c>
      <c r="E2286" s="682" t="s">
        <v>42</v>
      </c>
      <c r="F2286" s="682" t="s">
        <v>3308</v>
      </c>
      <c r="G2286" s="682" t="s">
        <v>6458</v>
      </c>
      <c r="H2286" s="126" t="s">
        <v>9311</v>
      </c>
      <c r="I2286" s="126" t="s">
        <v>9312</v>
      </c>
      <c r="J2286" s="43" t="s">
        <v>20</v>
      </c>
      <c r="K2286" s="43" t="s">
        <v>21</v>
      </c>
      <c r="L2286" s="43" t="s">
        <v>22</v>
      </c>
      <c r="M2286" s="65">
        <v>0</v>
      </c>
      <c r="N2286" s="65">
        <v>0</v>
      </c>
      <c r="O2286" s="65">
        <v>0</v>
      </c>
      <c r="P2286" s="65">
        <v>0</v>
      </c>
      <c r="Q2286" s="39">
        <v>68.89</v>
      </c>
      <c r="R2286" s="123">
        <f t="shared" si="336"/>
        <v>68.31</v>
      </c>
      <c r="S2286" s="65">
        <v>0.57999999999999996</v>
      </c>
      <c r="T2286" s="65">
        <v>0</v>
      </c>
      <c r="U2286" s="65">
        <v>0</v>
      </c>
      <c r="V2286" s="123">
        <f t="shared" si="337"/>
        <v>68.31</v>
      </c>
      <c r="W2286" s="65">
        <v>0.57999999999999996</v>
      </c>
      <c r="X2286" s="65">
        <v>0</v>
      </c>
      <c r="Y2286" s="65">
        <v>0</v>
      </c>
      <c r="Z2286" s="67" t="s">
        <v>868</v>
      </c>
      <c r="AA2286" s="18" t="s">
        <v>4752</v>
      </c>
      <c r="AB2286" s="11" t="str">
        <f>+_xlfn.CONCAT(MID(Z2286,24,2),"/",MID(Z2286,22,2),"/",MID(Z2286,18,4))</f>
        <v>23/07/2007</v>
      </c>
      <c r="AC2286" s="9" t="str">
        <f>+_xlfn.CONCAT(MID(AA2286,16,2),"/",MID(AA2286,14,2),"/",MID(AA2286,10,4))</f>
        <v>25/02/2023</v>
      </c>
      <c r="AD2286" s="40">
        <v>67.290000000000006</v>
      </c>
      <c r="AE2286" s="40">
        <v>67.290000000000006</v>
      </c>
      <c r="AF2286" s="920">
        <v>0</v>
      </c>
      <c r="AG2286" s="40"/>
      <c r="AH2286" s="40"/>
      <c r="AI2286" s="40"/>
      <c r="AJ2286" s="960">
        <v>45104</v>
      </c>
      <c r="AK2286" s="124">
        <v>45106</v>
      </c>
      <c r="AL2286" s="9">
        <v>2</v>
      </c>
      <c r="AM2286" s="9">
        <v>17</v>
      </c>
      <c r="AN2286" s="521" t="s">
        <v>1223</v>
      </c>
    </row>
    <row r="2287" spans="1:40" ht="15" customHeight="1">
      <c r="A2287" s="683">
        <v>8462</v>
      </c>
      <c r="B2287" s="683" t="s">
        <v>9262</v>
      </c>
      <c r="C2287" s="683">
        <v>30566721658</v>
      </c>
      <c r="D2287" s="683" t="s">
        <v>3255</v>
      </c>
      <c r="E2287" s="683" t="s">
        <v>38</v>
      </c>
      <c r="F2287" s="683" t="s">
        <v>70</v>
      </c>
      <c r="G2287" s="683" t="s">
        <v>9263</v>
      </c>
      <c r="H2287" s="132" t="s">
        <v>9264</v>
      </c>
      <c r="I2287" s="132" t="s">
        <v>9265</v>
      </c>
      <c r="J2287" s="128" t="s">
        <v>20</v>
      </c>
      <c r="K2287" s="128" t="s">
        <v>21</v>
      </c>
      <c r="L2287" s="128" t="s">
        <v>23</v>
      </c>
      <c r="M2287" s="129">
        <v>2.78</v>
      </c>
      <c r="N2287" s="129">
        <v>0</v>
      </c>
      <c r="O2287" s="129">
        <v>0</v>
      </c>
      <c r="P2287" s="129">
        <v>0</v>
      </c>
      <c r="Q2287" s="130">
        <v>1259.3499999999999</v>
      </c>
      <c r="R2287" s="130">
        <v>1131.3419999999996</v>
      </c>
      <c r="S2287" s="129">
        <v>80.650000000000006</v>
      </c>
      <c r="T2287" s="129">
        <v>16.687999999999999</v>
      </c>
      <c r="U2287" s="129">
        <v>30.67</v>
      </c>
      <c r="V2287" s="130">
        <v>1196.02</v>
      </c>
      <c r="W2287" s="129">
        <v>18.510000000000002</v>
      </c>
      <c r="X2287" s="129">
        <v>19.47</v>
      </c>
      <c r="Y2287" s="129">
        <v>25.35</v>
      </c>
      <c r="Z2287" s="131" t="s">
        <v>46</v>
      </c>
      <c r="AA2287" s="132" t="s">
        <v>9266</v>
      </c>
      <c r="AB2287" s="81">
        <v>39277</v>
      </c>
      <c r="AC2287" s="533">
        <v>44932</v>
      </c>
      <c r="AD2287" s="23">
        <v>697.41</v>
      </c>
      <c r="AE2287" s="23">
        <v>697.41</v>
      </c>
      <c r="AF2287" s="823">
        <v>0</v>
      </c>
      <c r="AG2287" s="23"/>
      <c r="AH2287" s="23"/>
      <c r="AI2287" s="23"/>
      <c r="AJ2287" s="917">
        <v>45104</v>
      </c>
      <c r="AK2287" s="122">
        <v>45106</v>
      </c>
      <c r="AL2287" s="34">
        <v>2</v>
      </c>
      <c r="AM2287" s="34">
        <v>17</v>
      </c>
      <c r="AN2287" s="261" t="s">
        <v>503</v>
      </c>
    </row>
    <row r="2288" spans="1:40" ht="15" customHeight="1">
      <c r="A2288" s="682">
        <v>14048</v>
      </c>
      <c r="B2288" s="682" t="s">
        <v>7594</v>
      </c>
      <c r="C2288" s="682">
        <v>30711159955</v>
      </c>
      <c r="D2288" s="682" t="s">
        <v>9267</v>
      </c>
      <c r="E2288" s="682" t="s">
        <v>338</v>
      </c>
      <c r="F2288" s="682" t="s">
        <v>1774</v>
      </c>
      <c r="G2288" s="682" t="s">
        <v>7590</v>
      </c>
      <c r="H2288" s="9" t="s">
        <v>9268</v>
      </c>
      <c r="I2288" s="9" t="s">
        <v>9269</v>
      </c>
      <c r="J2288" s="10" t="s">
        <v>20</v>
      </c>
      <c r="K2288" s="10" t="s">
        <v>21</v>
      </c>
      <c r="L2288" s="10" t="s">
        <v>22</v>
      </c>
      <c r="M2288" s="62">
        <v>0</v>
      </c>
      <c r="N2288" s="62">
        <v>0</v>
      </c>
      <c r="O2288" s="62">
        <v>0</v>
      </c>
      <c r="P2288" s="62">
        <v>0</v>
      </c>
      <c r="Q2288" s="64">
        <v>217.13</v>
      </c>
      <c r="R2288" s="64">
        <v>203.8</v>
      </c>
      <c r="S2288" s="62">
        <v>11.42</v>
      </c>
      <c r="T2288" s="62">
        <v>1.91</v>
      </c>
      <c r="U2288" s="62">
        <v>0</v>
      </c>
      <c r="V2288" s="64">
        <v>201.70999999999998</v>
      </c>
      <c r="W2288" s="62">
        <v>14.77</v>
      </c>
      <c r="X2288" s="62">
        <v>0.65</v>
      </c>
      <c r="Y2288" s="62">
        <v>0</v>
      </c>
      <c r="Z2288" s="16" t="s">
        <v>2436</v>
      </c>
      <c r="AA2288" s="11" t="s">
        <v>9270</v>
      </c>
      <c r="AB2288" s="11" t="str">
        <f>+_xlfn.CONCAT(MID(Z2288,24,2),"/",MID(Z2288,22,2),"/",MID(Z2288,18,4))</f>
        <v>27/04/2007</v>
      </c>
      <c r="AC2288" s="9" t="str">
        <f>+_xlfn.CONCAT(MID(AA2288,16,2),"/",MID(AA2288,14,2),"/",MID(AA2288,10,4))</f>
        <v>23/01/2023</v>
      </c>
      <c r="AD2288" s="40">
        <v>144.38999999999999</v>
      </c>
      <c r="AE2288" s="40">
        <v>144.38999999999999</v>
      </c>
      <c r="AF2288" s="920">
        <v>0</v>
      </c>
      <c r="AG2288" s="40"/>
      <c r="AH2288" s="40"/>
      <c r="AI2288" s="40"/>
      <c r="AJ2288" s="960">
        <v>45104</v>
      </c>
      <c r="AK2288" s="124">
        <v>45106</v>
      </c>
      <c r="AL2288" s="9">
        <v>2</v>
      </c>
      <c r="AM2288" s="9">
        <v>17</v>
      </c>
      <c r="AN2288" s="521" t="s">
        <v>503</v>
      </c>
    </row>
    <row r="2289" spans="1:40" ht="15" customHeight="1">
      <c r="A2289" s="682">
        <v>16989</v>
      </c>
      <c r="B2289" s="682" t="s">
        <v>9271</v>
      </c>
      <c r="C2289" s="682">
        <v>30508459870</v>
      </c>
      <c r="D2289" s="682" t="s">
        <v>1570</v>
      </c>
      <c r="E2289" s="682" t="s">
        <v>47</v>
      </c>
      <c r="F2289" s="682" t="s">
        <v>131</v>
      </c>
      <c r="G2289" s="682" t="s">
        <v>131</v>
      </c>
      <c r="H2289" s="126" t="s">
        <v>9313</v>
      </c>
      <c r="I2289" s="126" t="s">
        <v>9314</v>
      </c>
      <c r="J2289" s="43" t="s">
        <v>20</v>
      </c>
      <c r="K2289" s="43" t="s">
        <v>21</v>
      </c>
      <c r="L2289" s="43" t="s">
        <v>22</v>
      </c>
      <c r="M2289" s="65">
        <v>0</v>
      </c>
      <c r="N2289" s="65">
        <v>0</v>
      </c>
      <c r="O2289" s="65">
        <v>0</v>
      </c>
      <c r="P2289" s="65">
        <v>0</v>
      </c>
      <c r="Q2289" s="39">
        <v>1576.49</v>
      </c>
      <c r="R2289" s="123">
        <f>Q2289-O2289-S2289-T2289-U2289</f>
        <v>1205.4499999999998</v>
      </c>
      <c r="S2289" s="65">
        <v>290.64</v>
      </c>
      <c r="T2289" s="65">
        <v>80.400000000000006</v>
      </c>
      <c r="U2289" s="65">
        <v>0</v>
      </c>
      <c r="V2289" s="123">
        <f>Q2289-P2289-W2289-X2289-Y2289</f>
        <v>1205.4499999999998</v>
      </c>
      <c r="W2289" s="65">
        <v>290.64</v>
      </c>
      <c r="X2289" s="65">
        <v>80.400000000000006</v>
      </c>
      <c r="Y2289" s="65">
        <v>0</v>
      </c>
      <c r="Z2289" s="67" t="s">
        <v>510</v>
      </c>
      <c r="AA2289" s="18" t="s">
        <v>2173</v>
      </c>
      <c r="AB2289" s="11" t="str">
        <f>+_xlfn.CONCAT(MID(Z2289,24,2),"/",MID(Z2289,22,2),"/",MID(Z2289,18,4))</f>
        <v>16/07/2007</v>
      </c>
      <c r="AC2289" s="9" t="str">
        <f>+_xlfn.CONCAT(MID(AA2289,16,2),"/",MID(AA2289,14,2),"/",MID(AA2289,10,4))</f>
        <v>27/02/2023</v>
      </c>
      <c r="AD2289" s="40">
        <v>678.14</v>
      </c>
      <c r="AE2289" s="40">
        <v>678.14</v>
      </c>
      <c r="AF2289" s="920">
        <v>0</v>
      </c>
      <c r="AG2289" s="40"/>
      <c r="AH2289" s="40"/>
      <c r="AI2289" s="40"/>
      <c r="AJ2289" s="960">
        <v>45104</v>
      </c>
      <c r="AK2289" s="124">
        <v>45106</v>
      </c>
      <c r="AL2289" s="9">
        <v>2</v>
      </c>
      <c r="AM2289" s="9">
        <v>17</v>
      </c>
      <c r="AN2289" s="521" t="s">
        <v>1223</v>
      </c>
    </row>
    <row r="2290" spans="1:40" ht="15" customHeight="1">
      <c r="A2290" s="682">
        <v>17802</v>
      </c>
      <c r="B2290" s="682" t="s">
        <v>9272</v>
      </c>
      <c r="C2290" s="682">
        <v>30714314269</v>
      </c>
      <c r="D2290" s="682" t="s">
        <v>1444</v>
      </c>
      <c r="E2290" s="682" t="s">
        <v>338</v>
      </c>
      <c r="F2290" s="682" t="s">
        <v>1373</v>
      </c>
      <c r="G2290" s="682" t="s">
        <v>2953</v>
      </c>
      <c r="H2290" s="126" t="s">
        <v>9315</v>
      </c>
      <c r="I2290" s="126" t="s">
        <v>9316</v>
      </c>
      <c r="J2290" s="43" t="s">
        <v>20</v>
      </c>
      <c r="K2290" s="43" t="s">
        <v>21</v>
      </c>
      <c r="L2290" s="43" t="s">
        <v>22</v>
      </c>
      <c r="M2290" s="65">
        <v>0</v>
      </c>
      <c r="N2290" s="65">
        <v>0</v>
      </c>
      <c r="O2290" s="65">
        <v>0</v>
      </c>
      <c r="P2290" s="65">
        <v>0</v>
      </c>
      <c r="Q2290" s="39">
        <v>167.25</v>
      </c>
      <c r="R2290" s="123">
        <f>Q2290-O2290-S2290-T2290-U2290</f>
        <v>159.85</v>
      </c>
      <c r="S2290" s="65">
        <v>7.4</v>
      </c>
      <c r="T2290" s="65">
        <v>0</v>
      </c>
      <c r="U2290" s="65">
        <v>0</v>
      </c>
      <c r="V2290" s="123">
        <f>Q2290-P2290-W2290-X2290-Y2290</f>
        <v>159.85</v>
      </c>
      <c r="W2290" s="65">
        <v>7.4</v>
      </c>
      <c r="X2290" s="65">
        <v>0</v>
      </c>
      <c r="Y2290" s="65">
        <v>0</v>
      </c>
      <c r="Z2290" s="67" t="s">
        <v>2175</v>
      </c>
      <c r="AA2290" s="18" t="s">
        <v>2156</v>
      </c>
      <c r="AB2290" s="11" t="str">
        <f>+_xlfn.CONCAT(MID(Z2290,24,2),"/",MID(Z2290,22,2),"/",MID(Z2290,18,4))</f>
        <v>23/06/2007</v>
      </c>
      <c r="AC2290" s="9" t="str">
        <f>+_xlfn.CONCAT(MID(AA2290,16,2),"/",MID(AA2290,14,2),"/",MID(AA2290,10,4))</f>
        <v>27/02/2023</v>
      </c>
      <c r="AD2290" s="40">
        <v>57.92</v>
      </c>
      <c r="AE2290" s="40">
        <v>57.92</v>
      </c>
      <c r="AF2290" s="920">
        <v>0</v>
      </c>
      <c r="AG2290" s="40"/>
      <c r="AH2290" s="40"/>
      <c r="AI2290" s="40"/>
      <c r="AJ2290" s="960">
        <v>45104</v>
      </c>
      <c r="AK2290" s="124">
        <v>45106</v>
      </c>
      <c r="AL2290" s="9">
        <v>2</v>
      </c>
      <c r="AM2290" s="9">
        <v>17</v>
      </c>
      <c r="AN2290" s="521" t="s">
        <v>1223</v>
      </c>
    </row>
    <row r="2291" spans="1:40" ht="15" customHeight="1">
      <c r="A2291" s="683">
        <v>17803</v>
      </c>
      <c r="B2291" s="683" t="s">
        <v>9273</v>
      </c>
      <c r="C2291" s="683">
        <v>27362735896</v>
      </c>
      <c r="D2291" s="683" t="s">
        <v>6819</v>
      </c>
      <c r="E2291" s="683" t="s">
        <v>338</v>
      </c>
      <c r="F2291" s="683" t="s">
        <v>9274</v>
      </c>
      <c r="G2291" s="683" t="s">
        <v>9274</v>
      </c>
      <c r="H2291" s="23" t="s">
        <v>9275</v>
      </c>
      <c r="I2291" s="23" t="s">
        <v>9276</v>
      </c>
      <c r="J2291" s="44" t="s">
        <v>20</v>
      </c>
      <c r="K2291" s="44" t="s">
        <v>21</v>
      </c>
      <c r="L2291" s="44" t="s">
        <v>23</v>
      </c>
      <c r="M2291" s="69">
        <v>1.56</v>
      </c>
      <c r="N2291" s="69">
        <v>0</v>
      </c>
      <c r="O2291" s="69">
        <v>0</v>
      </c>
      <c r="P2291" s="69">
        <v>0</v>
      </c>
      <c r="Q2291" s="70">
        <v>151.22</v>
      </c>
      <c r="R2291" s="70">
        <v>145.81</v>
      </c>
      <c r="S2291" s="69">
        <v>0</v>
      </c>
      <c r="T2291" s="69">
        <v>4.66</v>
      </c>
      <c r="U2291" s="69">
        <v>0.75</v>
      </c>
      <c r="V2291" s="70">
        <v>144.58000000000001</v>
      </c>
      <c r="W2291" s="69">
        <v>0</v>
      </c>
      <c r="X2291" s="69">
        <v>6.22</v>
      </c>
      <c r="Y2291" s="69">
        <v>0.42</v>
      </c>
      <c r="Z2291" s="45" t="s">
        <v>9277</v>
      </c>
      <c r="AA2291" s="23" t="s">
        <v>6575</v>
      </c>
      <c r="AB2291" s="23" t="s">
        <v>809</v>
      </c>
      <c r="AC2291" s="23" t="s">
        <v>9278</v>
      </c>
      <c r="AD2291" s="23">
        <v>96.77</v>
      </c>
      <c r="AE2291" s="23">
        <v>131.43</v>
      </c>
      <c r="AF2291" s="823">
        <v>34.659999999999997</v>
      </c>
      <c r="AG2291" s="23"/>
      <c r="AH2291" s="23"/>
      <c r="AI2291" s="23"/>
      <c r="AJ2291" s="917">
        <v>45104</v>
      </c>
      <c r="AK2291" s="122">
        <v>45106</v>
      </c>
      <c r="AL2291" s="34">
        <v>2</v>
      </c>
      <c r="AM2291" s="34">
        <v>17</v>
      </c>
      <c r="AN2291" s="261" t="s">
        <v>1223</v>
      </c>
    </row>
    <row r="2292" spans="1:40" ht="15" customHeight="1">
      <c r="A2292" s="682">
        <v>17891</v>
      </c>
      <c r="B2292" s="682" t="s">
        <v>9009</v>
      </c>
      <c r="C2292" s="682">
        <v>33708758529</v>
      </c>
      <c r="D2292" s="682" t="s">
        <v>9279</v>
      </c>
      <c r="E2292" s="682" t="s">
        <v>42</v>
      </c>
      <c r="F2292" s="682" t="s">
        <v>106</v>
      </c>
      <c r="G2292" s="682" t="s">
        <v>9015</v>
      </c>
      <c r="H2292" s="126" t="s">
        <v>9317</v>
      </c>
      <c r="I2292" s="126" t="s">
        <v>9318</v>
      </c>
      <c r="J2292" s="43" t="s">
        <v>20</v>
      </c>
      <c r="K2292" s="43" t="s">
        <v>21</v>
      </c>
      <c r="L2292" s="43" t="s">
        <v>22</v>
      </c>
      <c r="M2292" s="65">
        <v>0</v>
      </c>
      <c r="N2292" s="65">
        <v>0</v>
      </c>
      <c r="O2292" s="65">
        <v>0</v>
      </c>
      <c r="P2292" s="65">
        <v>0</v>
      </c>
      <c r="Q2292" s="39">
        <v>100.74</v>
      </c>
      <c r="R2292" s="123">
        <f>Q2292-O2292-S2292-T2292-U2292</f>
        <v>99.52</v>
      </c>
      <c r="S2292" s="65">
        <v>1.06</v>
      </c>
      <c r="T2292" s="65">
        <v>0.16</v>
      </c>
      <c r="U2292" s="65">
        <v>0</v>
      </c>
      <c r="V2292" s="123">
        <f>Q2292-P2292-W2292-X2292-Y2292</f>
        <v>99.39</v>
      </c>
      <c r="W2292" s="65">
        <v>1.19</v>
      </c>
      <c r="X2292" s="65">
        <v>0.16</v>
      </c>
      <c r="Y2292" s="65">
        <v>0</v>
      </c>
      <c r="Z2292" s="67" t="s">
        <v>9319</v>
      </c>
      <c r="AA2292" s="18" t="s">
        <v>9320</v>
      </c>
      <c r="AB2292" s="11" t="str">
        <f t="shared" ref="AB2292:AB2303" si="338">+_xlfn.CONCAT(MID(Z2292,24,2),"/",MID(Z2292,22,2),"/",MID(Z2292,18,4))</f>
        <v>20/05/2007</v>
      </c>
      <c r="AC2292" s="9" t="str">
        <f t="shared" ref="AC2292:AC2303" si="339">+_xlfn.CONCAT(MID(AA2292,16,2),"/",MID(AA2292,14,2),"/",MID(AA2292,10,4))</f>
        <v>25/02/2023</v>
      </c>
      <c r="AD2292" s="40">
        <v>99.52</v>
      </c>
      <c r="AE2292" s="40">
        <v>99.52</v>
      </c>
      <c r="AF2292" s="920">
        <v>0</v>
      </c>
      <c r="AG2292" s="40"/>
      <c r="AH2292" s="40"/>
      <c r="AI2292" s="40"/>
      <c r="AJ2292" s="960">
        <v>45104</v>
      </c>
      <c r="AK2292" s="124">
        <v>45106</v>
      </c>
      <c r="AL2292" s="9">
        <v>2</v>
      </c>
      <c r="AM2292" s="9">
        <v>17</v>
      </c>
      <c r="AN2292" s="521" t="s">
        <v>1223</v>
      </c>
    </row>
    <row r="2293" spans="1:40" ht="15" customHeight="1">
      <c r="A2293" s="989">
        <v>16186</v>
      </c>
      <c r="B2293" s="989" t="s">
        <v>9333</v>
      </c>
      <c r="C2293" s="989">
        <v>30629984778</v>
      </c>
      <c r="D2293" s="989" t="s">
        <v>9334</v>
      </c>
      <c r="E2293" s="989" t="s">
        <v>37</v>
      </c>
      <c r="F2293" s="989" t="s">
        <v>952</v>
      </c>
      <c r="G2293" s="989" t="s">
        <v>934</v>
      </c>
      <c r="H2293" s="11" t="s">
        <v>9335</v>
      </c>
      <c r="I2293" s="11" t="s">
        <v>9336</v>
      </c>
      <c r="J2293" s="11" t="s">
        <v>20</v>
      </c>
      <c r="K2293" s="11" t="s">
        <v>21</v>
      </c>
      <c r="L2293" s="11" t="s">
        <v>22</v>
      </c>
      <c r="M2293" s="11">
        <v>0</v>
      </c>
      <c r="N2293" s="11">
        <v>0</v>
      </c>
      <c r="O2293" s="11">
        <v>0</v>
      </c>
      <c r="P2293" s="11">
        <v>0</v>
      </c>
      <c r="Q2293" s="11">
        <v>930.61</v>
      </c>
      <c r="R2293" s="11">
        <f>Q2293-O2293-S2293-T2293-U2293</f>
        <v>745</v>
      </c>
      <c r="S2293" s="11">
        <v>185.61</v>
      </c>
      <c r="T2293" s="11">
        <v>0</v>
      </c>
      <c r="U2293" s="11">
        <v>0</v>
      </c>
      <c r="V2293" s="11">
        <f>Q2293-P2293-W2293-X2293-Y2293</f>
        <v>898.73</v>
      </c>
      <c r="W2293" s="11">
        <v>31.88</v>
      </c>
      <c r="X2293" s="11">
        <v>0</v>
      </c>
      <c r="Y2293" s="11">
        <v>0</v>
      </c>
      <c r="Z2293" s="990" t="s">
        <v>2008</v>
      </c>
      <c r="AA2293" s="990" t="s">
        <v>2023</v>
      </c>
      <c r="AB2293" s="991" t="str">
        <f t="shared" si="338"/>
        <v>22/08/2007</v>
      </c>
      <c r="AC2293" s="105" t="str">
        <f t="shared" si="339"/>
        <v>26/02/2023</v>
      </c>
      <c r="AD2293" s="11">
        <v>447.38</v>
      </c>
      <c r="AE2293" s="11">
        <v>447.38</v>
      </c>
      <c r="AF2293" s="11">
        <v>0</v>
      </c>
      <c r="AG2293" s="11"/>
      <c r="AH2293" s="11"/>
      <c r="AI2293" s="11"/>
      <c r="AJ2293" s="105">
        <v>45134</v>
      </c>
      <c r="AK2293" s="105">
        <v>45135</v>
      </c>
      <c r="AL2293" s="11">
        <v>2</v>
      </c>
      <c r="AM2293" s="11">
        <v>17</v>
      </c>
      <c r="AN2293" s="521" t="s">
        <v>1223</v>
      </c>
    </row>
    <row r="2294" spans="1:40" ht="15" customHeight="1">
      <c r="A2294" s="989">
        <v>16187</v>
      </c>
      <c r="B2294" s="989" t="s">
        <v>9333</v>
      </c>
      <c r="C2294" s="989">
        <v>30629984778</v>
      </c>
      <c r="D2294" s="989" t="s">
        <v>9337</v>
      </c>
      <c r="E2294" s="989" t="s">
        <v>37</v>
      </c>
      <c r="F2294" s="989" t="s">
        <v>952</v>
      </c>
      <c r="G2294" s="989" t="s">
        <v>4133</v>
      </c>
      <c r="H2294" s="11" t="s">
        <v>9338</v>
      </c>
      <c r="I2294" s="11" t="s">
        <v>9339</v>
      </c>
      <c r="J2294" s="11" t="s">
        <v>20</v>
      </c>
      <c r="K2294" s="11" t="s">
        <v>21</v>
      </c>
      <c r="L2294" s="11" t="s">
        <v>22</v>
      </c>
      <c r="M2294" s="11">
        <v>0</v>
      </c>
      <c r="N2294" s="11">
        <v>0</v>
      </c>
      <c r="O2294" s="11">
        <v>0</v>
      </c>
      <c r="P2294" s="11">
        <v>0</v>
      </c>
      <c r="Q2294" s="11">
        <v>501.82</v>
      </c>
      <c r="R2294" s="11">
        <f>Q2294-O2294-S2294-T2294-U2294</f>
        <v>489.87</v>
      </c>
      <c r="S2294" s="11">
        <v>8.32</v>
      </c>
      <c r="T2294" s="11">
        <v>0</v>
      </c>
      <c r="U2294" s="11">
        <v>3.63</v>
      </c>
      <c r="V2294" s="11">
        <f>Q2294-P2294-W2294-X2294-Y2294</f>
        <v>499.92</v>
      </c>
      <c r="W2294" s="11">
        <v>0</v>
      </c>
      <c r="X2294" s="11">
        <v>0</v>
      </c>
      <c r="Y2294" s="11">
        <v>1.9</v>
      </c>
      <c r="Z2294" s="990" t="s">
        <v>2008</v>
      </c>
      <c r="AA2294" s="990" t="s">
        <v>2023</v>
      </c>
      <c r="AB2294" s="991" t="str">
        <f t="shared" si="338"/>
        <v>22/08/2007</v>
      </c>
      <c r="AC2294" s="105" t="str">
        <f t="shared" si="339"/>
        <v>26/02/2023</v>
      </c>
      <c r="AD2294" s="11">
        <v>385.01</v>
      </c>
      <c r="AE2294" s="11">
        <v>385.01</v>
      </c>
      <c r="AF2294" s="11">
        <v>0</v>
      </c>
      <c r="AG2294" s="11"/>
      <c r="AH2294" s="11"/>
      <c r="AI2294" s="11"/>
      <c r="AJ2294" s="105">
        <v>45134</v>
      </c>
      <c r="AK2294" s="105">
        <v>45135</v>
      </c>
      <c r="AL2294" s="11">
        <v>2</v>
      </c>
      <c r="AM2294" s="11">
        <v>17</v>
      </c>
      <c r="AN2294" s="521" t="s">
        <v>1223</v>
      </c>
    </row>
    <row r="2295" spans="1:40" ht="15" customHeight="1">
      <c r="A2295" s="989">
        <v>16188</v>
      </c>
      <c r="B2295" s="989" t="s">
        <v>9333</v>
      </c>
      <c r="C2295" s="989">
        <v>30629984778</v>
      </c>
      <c r="D2295" s="989" t="s">
        <v>9340</v>
      </c>
      <c r="E2295" s="989" t="s">
        <v>37</v>
      </c>
      <c r="F2295" s="989" t="s">
        <v>952</v>
      </c>
      <c r="G2295" s="989" t="s">
        <v>4133</v>
      </c>
      <c r="H2295" s="11" t="s">
        <v>9341</v>
      </c>
      <c r="I2295" s="11" t="s">
        <v>9342</v>
      </c>
      <c r="J2295" s="11" t="s">
        <v>20</v>
      </c>
      <c r="K2295" s="11" t="s">
        <v>21</v>
      </c>
      <c r="L2295" s="11" t="s">
        <v>22</v>
      </c>
      <c r="M2295" s="11">
        <v>0</v>
      </c>
      <c r="N2295" s="11">
        <v>0</v>
      </c>
      <c r="O2295" s="11">
        <v>0</v>
      </c>
      <c r="P2295" s="11">
        <v>0</v>
      </c>
      <c r="Q2295" s="11">
        <v>279.54000000000002</v>
      </c>
      <c r="R2295" s="11">
        <f t="shared" ref="R2295:R2303" si="340">+Q2295-S2295-T2295-U2295-O2295</f>
        <v>267.5</v>
      </c>
      <c r="S2295" s="11">
        <v>12.04</v>
      </c>
      <c r="T2295" s="11">
        <v>0</v>
      </c>
      <c r="U2295" s="11">
        <v>0</v>
      </c>
      <c r="V2295" s="11">
        <f t="shared" ref="V2295:V2303" si="341">+Q2295-W2295-X2295-Y2295-P2295</f>
        <v>267.5</v>
      </c>
      <c r="W2295" s="11">
        <v>12.04</v>
      </c>
      <c r="X2295" s="11">
        <v>0</v>
      </c>
      <c r="Y2295" s="11">
        <v>0</v>
      </c>
      <c r="Z2295" s="11" t="s">
        <v>6151</v>
      </c>
      <c r="AA2295" s="11" t="s">
        <v>2023</v>
      </c>
      <c r="AB2295" s="992" t="str">
        <f t="shared" si="338"/>
        <v>28/07/2007</v>
      </c>
      <c r="AC2295" s="11" t="str">
        <f t="shared" si="339"/>
        <v>26/02/2023</v>
      </c>
      <c r="AD2295" s="11">
        <v>217.58</v>
      </c>
      <c r="AE2295" s="11">
        <v>217.58</v>
      </c>
      <c r="AF2295" s="11">
        <v>0</v>
      </c>
      <c r="AG2295" s="11"/>
      <c r="AH2295" s="11"/>
      <c r="AI2295" s="11"/>
      <c r="AJ2295" s="105">
        <v>45134</v>
      </c>
      <c r="AK2295" s="105">
        <v>45135</v>
      </c>
      <c r="AL2295" s="11">
        <v>2</v>
      </c>
      <c r="AM2295" s="11">
        <v>17</v>
      </c>
      <c r="AN2295" s="521" t="s">
        <v>1223</v>
      </c>
    </row>
    <row r="2296" spans="1:40" ht="15" customHeight="1">
      <c r="A2296" s="989">
        <v>16189</v>
      </c>
      <c r="B2296" s="989" t="s">
        <v>9333</v>
      </c>
      <c r="C2296" s="989">
        <v>30629984778</v>
      </c>
      <c r="D2296" s="989" t="s">
        <v>9343</v>
      </c>
      <c r="E2296" s="989" t="s">
        <v>37</v>
      </c>
      <c r="F2296" s="989" t="s">
        <v>952</v>
      </c>
      <c r="G2296" s="989" t="s">
        <v>4032</v>
      </c>
      <c r="H2296" s="11" t="s">
        <v>9344</v>
      </c>
      <c r="I2296" s="11" t="s">
        <v>9345</v>
      </c>
      <c r="J2296" s="11" t="s">
        <v>20</v>
      </c>
      <c r="K2296" s="11" t="s">
        <v>21</v>
      </c>
      <c r="L2296" s="11" t="s">
        <v>22</v>
      </c>
      <c r="M2296" s="11">
        <v>0</v>
      </c>
      <c r="N2296" s="11">
        <v>0</v>
      </c>
      <c r="O2296" s="11">
        <v>0</v>
      </c>
      <c r="P2296" s="11">
        <v>0</v>
      </c>
      <c r="Q2296" s="11">
        <v>263.57</v>
      </c>
      <c r="R2296" s="11">
        <f t="shared" si="340"/>
        <v>216.14999999999998</v>
      </c>
      <c r="S2296" s="11">
        <v>47.42</v>
      </c>
      <c r="T2296" s="11">
        <v>0</v>
      </c>
      <c r="U2296" s="11">
        <v>0</v>
      </c>
      <c r="V2296" s="11">
        <f t="shared" si="341"/>
        <v>216.14999999999998</v>
      </c>
      <c r="W2296" s="11">
        <v>47.42</v>
      </c>
      <c r="X2296" s="11">
        <v>0</v>
      </c>
      <c r="Y2296" s="11">
        <v>0</v>
      </c>
      <c r="Z2296" s="11" t="s">
        <v>6151</v>
      </c>
      <c r="AA2296" s="11" t="s">
        <v>2023</v>
      </c>
      <c r="AB2296" s="992" t="str">
        <f t="shared" si="338"/>
        <v>28/07/2007</v>
      </c>
      <c r="AC2296" s="11" t="str">
        <f t="shared" si="339"/>
        <v>26/02/2023</v>
      </c>
      <c r="AD2296" s="11">
        <v>214.41</v>
      </c>
      <c r="AE2296" s="11">
        <v>214.41</v>
      </c>
      <c r="AF2296" s="11">
        <v>0</v>
      </c>
      <c r="AG2296" s="11"/>
      <c r="AH2296" s="11"/>
      <c r="AI2296" s="11"/>
      <c r="AJ2296" s="105">
        <v>45134</v>
      </c>
      <c r="AK2296" s="105">
        <v>45135</v>
      </c>
      <c r="AL2296" s="11">
        <v>2</v>
      </c>
      <c r="AM2296" s="11">
        <v>17</v>
      </c>
      <c r="AN2296" s="521" t="s">
        <v>1223</v>
      </c>
    </row>
    <row r="2297" spans="1:40" ht="15" customHeight="1">
      <c r="A2297" s="11">
        <v>17913</v>
      </c>
      <c r="B2297" s="11" t="s">
        <v>9346</v>
      </c>
      <c r="C2297" s="11">
        <v>30677516409</v>
      </c>
      <c r="D2297" s="11" t="s">
        <v>5214</v>
      </c>
      <c r="E2297" s="11" t="s">
        <v>38</v>
      </c>
      <c r="F2297" s="11" t="s">
        <v>45</v>
      </c>
      <c r="G2297" s="11" t="s">
        <v>8277</v>
      </c>
      <c r="H2297" s="11" t="s">
        <v>9347</v>
      </c>
      <c r="I2297" s="11" t="s">
        <v>9348</v>
      </c>
      <c r="J2297" s="11" t="s">
        <v>20</v>
      </c>
      <c r="K2297" s="11" t="s">
        <v>21</v>
      </c>
      <c r="L2297" s="11" t="s">
        <v>22</v>
      </c>
      <c r="M2297" s="11">
        <v>0</v>
      </c>
      <c r="N2297" s="11">
        <v>0</v>
      </c>
      <c r="O2297" s="11">
        <v>0</v>
      </c>
      <c r="P2297" s="11">
        <v>0</v>
      </c>
      <c r="Q2297" s="11">
        <v>86.49</v>
      </c>
      <c r="R2297" s="63">
        <f t="shared" si="340"/>
        <v>80.92</v>
      </c>
      <c r="S2297" s="11">
        <v>1.77</v>
      </c>
      <c r="T2297" s="11">
        <v>0</v>
      </c>
      <c r="U2297" s="11">
        <v>3.8</v>
      </c>
      <c r="V2297" s="11">
        <f t="shared" si="341"/>
        <v>84.42</v>
      </c>
      <c r="W2297" s="11">
        <v>0</v>
      </c>
      <c r="X2297" s="11">
        <v>0</v>
      </c>
      <c r="Y2297" s="11">
        <v>2.0699999999999998</v>
      </c>
      <c r="Z2297" s="11" t="s">
        <v>967</v>
      </c>
      <c r="AA2297" s="11" t="s">
        <v>9349</v>
      </c>
      <c r="AB2297" s="84" t="str">
        <f t="shared" si="338"/>
        <v>14/07/2007</v>
      </c>
      <c r="AC2297" s="11" t="str">
        <f t="shared" si="339"/>
        <v>20/02/2023</v>
      </c>
      <c r="AD2297" s="11">
        <v>80.92</v>
      </c>
      <c r="AE2297" s="11">
        <v>80.92</v>
      </c>
      <c r="AF2297" s="11">
        <v>0</v>
      </c>
      <c r="AG2297" s="11"/>
      <c r="AH2297" s="11"/>
      <c r="AI2297" s="11"/>
      <c r="AJ2297" s="105">
        <v>45150</v>
      </c>
      <c r="AK2297" s="105">
        <v>45150</v>
      </c>
      <c r="AL2297" s="11">
        <v>1</v>
      </c>
      <c r="AM2297" s="11">
        <v>17</v>
      </c>
      <c r="AN2297" s="521" t="s">
        <v>1223</v>
      </c>
    </row>
    <row r="2298" spans="1:40" ht="15" customHeight="1">
      <c r="A2298" s="11">
        <v>16195</v>
      </c>
      <c r="B2298" s="11" t="s">
        <v>9350</v>
      </c>
      <c r="C2298" s="11">
        <v>20065592038</v>
      </c>
      <c r="D2298" s="11" t="s">
        <v>1907</v>
      </c>
      <c r="E2298" s="11" t="s">
        <v>38</v>
      </c>
      <c r="F2298" s="11" t="s">
        <v>70</v>
      </c>
      <c r="G2298" s="11" t="s">
        <v>2074</v>
      </c>
      <c r="H2298" s="11" t="s">
        <v>9351</v>
      </c>
      <c r="I2298" s="11" t="s">
        <v>9352</v>
      </c>
      <c r="J2298" s="11" t="s">
        <v>20</v>
      </c>
      <c r="K2298" s="11" t="s">
        <v>21</v>
      </c>
      <c r="L2298" s="11" t="s">
        <v>22</v>
      </c>
      <c r="M2298" s="11">
        <v>0</v>
      </c>
      <c r="N2298" s="11">
        <v>0</v>
      </c>
      <c r="O2298" s="11">
        <v>0</v>
      </c>
      <c r="P2298" s="11">
        <v>0</v>
      </c>
      <c r="Q2298" s="11">
        <v>120.9</v>
      </c>
      <c r="R2298" s="63">
        <f t="shared" si="340"/>
        <v>117</v>
      </c>
      <c r="S2298" s="11">
        <v>3.9</v>
      </c>
      <c r="T2298" s="11">
        <v>0</v>
      </c>
      <c r="U2298" s="11">
        <v>0</v>
      </c>
      <c r="V2298" s="11">
        <f t="shared" si="341"/>
        <v>120.9</v>
      </c>
      <c r="W2298" s="11">
        <v>0</v>
      </c>
      <c r="X2298" s="11">
        <v>0</v>
      </c>
      <c r="Y2298" s="11">
        <v>0</v>
      </c>
      <c r="Z2298" s="11" t="s">
        <v>967</v>
      </c>
      <c r="AA2298" s="11" t="s">
        <v>6080</v>
      </c>
      <c r="AB2298" s="84" t="str">
        <f t="shared" si="338"/>
        <v>14/07/2007</v>
      </c>
      <c r="AC2298" s="11" t="str">
        <f t="shared" si="339"/>
        <v>28/02/2023</v>
      </c>
      <c r="AD2298" s="11">
        <v>117</v>
      </c>
      <c r="AE2298" s="11">
        <v>117</v>
      </c>
      <c r="AF2298" s="11">
        <v>0</v>
      </c>
      <c r="AG2298" s="11"/>
      <c r="AH2298" s="11"/>
      <c r="AI2298" s="11"/>
      <c r="AJ2298" s="105">
        <v>45150</v>
      </c>
      <c r="AK2298" s="105">
        <v>45150</v>
      </c>
      <c r="AL2298" s="11">
        <v>1</v>
      </c>
      <c r="AM2298" s="11">
        <v>17</v>
      </c>
      <c r="AN2298" s="521" t="s">
        <v>1223</v>
      </c>
    </row>
    <row r="2299" spans="1:40" ht="15" customHeight="1">
      <c r="A2299" s="11">
        <v>14486</v>
      </c>
      <c r="B2299" s="11" t="s">
        <v>9353</v>
      </c>
      <c r="C2299" s="11">
        <v>30710451482</v>
      </c>
      <c r="D2299" s="11" t="s">
        <v>9354</v>
      </c>
      <c r="E2299" s="11" t="s">
        <v>42</v>
      </c>
      <c r="F2299" s="11" t="s">
        <v>54</v>
      </c>
      <c r="G2299" s="11" t="s">
        <v>54</v>
      </c>
      <c r="H2299" s="11" t="s">
        <v>9355</v>
      </c>
      <c r="I2299" s="11" t="s">
        <v>9356</v>
      </c>
      <c r="J2299" s="11" t="s">
        <v>20</v>
      </c>
      <c r="K2299" s="11" t="s">
        <v>21</v>
      </c>
      <c r="L2299" s="11" t="s">
        <v>22</v>
      </c>
      <c r="M2299" s="11">
        <v>0</v>
      </c>
      <c r="N2299" s="11">
        <v>0</v>
      </c>
      <c r="O2299" s="11">
        <v>0</v>
      </c>
      <c r="P2299" s="11">
        <v>0</v>
      </c>
      <c r="Q2299" s="995">
        <v>763.40800000000002</v>
      </c>
      <c r="R2299" s="63">
        <f t="shared" si="340"/>
        <v>594.77799999999991</v>
      </c>
      <c r="S2299" s="11">
        <v>162.46</v>
      </c>
      <c r="T2299" s="11">
        <v>3.35</v>
      </c>
      <c r="U2299" s="11">
        <v>2.82</v>
      </c>
      <c r="V2299" s="11">
        <f t="shared" si="341"/>
        <v>644.33799999999997</v>
      </c>
      <c r="W2299" s="11">
        <v>112.9</v>
      </c>
      <c r="X2299" s="11">
        <v>3.35</v>
      </c>
      <c r="Y2299" s="11">
        <v>2.82</v>
      </c>
      <c r="Z2299" s="11" t="s">
        <v>5572</v>
      </c>
      <c r="AA2299" s="11" t="s">
        <v>9357</v>
      </c>
      <c r="AB2299" s="84" t="str">
        <f t="shared" si="338"/>
        <v>08/08/2007</v>
      </c>
      <c r="AC2299" s="11" t="str">
        <f t="shared" si="339"/>
        <v>01/04/2023</v>
      </c>
      <c r="AD2299" s="11">
        <v>186.07</v>
      </c>
      <c r="AE2299" s="11">
        <v>186.07</v>
      </c>
      <c r="AF2299" s="11">
        <v>0</v>
      </c>
      <c r="AG2299" s="11"/>
      <c r="AH2299" s="11"/>
      <c r="AI2299" s="11"/>
      <c r="AJ2299" s="105">
        <v>45150</v>
      </c>
      <c r="AK2299" s="105">
        <v>45150</v>
      </c>
      <c r="AL2299" s="11">
        <v>1</v>
      </c>
      <c r="AM2299" s="11">
        <v>17</v>
      </c>
      <c r="AN2299" s="521" t="s">
        <v>1223</v>
      </c>
    </row>
    <row r="2300" spans="1:40" ht="15" customHeight="1">
      <c r="A2300" s="11">
        <v>17783</v>
      </c>
      <c r="B2300" s="11" t="s">
        <v>9358</v>
      </c>
      <c r="C2300" s="11">
        <v>20237106866</v>
      </c>
      <c r="D2300" s="11" t="s">
        <v>9359</v>
      </c>
      <c r="E2300" s="11" t="s">
        <v>38</v>
      </c>
      <c r="F2300" s="11" t="s">
        <v>87</v>
      </c>
      <c r="G2300" s="11" t="s">
        <v>4074</v>
      </c>
      <c r="H2300" s="11" t="s">
        <v>9360</v>
      </c>
      <c r="I2300" s="11" t="s">
        <v>9361</v>
      </c>
      <c r="J2300" s="11" t="s">
        <v>20</v>
      </c>
      <c r="K2300" s="11" t="s">
        <v>21</v>
      </c>
      <c r="L2300" s="11" t="s">
        <v>22</v>
      </c>
      <c r="M2300" s="11">
        <v>0</v>
      </c>
      <c r="N2300" s="11">
        <v>0</v>
      </c>
      <c r="O2300" s="11">
        <v>0</v>
      </c>
      <c r="P2300" s="11">
        <v>0</v>
      </c>
      <c r="Q2300" s="11">
        <v>339.2</v>
      </c>
      <c r="R2300" s="63">
        <f t="shared" si="340"/>
        <v>336.03999999999996</v>
      </c>
      <c r="S2300" s="11">
        <v>0</v>
      </c>
      <c r="T2300" s="11">
        <v>3.16</v>
      </c>
      <c r="U2300" s="11">
        <v>0</v>
      </c>
      <c r="V2300" s="11">
        <f t="shared" si="341"/>
        <v>336.03999999999996</v>
      </c>
      <c r="W2300" s="11">
        <v>0</v>
      </c>
      <c r="X2300" s="11">
        <v>3.16</v>
      </c>
      <c r="Y2300" s="11">
        <v>0</v>
      </c>
      <c r="Z2300" s="11" t="s">
        <v>163</v>
      </c>
      <c r="AA2300" s="11" t="s">
        <v>2371</v>
      </c>
      <c r="AB2300" s="84" t="str">
        <f t="shared" si="338"/>
        <v>21/07/2007</v>
      </c>
      <c r="AC2300" s="11" t="str">
        <f t="shared" si="339"/>
        <v>15/03/2023</v>
      </c>
      <c r="AD2300" s="11">
        <v>172.08</v>
      </c>
      <c r="AE2300" s="11">
        <v>172.08</v>
      </c>
      <c r="AF2300" s="11">
        <v>0</v>
      </c>
      <c r="AG2300" s="11"/>
      <c r="AH2300" s="11"/>
      <c r="AI2300" s="11"/>
      <c r="AJ2300" s="105">
        <v>45150</v>
      </c>
      <c r="AK2300" s="105">
        <v>45150</v>
      </c>
      <c r="AL2300" s="11">
        <v>1</v>
      </c>
      <c r="AM2300" s="11">
        <v>17</v>
      </c>
      <c r="AN2300" s="521" t="s">
        <v>1223</v>
      </c>
    </row>
    <row r="2301" spans="1:40" ht="15" customHeight="1">
      <c r="A2301" s="11">
        <v>17915</v>
      </c>
      <c r="B2301" s="11" t="s">
        <v>8262</v>
      </c>
      <c r="C2301" s="11">
        <v>30677516263</v>
      </c>
      <c r="D2301" s="11" t="s">
        <v>8296</v>
      </c>
      <c r="E2301" s="11" t="s">
        <v>38</v>
      </c>
      <c r="F2301" s="11" t="s">
        <v>45</v>
      </c>
      <c r="G2301" s="11" t="s">
        <v>8277</v>
      </c>
      <c r="H2301" s="9" t="s">
        <v>9362</v>
      </c>
      <c r="I2301" s="9" t="s">
        <v>9363</v>
      </c>
      <c r="J2301" s="18" t="s">
        <v>20</v>
      </c>
      <c r="K2301" s="18" t="s">
        <v>21</v>
      </c>
      <c r="L2301" s="996" t="s">
        <v>22</v>
      </c>
      <c r="M2301" s="62">
        <v>0</v>
      </c>
      <c r="N2301" s="62">
        <v>0</v>
      </c>
      <c r="O2301" s="62">
        <v>0</v>
      </c>
      <c r="P2301" s="62">
        <v>0</v>
      </c>
      <c r="Q2301" s="63">
        <v>59.599704125976572</v>
      </c>
      <c r="R2301" s="39">
        <f t="shared" si="340"/>
        <v>59.479704125976575</v>
      </c>
      <c r="S2301" s="62">
        <v>0</v>
      </c>
      <c r="T2301" s="62">
        <v>0.12</v>
      </c>
      <c r="U2301" s="62">
        <v>0</v>
      </c>
      <c r="V2301" s="39">
        <f t="shared" si="341"/>
        <v>59.479704125976575</v>
      </c>
      <c r="W2301" s="62">
        <v>0</v>
      </c>
      <c r="X2301" s="62">
        <v>0.12</v>
      </c>
      <c r="Y2301" s="62">
        <v>0</v>
      </c>
      <c r="Z2301" s="997" t="s">
        <v>193</v>
      </c>
      <c r="AA2301" s="997" t="s">
        <v>1921</v>
      </c>
      <c r="AB2301" s="11" t="str">
        <f t="shared" si="338"/>
        <v>14/07/2007</v>
      </c>
      <c r="AC2301" s="11" t="str">
        <f t="shared" si="339"/>
        <v>05/03/2023</v>
      </c>
      <c r="AD2301" s="998">
        <v>59.07</v>
      </c>
      <c r="AE2301" s="998">
        <v>59.07</v>
      </c>
      <c r="AF2301" s="997">
        <v>0</v>
      </c>
      <c r="AG2301" s="11"/>
      <c r="AH2301" s="11"/>
      <c r="AI2301" s="11"/>
      <c r="AJ2301" s="105">
        <v>45150</v>
      </c>
      <c r="AK2301" s="105">
        <v>45150</v>
      </c>
      <c r="AL2301" s="11">
        <v>1</v>
      </c>
      <c r="AM2301" s="11">
        <v>17</v>
      </c>
      <c r="AN2301" s="521" t="s">
        <v>1223</v>
      </c>
    </row>
    <row r="2302" spans="1:40" ht="15" customHeight="1">
      <c r="A2302" s="11">
        <v>17916</v>
      </c>
      <c r="B2302" s="11" t="s">
        <v>8262</v>
      </c>
      <c r="C2302" s="11">
        <v>30677516263</v>
      </c>
      <c r="D2302" s="11" t="s">
        <v>8293</v>
      </c>
      <c r="E2302" s="11" t="s">
        <v>38</v>
      </c>
      <c r="F2302" s="11" t="s">
        <v>45</v>
      </c>
      <c r="G2302" s="11" t="s">
        <v>8277</v>
      </c>
      <c r="H2302" s="9" t="s">
        <v>9364</v>
      </c>
      <c r="I2302" s="9" t="s">
        <v>9365</v>
      </c>
      <c r="J2302" s="18" t="s">
        <v>20</v>
      </c>
      <c r="K2302" s="18" t="s">
        <v>21</v>
      </c>
      <c r="L2302" s="996" t="s">
        <v>22</v>
      </c>
      <c r="M2302" s="996">
        <v>0</v>
      </c>
      <c r="N2302" s="996">
        <v>0</v>
      </c>
      <c r="O2302" s="62">
        <v>0</v>
      </c>
      <c r="P2302" s="998">
        <v>0</v>
      </c>
      <c r="Q2302" s="996">
        <v>93.23</v>
      </c>
      <c r="R2302" s="39">
        <f t="shared" si="340"/>
        <v>93.23</v>
      </c>
      <c r="S2302" s="996">
        <v>0</v>
      </c>
      <c r="T2302" s="998">
        <v>0</v>
      </c>
      <c r="U2302" s="996">
        <v>0</v>
      </c>
      <c r="V2302" s="39">
        <f t="shared" si="341"/>
        <v>93.23</v>
      </c>
      <c r="W2302" s="996">
        <v>0</v>
      </c>
      <c r="X2302" s="62">
        <v>0</v>
      </c>
      <c r="Y2302" s="62">
        <v>0</v>
      </c>
      <c r="Z2302" s="997" t="s">
        <v>193</v>
      </c>
      <c r="AA2302" s="997" t="s">
        <v>9366</v>
      </c>
      <c r="AB2302" s="11" t="str">
        <f t="shared" si="338"/>
        <v>14/07/2007</v>
      </c>
      <c r="AC2302" s="11" t="str">
        <f t="shared" si="339"/>
        <v>10/03/2023</v>
      </c>
      <c r="AD2302" s="997">
        <v>90.67</v>
      </c>
      <c r="AE2302" s="997">
        <v>90.67</v>
      </c>
      <c r="AF2302" s="997">
        <v>0</v>
      </c>
      <c r="AG2302" s="11"/>
      <c r="AH2302" s="11"/>
      <c r="AI2302" s="11"/>
      <c r="AJ2302" s="105">
        <v>45150</v>
      </c>
      <c r="AK2302" s="105">
        <v>45150</v>
      </c>
      <c r="AL2302" s="11">
        <v>1</v>
      </c>
      <c r="AM2302" s="11">
        <v>17</v>
      </c>
      <c r="AN2302" s="521" t="s">
        <v>1223</v>
      </c>
    </row>
    <row r="2303" spans="1:40" ht="15" customHeight="1">
      <c r="A2303" s="11">
        <v>17917</v>
      </c>
      <c r="B2303" s="11" t="s">
        <v>8262</v>
      </c>
      <c r="C2303" s="11">
        <v>30677516263</v>
      </c>
      <c r="D2303" s="11" t="s">
        <v>8283</v>
      </c>
      <c r="E2303" s="11" t="s">
        <v>38</v>
      </c>
      <c r="F2303" s="11" t="s">
        <v>45</v>
      </c>
      <c r="G2303" s="11" t="s">
        <v>8277</v>
      </c>
      <c r="H2303" s="999" t="s">
        <v>9367</v>
      </c>
      <c r="I2303" s="999" t="s">
        <v>9368</v>
      </c>
      <c r="J2303" s="18" t="s">
        <v>20</v>
      </c>
      <c r="K2303" s="18" t="s">
        <v>21</v>
      </c>
      <c r="L2303" s="996" t="s">
        <v>22</v>
      </c>
      <c r="M2303" s="62">
        <v>0</v>
      </c>
      <c r="N2303" s="62">
        <v>0</v>
      </c>
      <c r="O2303" s="62">
        <v>0</v>
      </c>
      <c r="P2303" s="62">
        <v>0</v>
      </c>
      <c r="Q2303" s="63">
        <v>86.046826245117188</v>
      </c>
      <c r="R2303" s="39">
        <f t="shared" si="340"/>
        <v>85.096826245117185</v>
      </c>
      <c r="S2303" s="62">
        <v>0.95</v>
      </c>
      <c r="T2303" s="62">
        <v>0</v>
      </c>
      <c r="U2303" s="62">
        <v>0</v>
      </c>
      <c r="V2303" s="39">
        <f t="shared" si="341"/>
        <v>86.046826245117188</v>
      </c>
      <c r="W2303" s="62">
        <v>0</v>
      </c>
      <c r="X2303" s="62">
        <v>0</v>
      </c>
      <c r="Y2303" s="62">
        <v>0</v>
      </c>
      <c r="Z2303" s="997" t="s">
        <v>193</v>
      </c>
      <c r="AA2303" s="997" t="s">
        <v>9366</v>
      </c>
      <c r="AB2303" s="11" t="str">
        <f t="shared" si="338"/>
        <v>14/07/2007</v>
      </c>
      <c r="AC2303" s="11" t="str">
        <f t="shared" si="339"/>
        <v>10/03/2023</v>
      </c>
      <c r="AD2303" s="998">
        <v>83.47</v>
      </c>
      <c r="AE2303" s="998">
        <v>83.47</v>
      </c>
      <c r="AF2303" s="997">
        <v>0</v>
      </c>
      <c r="AG2303" s="11"/>
      <c r="AH2303" s="11"/>
      <c r="AI2303" s="11"/>
      <c r="AJ2303" s="105">
        <v>45150</v>
      </c>
      <c r="AK2303" s="105">
        <v>45150</v>
      </c>
      <c r="AL2303" s="11">
        <v>1</v>
      </c>
      <c r="AM2303" s="11">
        <v>17</v>
      </c>
      <c r="AN2303" s="521" t="s">
        <v>1223</v>
      </c>
    </row>
    <row r="2304" spans="1:40" ht="15" customHeight="1">
      <c r="A2304" s="4" t="s">
        <v>0</v>
      </c>
      <c r="B2304" s="4" t="s">
        <v>1</v>
      </c>
      <c r="C2304" s="4" t="s">
        <v>2</v>
      </c>
      <c r="D2304" s="4" t="s">
        <v>3</v>
      </c>
      <c r="E2304" s="2" t="s">
        <v>4</v>
      </c>
      <c r="F2304" s="2" t="s">
        <v>5</v>
      </c>
      <c r="G2304" s="2" t="s">
        <v>6</v>
      </c>
      <c r="H2304" s="4" t="s">
        <v>7</v>
      </c>
      <c r="I2304" s="4" t="s">
        <v>8</v>
      </c>
      <c r="J2304" s="3" t="s">
        <v>9</v>
      </c>
      <c r="K2304" s="4" t="s">
        <v>8230</v>
      </c>
      <c r="L2304" s="4" t="s">
        <v>10</v>
      </c>
      <c r="M2304" s="4" t="s">
        <v>11</v>
      </c>
      <c r="N2304" s="4" t="s">
        <v>12</v>
      </c>
      <c r="O2304" s="4" t="s">
        <v>28</v>
      </c>
      <c r="P2304" s="4" t="s">
        <v>13</v>
      </c>
      <c r="Q2304" s="4" t="s">
        <v>14</v>
      </c>
      <c r="R2304" s="4" t="s">
        <v>27</v>
      </c>
      <c r="S2304" s="4" t="s">
        <v>29</v>
      </c>
      <c r="T2304" s="4" t="s">
        <v>30</v>
      </c>
      <c r="U2304" s="4" t="s">
        <v>31</v>
      </c>
      <c r="V2304" s="4" t="s">
        <v>15</v>
      </c>
      <c r="W2304" s="4" t="s">
        <v>16</v>
      </c>
      <c r="X2304" s="4" t="s">
        <v>17</v>
      </c>
      <c r="Y2304" s="4" t="s">
        <v>18</v>
      </c>
      <c r="Z2304" s="4" t="s">
        <v>324</v>
      </c>
      <c r="AA2304" s="4" t="s">
        <v>32</v>
      </c>
      <c r="AB2304" s="276" t="s">
        <v>19</v>
      </c>
      <c r="AC2304" s="277" t="s">
        <v>33</v>
      </c>
      <c r="AD2304" s="4" t="s">
        <v>34</v>
      </c>
      <c r="AE2304" s="4" t="s">
        <v>35</v>
      </c>
      <c r="AF2304" s="923" t="s">
        <v>36</v>
      </c>
      <c r="AG2304" s="970"/>
      <c r="AH2304" s="970"/>
      <c r="AI2304" s="970"/>
      <c r="AJ2304" s="956" t="s">
        <v>24</v>
      </c>
      <c r="AK2304" s="3" t="s">
        <v>25</v>
      </c>
      <c r="AL2304" s="3" t="s">
        <v>8056</v>
      </c>
      <c r="AM2304" s="3" t="s">
        <v>26</v>
      </c>
      <c r="AN2304" s="3" t="s">
        <v>502</v>
      </c>
    </row>
    <row r="2305" spans="1:40" ht="15" customHeight="1">
      <c r="A2305" s="37">
        <v>18009</v>
      </c>
      <c r="B2305" s="9" t="s">
        <v>9333</v>
      </c>
      <c r="C2305" s="9">
        <v>30629984778</v>
      </c>
      <c r="D2305" s="9" t="s">
        <v>9382</v>
      </c>
      <c r="E2305" s="9" t="s">
        <v>38</v>
      </c>
      <c r="F2305" s="9" t="s">
        <v>1040</v>
      </c>
      <c r="G2305" s="9" t="s">
        <v>3089</v>
      </c>
      <c r="H2305" s="18" t="s">
        <v>9383</v>
      </c>
      <c r="I2305" s="18" t="s">
        <v>9384</v>
      </c>
      <c r="J2305" s="43" t="s">
        <v>20</v>
      </c>
      <c r="K2305" s="43" t="s">
        <v>21</v>
      </c>
      <c r="L2305" s="43" t="s">
        <v>22</v>
      </c>
      <c r="M2305" s="65">
        <v>0</v>
      </c>
      <c r="N2305" s="65">
        <v>0</v>
      </c>
      <c r="O2305" s="65">
        <v>0</v>
      </c>
      <c r="P2305" s="65">
        <v>41.46</v>
      </c>
      <c r="Q2305" s="39">
        <v>2523.54</v>
      </c>
      <c r="R2305" s="39">
        <f>Q2305-O2305-S2305-T2305-U2305</f>
        <v>1712.37</v>
      </c>
      <c r="S2305" s="65">
        <v>711.95</v>
      </c>
      <c r="T2305" s="65">
        <v>76.52</v>
      </c>
      <c r="U2305" s="65">
        <v>22.7</v>
      </c>
      <c r="V2305" s="39">
        <f>Q2305-P2305-W2305-X2305-Y2305</f>
        <v>1745.42</v>
      </c>
      <c r="W2305" s="65">
        <v>660.14</v>
      </c>
      <c r="X2305" s="255">
        <v>76.52</v>
      </c>
      <c r="Y2305" s="65">
        <v>0</v>
      </c>
      <c r="Z2305" s="67" t="s">
        <v>312</v>
      </c>
      <c r="AA2305" s="18" t="s">
        <v>2131</v>
      </c>
      <c r="AB2305" s="11" t="str">
        <f>+_xlfn.CONCAT(MID(Z2305,24,2),"/",MID(Z2305,22,2),"/",MID(Z2305,18,4))</f>
        <v>14/07/2007</v>
      </c>
      <c r="AC2305" s="18" t="str">
        <f t="shared" ref="AC2305:AC2306" si="342">+_xlfn.CONCAT(MID(AA2305,16,2),"/",MID(AA2305,14,2),"/",MID(AA2305,10,4))</f>
        <v>15/03/2023</v>
      </c>
      <c r="AD2305" s="268">
        <v>1177.1099999999999</v>
      </c>
      <c r="AE2305" s="268">
        <v>1177.1099999999999</v>
      </c>
      <c r="AF2305" s="268">
        <v>0</v>
      </c>
      <c r="AG2305" s="268"/>
      <c r="AH2305" s="268"/>
      <c r="AI2305" s="268"/>
      <c r="AJ2305" s="124">
        <v>45170</v>
      </c>
      <c r="AK2305" s="124">
        <v>45174</v>
      </c>
      <c r="AL2305" s="9">
        <f>NETWORKDAYS(AJ2305,AK2305)</f>
        <v>3</v>
      </c>
      <c r="AM2305" s="9">
        <v>18</v>
      </c>
      <c r="AN2305" s="9" t="s">
        <v>1223</v>
      </c>
    </row>
    <row r="2306" spans="1:40" ht="15" customHeight="1">
      <c r="A2306" s="37">
        <v>17499</v>
      </c>
      <c r="B2306" s="9" t="s">
        <v>3512</v>
      </c>
      <c r="C2306" s="9">
        <v>30654257562</v>
      </c>
      <c r="D2306" s="9" t="s">
        <v>9385</v>
      </c>
      <c r="E2306" s="9" t="s">
        <v>47</v>
      </c>
      <c r="F2306" s="9" t="s">
        <v>1564</v>
      </c>
      <c r="G2306" s="9" t="s">
        <v>1228</v>
      </c>
      <c r="H2306" s="18" t="s">
        <v>9386</v>
      </c>
      <c r="I2306" s="18" t="s">
        <v>9387</v>
      </c>
      <c r="J2306" s="43" t="s">
        <v>20</v>
      </c>
      <c r="K2306" s="43" t="s">
        <v>21</v>
      </c>
      <c r="L2306" s="43" t="s">
        <v>22</v>
      </c>
      <c r="M2306" s="65">
        <v>0</v>
      </c>
      <c r="N2306" s="65">
        <v>0</v>
      </c>
      <c r="O2306" s="65">
        <v>0</v>
      </c>
      <c r="P2306" s="65">
        <v>0</v>
      </c>
      <c r="Q2306" s="39">
        <v>160.4</v>
      </c>
      <c r="R2306" s="39">
        <f>Q2306-O2306-S2306-T2306-U2306</f>
        <v>148.97</v>
      </c>
      <c r="S2306" s="65">
        <v>11.43</v>
      </c>
      <c r="T2306" s="65">
        <v>0</v>
      </c>
      <c r="U2306" s="65">
        <v>0</v>
      </c>
      <c r="V2306" s="39">
        <f>Q2306-P2306-W2306-X2306-Y2306</f>
        <v>148.97</v>
      </c>
      <c r="W2306" s="65">
        <v>11.43</v>
      </c>
      <c r="X2306" s="255">
        <v>0</v>
      </c>
      <c r="Y2306" s="65">
        <v>0</v>
      </c>
      <c r="Z2306" s="67" t="s">
        <v>2186</v>
      </c>
      <c r="AA2306" s="18" t="s">
        <v>2152</v>
      </c>
      <c r="AB2306" s="11" t="str">
        <f t="shared" ref="AB2306" si="343">+_xlfn.CONCAT(MID(Z2306,24,2),"/",MID(Z2306,22,2),"/",MID(Z2306,18,4))</f>
        <v>29/04/2007</v>
      </c>
      <c r="AC2306" s="18" t="str">
        <f t="shared" si="342"/>
        <v>06/03/2023</v>
      </c>
      <c r="AD2306" s="268">
        <v>56.39</v>
      </c>
      <c r="AE2306" s="268">
        <v>56.39</v>
      </c>
      <c r="AF2306" s="268">
        <v>0</v>
      </c>
      <c r="AG2306" s="268"/>
      <c r="AH2306" s="268"/>
      <c r="AI2306" s="268"/>
      <c r="AJ2306" s="124">
        <v>45170</v>
      </c>
      <c r="AK2306" s="124">
        <v>45174</v>
      </c>
      <c r="AL2306" s="9">
        <f>NETWORKDAYS(AJ2306,AK2306)</f>
        <v>3</v>
      </c>
      <c r="AM2306" s="9">
        <v>18</v>
      </c>
      <c r="AN2306" s="9" t="s">
        <v>1223</v>
      </c>
    </row>
    <row r="2307" spans="1:40" ht="15" customHeight="1">
      <c r="A2307" s="38">
        <v>17165</v>
      </c>
      <c r="B2307" s="34" t="s">
        <v>455</v>
      </c>
      <c r="C2307" s="34">
        <v>30703362326</v>
      </c>
      <c r="D2307" s="34" t="s">
        <v>9388</v>
      </c>
      <c r="E2307" s="34" t="s">
        <v>341</v>
      </c>
      <c r="F2307" s="34" t="s">
        <v>314</v>
      </c>
      <c r="G2307" s="34" t="s">
        <v>8333</v>
      </c>
      <c r="H2307" s="23" t="s">
        <v>9389</v>
      </c>
      <c r="I2307" s="23" t="s">
        <v>9390</v>
      </c>
      <c r="J2307" s="44" t="s">
        <v>20</v>
      </c>
      <c r="K2307" s="471" t="s">
        <v>21</v>
      </c>
      <c r="L2307" s="471" t="s">
        <v>23</v>
      </c>
      <c r="M2307" s="472">
        <v>953.22</v>
      </c>
      <c r="N2307" s="472">
        <v>207.99</v>
      </c>
      <c r="O2307" s="472">
        <v>0</v>
      </c>
      <c r="P2307" s="472">
        <v>0</v>
      </c>
      <c r="Q2307" s="473">
        <v>7015.78</v>
      </c>
      <c r="R2307" s="152">
        <f>Q2307-O2307-S2307-T2307-U2307</f>
        <v>5997.3499999999995</v>
      </c>
      <c r="S2307" s="472">
        <v>77.41</v>
      </c>
      <c r="T2307" s="472">
        <v>852.71</v>
      </c>
      <c r="U2307" s="472">
        <v>88.31</v>
      </c>
      <c r="V2307" s="473">
        <f>Q2307-P2307-W2307-X2307-Y2307</f>
        <v>4838.4899999999989</v>
      </c>
      <c r="W2307" s="472">
        <v>283.05</v>
      </c>
      <c r="X2307" s="472">
        <v>1805.93</v>
      </c>
      <c r="Y2307" s="472">
        <v>88.31</v>
      </c>
      <c r="Z2307" s="154" t="s">
        <v>9391</v>
      </c>
      <c r="AA2307" s="101" t="s">
        <v>6349</v>
      </c>
      <c r="AB2307" s="101" t="s">
        <v>9392</v>
      </c>
      <c r="AC2307" s="172">
        <v>44945</v>
      </c>
      <c r="AD2307" s="101">
        <v>702.2</v>
      </c>
      <c r="AE2307" s="101">
        <v>1591.74</v>
      </c>
      <c r="AF2307" s="101">
        <v>889.54</v>
      </c>
      <c r="AG2307" s="101"/>
      <c r="AH2307" s="101"/>
      <c r="AI2307" s="101"/>
      <c r="AJ2307" s="122">
        <v>45170</v>
      </c>
      <c r="AK2307" s="122">
        <v>45174</v>
      </c>
      <c r="AL2307" s="34">
        <f t="shared" ref="AL2307:AL2318" si="344">NETWORKDAYS(AJ2307,AK2307)</f>
        <v>3</v>
      </c>
      <c r="AM2307" s="34">
        <v>18</v>
      </c>
      <c r="AN2307" s="34" t="s">
        <v>1223</v>
      </c>
    </row>
    <row r="2308" spans="1:40" ht="15" customHeight="1">
      <c r="A2308" s="37">
        <v>4003</v>
      </c>
      <c r="B2308" s="9" t="s">
        <v>9393</v>
      </c>
      <c r="C2308" s="9">
        <v>20213961684</v>
      </c>
      <c r="D2308" s="9" t="s">
        <v>9394</v>
      </c>
      <c r="E2308" s="9" t="s">
        <v>38</v>
      </c>
      <c r="F2308" s="9" t="s">
        <v>66</v>
      </c>
      <c r="G2308" s="9" t="s">
        <v>4150</v>
      </c>
      <c r="H2308" s="18" t="s">
        <v>9395</v>
      </c>
      <c r="I2308" s="18" t="s">
        <v>9396</v>
      </c>
      <c r="J2308" s="43" t="s">
        <v>20</v>
      </c>
      <c r="K2308" s="43" t="s">
        <v>21</v>
      </c>
      <c r="L2308" s="43" t="s">
        <v>22</v>
      </c>
      <c r="M2308" s="13">
        <v>0</v>
      </c>
      <c r="N2308" s="13">
        <v>0</v>
      </c>
      <c r="O2308" s="13">
        <v>0</v>
      </c>
      <c r="P2308" s="13">
        <v>0</v>
      </c>
      <c r="Q2308" s="14">
        <v>1023.46</v>
      </c>
      <c r="R2308" s="20">
        <f t="shared" ref="R2308:R2311" si="345">Q2308-O2308-S2308-T2308-U2308</f>
        <v>970.81999999999994</v>
      </c>
      <c r="S2308" s="13">
        <v>2.2200000000000002</v>
      </c>
      <c r="T2308" s="13">
        <v>7.84</v>
      </c>
      <c r="U2308" s="13">
        <v>42.58</v>
      </c>
      <c r="V2308" s="20">
        <f t="shared" ref="V2308:V2311" si="346">Q2308-P2308-W2308-X2308-Y2308</f>
        <v>989.15</v>
      </c>
      <c r="W2308" s="13">
        <v>2.2200000000000002</v>
      </c>
      <c r="X2308" s="13">
        <v>7.84</v>
      </c>
      <c r="Y2308" s="15">
        <v>24.25</v>
      </c>
      <c r="Z2308" s="16" t="s">
        <v>3338</v>
      </c>
      <c r="AA2308" s="11" t="s">
        <v>564</v>
      </c>
      <c r="AB2308" s="24">
        <v>39332</v>
      </c>
      <c r="AC2308" s="18" t="str">
        <f t="shared" ref="AC2308:AC2311" si="347">+_xlfn.CONCAT(MID(AA2308,16,2),"/",MID(AA2308,14,2),"/",MID(AA2308,10,4))</f>
        <v>14/01/2023</v>
      </c>
      <c r="AD2308" s="268">
        <v>451.96</v>
      </c>
      <c r="AE2308" s="268">
        <v>451.96</v>
      </c>
      <c r="AF2308" s="268">
        <v>0</v>
      </c>
      <c r="AG2308" s="268"/>
      <c r="AH2308" s="268"/>
      <c r="AI2308" s="268"/>
      <c r="AJ2308" s="124">
        <v>45170</v>
      </c>
      <c r="AK2308" s="124">
        <v>45174</v>
      </c>
      <c r="AL2308" s="9">
        <f t="shared" si="344"/>
        <v>3</v>
      </c>
      <c r="AM2308" s="9">
        <v>18</v>
      </c>
      <c r="AN2308" s="9" t="s">
        <v>503</v>
      </c>
    </row>
    <row r="2309" spans="1:40" ht="15" customHeight="1">
      <c r="A2309" s="37">
        <v>4290</v>
      </c>
      <c r="B2309" s="9" t="s">
        <v>8114</v>
      </c>
      <c r="C2309" s="9">
        <v>20064402677</v>
      </c>
      <c r="D2309" s="9" t="s">
        <v>9397</v>
      </c>
      <c r="E2309" s="9" t="s">
        <v>38</v>
      </c>
      <c r="F2309" s="9" t="s">
        <v>1889</v>
      </c>
      <c r="G2309" s="9" t="s">
        <v>1889</v>
      </c>
      <c r="H2309" s="18" t="s">
        <v>9398</v>
      </c>
      <c r="I2309" s="18" t="s">
        <v>9399</v>
      </c>
      <c r="J2309" s="43" t="s">
        <v>20</v>
      </c>
      <c r="K2309" s="43" t="s">
        <v>21</v>
      </c>
      <c r="L2309" s="43" t="s">
        <v>22</v>
      </c>
      <c r="M2309" s="65">
        <v>0</v>
      </c>
      <c r="N2309" s="65">
        <v>0</v>
      </c>
      <c r="O2309" s="65">
        <v>0</v>
      </c>
      <c r="P2309" s="65">
        <v>0</v>
      </c>
      <c r="Q2309" s="39">
        <v>3469.0385889160102</v>
      </c>
      <c r="R2309" s="39">
        <f t="shared" si="345"/>
        <v>3335.9485889160101</v>
      </c>
      <c r="S2309" s="65">
        <v>0</v>
      </c>
      <c r="T2309" s="65">
        <v>42.78</v>
      </c>
      <c r="U2309" s="65">
        <v>90.31</v>
      </c>
      <c r="V2309" s="39">
        <f t="shared" si="346"/>
        <v>3335.9485889160101</v>
      </c>
      <c r="W2309" s="65">
        <v>0</v>
      </c>
      <c r="X2309" s="255">
        <v>42.78</v>
      </c>
      <c r="Y2309" s="65">
        <v>90.31</v>
      </c>
      <c r="Z2309" s="67" t="s">
        <v>7692</v>
      </c>
      <c r="AA2309" s="18" t="s">
        <v>9400</v>
      </c>
      <c r="AB2309" s="11" t="str">
        <f t="shared" ref="AB2309:AB2311" si="348">+_xlfn.CONCAT(MID(Z2309,24,2),"/",MID(Z2309,22,2),"/",MID(Z2309,18,4))</f>
        <v>21/07/2007</v>
      </c>
      <c r="AC2309" s="18" t="str">
        <f t="shared" si="347"/>
        <v>05/03/2023</v>
      </c>
      <c r="AD2309" s="268">
        <v>1469.37</v>
      </c>
      <c r="AE2309" s="268">
        <v>1469.37</v>
      </c>
      <c r="AF2309" s="268">
        <v>0</v>
      </c>
      <c r="AG2309" s="268"/>
      <c r="AH2309" s="268"/>
      <c r="AI2309" s="268"/>
      <c r="AJ2309" s="124">
        <v>45170</v>
      </c>
      <c r="AK2309" s="124">
        <v>45174</v>
      </c>
      <c r="AL2309" s="9">
        <f t="shared" si="344"/>
        <v>3</v>
      </c>
      <c r="AM2309" s="9">
        <v>18</v>
      </c>
      <c r="AN2309" s="9" t="s">
        <v>1223</v>
      </c>
    </row>
    <row r="2310" spans="1:40" ht="15" customHeight="1">
      <c r="A2310" s="37">
        <v>4290</v>
      </c>
      <c r="B2310" s="9" t="s">
        <v>8120</v>
      </c>
      <c r="C2310" s="9">
        <v>30708951141</v>
      </c>
      <c r="D2310" s="9" t="s">
        <v>9397</v>
      </c>
      <c r="E2310" s="9" t="s">
        <v>38</v>
      </c>
      <c r="F2310" s="9" t="s">
        <v>1889</v>
      </c>
      <c r="G2310" s="9" t="s">
        <v>1889</v>
      </c>
      <c r="H2310" s="18" t="s">
        <v>9398</v>
      </c>
      <c r="I2310" s="18" t="s">
        <v>9399</v>
      </c>
      <c r="J2310" s="43" t="s">
        <v>20</v>
      </c>
      <c r="K2310" s="43" t="s">
        <v>21</v>
      </c>
      <c r="L2310" s="43" t="s">
        <v>22</v>
      </c>
      <c r="M2310" s="65">
        <v>0</v>
      </c>
      <c r="N2310" s="65">
        <v>0</v>
      </c>
      <c r="O2310" s="65">
        <v>0</v>
      </c>
      <c r="P2310" s="65">
        <v>0</v>
      </c>
      <c r="Q2310" s="39">
        <v>3469.0385889160102</v>
      </c>
      <c r="R2310" s="39">
        <f t="shared" si="345"/>
        <v>3335.9485889160101</v>
      </c>
      <c r="S2310" s="65">
        <v>0</v>
      </c>
      <c r="T2310" s="65">
        <v>42.78</v>
      </c>
      <c r="U2310" s="65">
        <v>90.31</v>
      </c>
      <c r="V2310" s="39">
        <f t="shared" si="346"/>
        <v>3335.9485889160101</v>
      </c>
      <c r="W2310" s="65">
        <v>0</v>
      </c>
      <c r="X2310" s="255">
        <v>42.78</v>
      </c>
      <c r="Y2310" s="65">
        <v>90.31</v>
      </c>
      <c r="Z2310" s="67" t="s">
        <v>7692</v>
      </c>
      <c r="AA2310" s="18" t="s">
        <v>9400</v>
      </c>
      <c r="AB2310" s="11" t="str">
        <f t="shared" si="348"/>
        <v>21/07/2007</v>
      </c>
      <c r="AC2310" s="18" t="str">
        <f t="shared" si="347"/>
        <v>05/03/2023</v>
      </c>
      <c r="AD2310" s="268">
        <v>1469.37</v>
      </c>
      <c r="AE2310" s="268">
        <v>1469.37</v>
      </c>
      <c r="AF2310" s="268">
        <v>0</v>
      </c>
      <c r="AG2310" s="268"/>
      <c r="AH2310" s="268"/>
      <c r="AI2310" s="268"/>
      <c r="AJ2310" s="124">
        <v>45170</v>
      </c>
      <c r="AK2310" s="124">
        <v>45174</v>
      </c>
      <c r="AL2310" s="9">
        <f t="shared" si="344"/>
        <v>3</v>
      </c>
      <c r="AM2310" s="9">
        <v>18</v>
      </c>
      <c r="AN2310" s="9" t="s">
        <v>1223</v>
      </c>
    </row>
    <row r="2311" spans="1:40" ht="15" customHeight="1">
      <c r="A2311" s="37">
        <v>4290</v>
      </c>
      <c r="B2311" s="9" t="s">
        <v>8121</v>
      </c>
      <c r="C2311" s="9">
        <v>30644961083</v>
      </c>
      <c r="D2311" s="9" t="s">
        <v>9397</v>
      </c>
      <c r="E2311" s="9" t="s">
        <v>38</v>
      </c>
      <c r="F2311" s="9" t="s">
        <v>1889</v>
      </c>
      <c r="G2311" s="9" t="s">
        <v>1889</v>
      </c>
      <c r="H2311" s="18" t="s">
        <v>9398</v>
      </c>
      <c r="I2311" s="18" t="s">
        <v>9399</v>
      </c>
      <c r="J2311" s="43" t="s">
        <v>20</v>
      </c>
      <c r="K2311" s="43" t="s">
        <v>21</v>
      </c>
      <c r="L2311" s="43" t="s">
        <v>22</v>
      </c>
      <c r="M2311" s="65">
        <v>0</v>
      </c>
      <c r="N2311" s="65">
        <v>0</v>
      </c>
      <c r="O2311" s="65">
        <v>0</v>
      </c>
      <c r="P2311" s="65">
        <v>0</v>
      </c>
      <c r="Q2311" s="39">
        <v>3469.0385889160102</v>
      </c>
      <c r="R2311" s="39">
        <f t="shared" si="345"/>
        <v>3335.9485889160101</v>
      </c>
      <c r="S2311" s="65">
        <v>0</v>
      </c>
      <c r="T2311" s="65">
        <v>42.78</v>
      </c>
      <c r="U2311" s="65">
        <v>90.31</v>
      </c>
      <c r="V2311" s="39">
        <f t="shared" si="346"/>
        <v>3335.9485889160101</v>
      </c>
      <c r="W2311" s="65">
        <v>0</v>
      </c>
      <c r="X2311" s="255">
        <v>42.78</v>
      </c>
      <c r="Y2311" s="65">
        <v>90.31</v>
      </c>
      <c r="Z2311" s="67" t="s">
        <v>7692</v>
      </c>
      <c r="AA2311" s="18" t="s">
        <v>9400</v>
      </c>
      <c r="AB2311" s="11" t="str">
        <f t="shared" si="348"/>
        <v>21/07/2007</v>
      </c>
      <c r="AC2311" s="18" t="str">
        <f t="shared" si="347"/>
        <v>05/03/2023</v>
      </c>
      <c r="AD2311" s="268">
        <v>1469.37</v>
      </c>
      <c r="AE2311" s="268">
        <v>1469.37</v>
      </c>
      <c r="AF2311" s="268">
        <v>0</v>
      </c>
      <c r="AG2311" s="268"/>
      <c r="AH2311" s="268"/>
      <c r="AI2311" s="268"/>
      <c r="AJ2311" s="124">
        <v>45170</v>
      </c>
      <c r="AK2311" s="124">
        <v>45174</v>
      </c>
      <c r="AL2311" s="9">
        <f t="shared" si="344"/>
        <v>3</v>
      </c>
      <c r="AM2311" s="9">
        <v>18</v>
      </c>
      <c r="AN2311" s="9" t="s">
        <v>1223</v>
      </c>
    </row>
    <row r="2312" spans="1:40" ht="15" customHeight="1">
      <c r="A2312" s="37">
        <v>5885</v>
      </c>
      <c r="B2312" s="9" t="s">
        <v>2857</v>
      </c>
      <c r="C2312" s="9">
        <v>30585965118</v>
      </c>
      <c r="D2312" s="9" t="s">
        <v>4041</v>
      </c>
      <c r="E2312" s="9" t="s">
        <v>338</v>
      </c>
      <c r="F2312" s="9" t="s">
        <v>3805</v>
      </c>
      <c r="G2312" s="9" t="s">
        <v>9401</v>
      </c>
      <c r="H2312" s="126" t="s">
        <v>9402</v>
      </c>
      <c r="I2312" s="126" t="s">
        <v>9403</v>
      </c>
      <c r="J2312" s="43" t="s">
        <v>20</v>
      </c>
      <c r="K2312" s="43" t="s">
        <v>21</v>
      </c>
      <c r="L2312" s="43" t="s">
        <v>22</v>
      </c>
      <c r="M2312" s="1041">
        <v>0</v>
      </c>
      <c r="N2312" s="1041">
        <v>0</v>
      </c>
      <c r="O2312" s="1041">
        <v>0</v>
      </c>
      <c r="P2312" s="1041">
        <v>0</v>
      </c>
      <c r="Q2312" s="1042">
        <v>3658.96</v>
      </c>
      <c r="R2312" s="39">
        <v>2468.7850000000003</v>
      </c>
      <c r="S2312" s="1042">
        <v>65.66</v>
      </c>
      <c r="T2312" s="65">
        <v>1108.92</v>
      </c>
      <c r="U2312" s="1042">
        <v>15.595000000000001</v>
      </c>
      <c r="V2312" s="1043">
        <v>2453.54</v>
      </c>
      <c r="W2312" s="1042">
        <v>86.55</v>
      </c>
      <c r="X2312" s="1042">
        <v>1103.27</v>
      </c>
      <c r="Y2312" s="1041">
        <v>15.6</v>
      </c>
      <c r="Z2312" s="1041" t="s">
        <v>2861</v>
      </c>
      <c r="AA2312" s="1041" t="s">
        <v>2862</v>
      </c>
      <c r="AB2312" s="1044">
        <v>39199</v>
      </c>
      <c r="AC2312" s="135">
        <v>44943</v>
      </c>
      <c r="AD2312" s="18">
        <v>347.03</v>
      </c>
      <c r="AE2312" s="18">
        <v>347.03</v>
      </c>
      <c r="AF2312" s="18">
        <v>0</v>
      </c>
      <c r="AG2312" s="18"/>
      <c r="AH2312" s="18"/>
      <c r="AI2312" s="18"/>
      <c r="AJ2312" s="124">
        <v>45170</v>
      </c>
      <c r="AK2312" s="124">
        <v>45174</v>
      </c>
      <c r="AL2312" s="9">
        <f t="shared" si="344"/>
        <v>3</v>
      </c>
      <c r="AM2312" s="9">
        <v>18</v>
      </c>
      <c r="AN2312" s="9" t="s">
        <v>1223</v>
      </c>
    </row>
    <row r="2313" spans="1:40" ht="15" customHeight="1">
      <c r="A2313" s="37">
        <v>16397</v>
      </c>
      <c r="B2313" s="9" t="s">
        <v>6652</v>
      </c>
      <c r="C2313" s="9">
        <v>30645681602</v>
      </c>
      <c r="D2313" s="9" t="s">
        <v>9404</v>
      </c>
      <c r="E2313" s="9" t="s">
        <v>38</v>
      </c>
      <c r="F2313" s="9" t="s">
        <v>87</v>
      </c>
      <c r="G2313" s="9" t="s">
        <v>6743</v>
      </c>
      <c r="H2313" s="47" t="s">
        <v>9405</v>
      </c>
      <c r="I2313" s="60" t="s">
        <v>9406</v>
      </c>
      <c r="J2313" s="43" t="s">
        <v>20</v>
      </c>
      <c r="K2313" s="426" t="s">
        <v>21</v>
      </c>
      <c r="L2313" s="1023" t="s">
        <v>22</v>
      </c>
      <c r="M2313" s="1015">
        <v>0.45</v>
      </c>
      <c r="N2313" s="1015">
        <v>0</v>
      </c>
      <c r="O2313" s="1015">
        <v>0</v>
      </c>
      <c r="P2313" s="1015">
        <v>0</v>
      </c>
      <c r="Q2313" s="51">
        <v>163.689754926094</v>
      </c>
      <c r="R2313" s="51">
        <v>163.059754926094</v>
      </c>
      <c r="S2313" s="1015">
        <v>0.63</v>
      </c>
      <c r="T2313" s="1015">
        <v>0</v>
      </c>
      <c r="U2313" s="1015">
        <v>0</v>
      </c>
      <c r="V2313" s="51">
        <v>162.92975492609401</v>
      </c>
      <c r="W2313" s="1015">
        <v>0.31</v>
      </c>
      <c r="X2313" s="1015">
        <v>0</v>
      </c>
      <c r="Y2313" s="1015">
        <v>0.45</v>
      </c>
      <c r="Z2313" s="53" t="s">
        <v>9407</v>
      </c>
      <c r="AA2313" s="18" t="s">
        <v>2807</v>
      </c>
      <c r="AB2313" s="100" t="s">
        <v>44</v>
      </c>
      <c r="AC2313" s="18" t="s">
        <v>520</v>
      </c>
      <c r="AD2313" s="268">
        <v>159.88</v>
      </c>
      <c r="AE2313" s="268">
        <v>159.88</v>
      </c>
      <c r="AF2313" s="268">
        <v>0</v>
      </c>
      <c r="AG2313" s="268"/>
      <c r="AH2313" s="268"/>
      <c r="AI2313" s="268"/>
      <c r="AJ2313" s="124">
        <v>45170</v>
      </c>
      <c r="AK2313" s="124">
        <v>45174</v>
      </c>
      <c r="AL2313" s="9">
        <f t="shared" si="344"/>
        <v>3</v>
      </c>
      <c r="AM2313" s="9">
        <v>18</v>
      </c>
      <c r="AN2313" s="9" t="s">
        <v>1223</v>
      </c>
    </row>
    <row r="2314" spans="1:40" ht="15" customHeight="1">
      <c r="A2314" s="37">
        <v>17618</v>
      </c>
      <c r="B2314" s="9" t="s">
        <v>9408</v>
      </c>
      <c r="C2314" s="9">
        <v>20141460553</v>
      </c>
      <c r="D2314" s="9" t="s">
        <v>9409</v>
      </c>
      <c r="E2314" s="9" t="s">
        <v>42</v>
      </c>
      <c r="F2314" s="9" t="s">
        <v>9410</v>
      </c>
      <c r="G2314" s="9" t="s">
        <v>9411</v>
      </c>
      <c r="H2314" s="40" t="s">
        <v>9412</v>
      </c>
      <c r="I2314" s="40" t="s">
        <v>9413</v>
      </c>
      <c r="J2314" s="43" t="s">
        <v>20</v>
      </c>
      <c r="K2314" s="43" t="s">
        <v>21</v>
      </c>
      <c r="L2314" s="48" t="s">
        <v>22</v>
      </c>
      <c r="M2314" s="49">
        <v>0</v>
      </c>
      <c r="N2314" s="49">
        <v>0</v>
      </c>
      <c r="O2314" s="49">
        <v>0</v>
      </c>
      <c r="P2314" s="49">
        <v>0</v>
      </c>
      <c r="Q2314" s="51">
        <v>184.2</v>
      </c>
      <c r="R2314" s="51">
        <f t="shared" ref="R2314:R2318" si="349">Q2314-O2314-S2314-T2314-U2314</f>
        <v>173.74</v>
      </c>
      <c r="S2314" s="49">
        <v>3.14</v>
      </c>
      <c r="T2314" s="49">
        <v>3.23</v>
      </c>
      <c r="U2314" s="49">
        <v>4.09</v>
      </c>
      <c r="V2314" s="51">
        <f t="shared" ref="V2314:V2318" si="350">Q2314-P2314-W2314-X2314-Y2314</f>
        <v>176.88</v>
      </c>
      <c r="W2314" s="49">
        <v>0</v>
      </c>
      <c r="X2314" s="49">
        <v>3.23</v>
      </c>
      <c r="Y2314" s="52">
        <v>4.09</v>
      </c>
      <c r="Z2314" s="67" t="s">
        <v>9414</v>
      </c>
      <c r="AA2314" s="18" t="s">
        <v>9032</v>
      </c>
      <c r="AB2314" s="40" t="str">
        <f t="shared" ref="AB2314:AB2318" si="351">+_xlfn.CONCAT(MID(Z2314,24,2),"/",MID(Z2314,22,2),"/",MID(Z2314,18,4))</f>
        <v>29/05/2007</v>
      </c>
      <c r="AC2314" s="40" t="str">
        <f t="shared" ref="AC2314:AC2318" si="352">+_xlfn.CONCAT(MID(AA2314,16,2),"/",MID(AA2314,14,2),"/",MID(AA2314,10,4))</f>
        <v>01/04/2023</v>
      </c>
      <c r="AD2314" s="18">
        <v>165.66</v>
      </c>
      <c r="AE2314" s="18">
        <v>165.66</v>
      </c>
      <c r="AF2314" s="18">
        <v>0</v>
      </c>
      <c r="AG2314" s="18"/>
      <c r="AH2314" s="18"/>
      <c r="AI2314" s="18"/>
      <c r="AJ2314" s="124">
        <v>45170</v>
      </c>
      <c r="AK2314" s="124">
        <v>45174</v>
      </c>
      <c r="AL2314" s="9">
        <f t="shared" si="344"/>
        <v>3</v>
      </c>
      <c r="AM2314" s="9">
        <v>18</v>
      </c>
      <c r="AN2314" s="9" t="s">
        <v>1223</v>
      </c>
    </row>
    <row r="2315" spans="1:40" ht="15" customHeight="1">
      <c r="A2315" s="38">
        <v>17672</v>
      </c>
      <c r="B2315" s="34" t="s">
        <v>8114</v>
      </c>
      <c r="C2315" s="34">
        <v>20064402677</v>
      </c>
      <c r="D2315" s="34" t="s">
        <v>9415</v>
      </c>
      <c r="E2315" s="34" t="s">
        <v>341</v>
      </c>
      <c r="F2315" s="34" t="s">
        <v>9416</v>
      </c>
      <c r="G2315" s="34" t="s">
        <v>9417</v>
      </c>
      <c r="H2315" s="23" t="s">
        <v>9418</v>
      </c>
      <c r="I2315" s="23" t="s">
        <v>9419</v>
      </c>
      <c r="J2315" s="44" t="s">
        <v>20</v>
      </c>
      <c r="K2315" s="44" t="s">
        <v>21</v>
      </c>
      <c r="L2315" s="44" t="s">
        <v>23</v>
      </c>
      <c r="M2315" s="69">
        <v>1161.5</v>
      </c>
      <c r="N2315" s="69">
        <v>0</v>
      </c>
      <c r="O2315" s="69">
        <v>0</v>
      </c>
      <c r="P2315" s="69">
        <v>0</v>
      </c>
      <c r="Q2315" s="70">
        <v>3824.4371738037098</v>
      </c>
      <c r="R2315" s="70">
        <f t="shared" si="349"/>
        <v>3548.2771738037095</v>
      </c>
      <c r="S2315" s="69">
        <v>55.76</v>
      </c>
      <c r="T2315" s="69">
        <v>220.4</v>
      </c>
      <c r="U2315" s="69">
        <v>0</v>
      </c>
      <c r="V2315" s="70">
        <f t="shared" si="350"/>
        <v>2426.27717380371</v>
      </c>
      <c r="W2315" s="69">
        <v>0</v>
      </c>
      <c r="X2315" s="344">
        <v>1398.16</v>
      </c>
      <c r="Y2315" s="69">
        <v>0</v>
      </c>
      <c r="Z2315" s="45" t="s">
        <v>2170</v>
      </c>
      <c r="AA2315" s="23" t="s">
        <v>9420</v>
      </c>
      <c r="AB2315" s="34" t="str">
        <f t="shared" si="351"/>
        <v>21/07/2007</v>
      </c>
      <c r="AC2315" s="23" t="str">
        <f t="shared" si="352"/>
        <v>10/03/2023</v>
      </c>
      <c r="AD2315" s="76">
        <v>389.56</v>
      </c>
      <c r="AE2315" s="76">
        <f>AD2315+AF2315</f>
        <v>893.58999999999992</v>
      </c>
      <c r="AF2315" s="76">
        <v>504.03</v>
      </c>
      <c r="AG2315" s="76"/>
      <c r="AH2315" s="76"/>
      <c r="AI2315" s="76"/>
      <c r="AJ2315" s="122">
        <v>45170</v>
      </c>
      <c r="AK2315" s="122">
        <v>45174</v>
      </c>
      <c r="AL2315" s="34">
        <f t="shared" si="344"/>
        <v>3</v>
      </c>
      <c r="AM2315" s="34">
        <v>18</v>
      </c>
      <c r="AN2315" s="34" t="s">
        <v>1223</v>
      </c>
    </row>
    <row r="2316" spans="1:40" ht="15" customHeight="1">
      <c r="A2316" s="38">
        <v>17672</v>
      </c>
      <c r="B2316" s="34" t="s">
        <v>8120</v>
      </c>
      <c r="C2316" s="34">
        <v>30708951141</v>
      </c>
      <c r="D2316" s="34" t="s">
        <v>9415</v>
      </c>
      <c r="E2316" s="34" t="s">
        <v>341</v>
      </c>
      <c r="F2316" s="34" t="s">
        <v>9416</v>
      </c>
      <c r="G2316" s="34" t="s">
        <v>9417</v>
      </c>
      <c r="H2316" s="23" t="s">
        <v>9418</v>
      </c>
      <c r="I2316" s="23" t="s">
        <v>9419</v>
      </c>
      <c r="J2316" s="44" t="s">
        <v>20</v>
      </c>
      <c r="K2316" s="44" t="s">
        <v>21</v>
      </c>
      <c r="L2316" s="44" t="s">
        <v>23</v>
      </c>
      <c r="M2316" s="69">
        <v>1161.5</v>
      </c>
      <c r="N2316" s="69">
        <v>0</v>
      </c>
      <c r="O2316" s="69">
        <v>0</v>
      </c>
      <c r="P2316" s="69">
        <v>0</v>
      </c>
      <c r="Q2316" s="70">
        <v>3824.4371738037098</v>
      </c>
      <c r="R2316" s="70">
        <f t="shared" si="349"/>
        <v>3548.2771738037095</v>
      </c>
      <c r="S2316" s="69">
        <v>55.76</v>
      </c>
      <c r="T2316" s="69">
        <v>220.4</v>
      </c>
      <c r="U2316" s="69">
        <v>0</v>
      </c>
      <c r="V2316" s="70">
        <f t="shared" si="350"/>
        <v>2426.27717380371</v>
      </c>
      <c r="W2316" s="69">
        <v>0</v>
      </c>
      <c r="X2316" s="344">
        <v>1398.16</v>
      </c>
      <c r="Y2316" s="69">
        <v>0</v>
      </c>
      <c r="Z2316" s="45" t="s">
        <v>2170</v>
      </c>
      <c r="AA2316" s="23" t="s">
        <v>9420</v>
      </c>
      <c r="AB2316" s="34" t="str">
        <f t="shared" si="351"/>
        <v>21/07/2007</v>
      </c>
      <c r="AC2316" s="23" t="str">
        <f t="shared" si="352"/>
        <v>10/03/2023</v>
      </c>
      <c r="AD2316" s="76">
        <v>389.56</v>
      </c>
      <c r="AE2316" s="76">
        <f>AD2316+AF2316</f>
        <v>893.58999999999992</v>
      </c>
      <c r="AF2316" s="76">
        <v>504.03</v>
      </c>
      <c r="AG2316" s="76"/>
      <c r="AH2316" s="76"/>
      <c r="AI2316" s="76"/>
      <c r="AJ2316" s="122">
        <v>45170</v>
      </c>
      <c r="AK2316" s="122">
        <v>45174</v>
      </c>
      <c r="AL2316" s="34">
        <f t="shared" si="344"/>
        <v>3</v>
      </c>
      <c r="AM2316" s="34">
        <v>18</v>
      </c>
      <c r="AN2316" s="34" t="s">
        <v>1223</v>
      </c>
    </row>
    <row r="2317" spans="1:40" ht="15" customHeight="1">
      <c r="A2317" s="38">
        <v>17672</v>
      </c>
      <c r="B2317" s="34" t="s">
        <v>8121</v>
      </c>
      <c r="C2317" s="34">
        <v>30644961083</v>
      </c>
      <c r="D2317" s="34" t="s">
        <v>9415</v>
      </c>
      <c r="E2317" s="34" t="s">
        <v>341</v>
      </c>
      <c r="F2317" s="34" t="s">
        <v>9416</v>
      </c>
      <c r="G2317" s="34" t="s">
        <v>9417</v>
      </c>
      <c r="H2317" s="23" t="s">
        <v>9418</v>
      </c>
      <c r="I2317" s="23" t="s">
        <v>9419</v>
      </c>
      <c r="J2317" s="44" t="s">
        <v>20</v>
      </c>
      <c r="K2317" s="44" t="s">
        <v>21</v>
      </c>
      <c r="L2317" s="44" t="s">
        <v>23</v>
      </c>
      <c r="M2317" s="69">
        <v>1161.5</v>
      </c>
      <c r="N2317" s="69">
        <v>0</v>
      </c>
      <c r="O2317" s="69">
        <v>0</v>
      </c>
      <c r="P2317" s="69">
        <v>0</v>
      </c>
      <c r="Q2317" s="70">
        <v>3824.4371738037098</v>
      </c>
      <c r="R2317" s="70">
        <f t="shared" si="349"/>
        <v>3548.2771738037095</v>
      </c>
      <c r="S2317" s="69">
        <v>55.76</v>
      </c>
      <c r="T2317" s="69">
        <v>220.4</v>
      </c>
      <c r="U2317" s="69">
        <v>0</v>
      </c>
      <c r="V2317" s="70">
        <f t="shared" si="350"/>
        <v>2426.27717380371</v>
      </c>
      <c r="W2317" s="69">
        <v>0</v>
      </c>
      <c r="X2317" s="344">
        <v>1398.16</v>
      </c>
      <c r="Y2317" s="69">
        <v>0</v>
      </c>
      <c r="Z2317" s="45" t="s">
        <v>2170</v>
      </c>
      <c r="AA2317" s="23" t="s">
        <v>9420</v>
      </c>
      <c r="AB2317" s="34" t="str">
        <f t="shared" si="351"/>
        <v>21/07/2007</v>
      </c>
      <c r="AC2317" s="23" t="str">
        <f t="shared" si="352"/>
        <v>10/03/2023</v>
      </c>
      <c r="AD2317" s="76">
        <v>389.56</v>
      </c>
      <c r="AE2317" s="76">
        <f>AD2317+AF2317</f>
        <v>893.58999999999992</v>
      </c>
      <c r="AF2317" s="76">
        <v>504.03</v>
      </c>
      <c r="AG2317" s="76"/>
      <c r="AH2317" s="76"/>
      <c r="AI2317" s="76"/>
      <c r="AJ2317" s="122">
        <v>45170</v>
      </c>
      <c r="AK2317" s="122">
        <v>45174</v>
      </c>
      <c r="AL2317" s="34">
        <f t="shared" si="344"/>
        <v>3</v>
      </c>
      <c r="AM2317" s="34">
        <v>18</v>
      </c>
      <c r="AN2317" s="34" t="s">
        <v>1223</v>
      </c>
    </row>
    <row r="2318" spans="1:40" ht="15" customHeight="1">
      <c r="A2318" s="37">
        <v>17959</v>
      </c>
      <c r="B2318" s="9" t="s">
        <v>8532</v>
      </c>
      <c r="C2318" s="9">
        <v>20122971962</v>
      </c>
      <c r="D2318" s="9" t="s">
        <v>9421</v>
      </c>
      <c r="E2318" s="9" t="s">
        <v>42</v>
      </c>
      <c r="F2318" s="9" t="s">
        <v>8533</v>
      </c>
      <c r="G2318" s="9" t="s">
        <v>8534</v>
      </c>
      <c r="H2318" s="40" t="s">
        <v>9422</v>
      </c>
      <c r="I2318" s="40" t="s">
        <v>9423</v>
      </c>
      <c r="J2318" s="43" t="s">
        <v>20</v>
      </c>
      <c r="K2318" s="169" t="s">
        <v>21</v>
      </c>
      <c r="L2318" s="169" t="s">
        <v>22</v>
      </c>
      <c r="M2318" s="93">
        <v>0</v>
      </c>
      <c r="N2318" s="93">
        <v>0</v>
      </c>
      <c r="O2318" s="93">
        <v>0</v>
      </c>
      <c r="P2318" s="93">
        <v>0</v>
      </c>
      <c r="Q2318" s="92">
        <v>114.03</v>
      </c>
      <c r="R2318" s="92">
        <f t="shared" si="349"/>
        <v>111.63</v>
      </c>
      <c r="S2318" s="93">
        <v>0</v>
      </c>
      <c r="T2318" s="93">
        <v>2.4</v>
      </c>
      <c r="U2318" s="93">
        <v>0</v>
      </c>
      <c r="V2318" s="92">
        <f t="shared" si="350"/>
        <v>111.63</v>
      </c>
      <c r="W2318" s="93">
        <v>0</v>
      </c>
      <c r="X2318" s="93">
        <v>2.4</v>
      </c>
      <c r="Y2318" s="93">
        <v>0</v>
      </c>
      <c r="Z2318" s="174" t="s">
        <v>9424</v>
      </c>
      <c r="AA2318" s="95" t="s">
        <v>3389</v>
      </c>
      <c r="AB2318" s="40" t="str">
        <f t="shared" si="351"/>
        <v>08/08/2007</v>
      </c>
      <c r="AC2318" s="40" t="str">
        <f t="shared" si="352"/>
        <v>20/02/2023</v>
      </c>
      <c r="AD2318" s="18">
        <v>107.98</v>
      </c>
      <c r="AE2318" s="18">
        <v>107.98</v>
      </c>
      <c r="AF2318" s="18">
        <v>0</v>
      </c>
      <c r="AG2318" s="18"/>
      <c r="AH2318" s="18"/>
      <c r="AI2318" s="18"/>
      <c r="AJ2318" s="124">
        <v>45170</v>
      </c>
      <c r="AK2318" s="124">
        <v>45174</v>
      </c>
      <c r="AL2318" s="9">
        <f t="shared" si="344"/>
        <v>3</v>
      </c>
      <c r="AM2318" s="9">
        <v>18</v>
      </c>
      <c r="AN2318" s="9" t="s">
        <v>1223</v>
      </c>
    </row>
    <row r="2319" spans="1:40" ht="15" customHeight="1">
      <c r="A2319" s="4" t="s">
        <v>0</v>
      </c>
      <c r="B2319" s="4" t="s">
        <v>1</v>
      </c>
      <c r="C2319" s="4" t="s">
        <v>2</v>
      </c>
      <c r="D2319" s="4" t="s">
        <v>3</v>
      </c>
      <c r="E2319" s="2" t="s">
        <v>4</v>
      </c>
      <c r="F2319" s="2" t="s">
        <v>5</v>
      </c>
      <c r="G2319" s="2" t="s">
        <v>6</v>
      </c>
      <c r="H2319" s="4" t="s">
        <v>7</v>
      </c>
      <c r="I2319" s="4" t="s">
        <v>8</v>
      </c>
      <c r="J2319" s="3" t="s">
        <v>9</v>
      </c>
      <c r="K2319" s="4" t="s">
        <v>8230</v>
      </c>
      <c r="L2319" s="4" t="s">
        <v>10</v>
      </c>
      <c r="M2319" s="4" t="s">
        <v>11</v>
      </c>
      <c r="N2319" s="4" t="s">
        <v>12</v>
      </c>
      <c r="O2319" s="4" t="s">
        <v>28</v>
      </c>
      <c r="P2319" s="4" t="s">
        <v>13</v>
      </c>
      <c r="Q2319" s="4" t="s">
        <v>14</v>
      </c>
      <c r="R2319" s="4" t="s">
        <v>27</v>
      </c>
      <c r="S2319" s="4" t="s">
        <v>29</v>
      </c>
      <c r="T2319" s="4" t="s">
        <v>30</v>
      </c>
      <c r="U2319" s="4" t="s">
        <v>31</v>
      </c>
      <c r="V2319" s="4" t="s">
        <v>15</v>
      </c>
      <c r="W2319" s="4" t="s">
        <v>16</v>
      </c>
      <c r="X2319" s="4" t="s">
        <v>17</v>
      </c>
      <c r="Y2319" s="4" t="s">
        <v>18</v>
      </c>
      <c r="Z2319" s="4" t="s">
        <v>324</v>
      </c>
      <c r="AA2319" s="4" t="s">
        <v>32</v>
      </c>
      <c r="AB2319" s="276" t="s">
        <v>19</v>
      </c>
      <c r="AC2319" s="277" t="s">
        <v>33</v>
      </c>
      <c r="AD2319" s="4" t="s">
        <v>34</v>
      </c>
      <c r="AE2319" s="4" t="s">
        <v>35</v>
      </c>
      <c r="AF2319" s="923" t="s">
        <v>36</v>
      </c>
      <c r="AG2319" s="970"/>
      <c r="AH2319" s="970"/>
      <c r="AI2319" s="970"/>
      <c r="AJ2319" s="1045" t="s">
        <v>24</v>
      </c>
      <c r="AK2319" s="1045" t="s">
        <v>25</v>
      </c>
      <c r="AL2319" s="1045" t="s">
        <v>8056</v>
      </c>
      <c r="AM2319" s="1045" t="s">
        <v>26</v>
      </c>
      <c r="AN2319" s="1045" t="s">
        <v>502</v>
      </c>
    </row>
    <row r="2320" spans="1:40" ht="15" customHeight="1">
      <c r="A2320" s="37">
        <v>1104</v>
      </c>
      <c r="B2320" s="9" t="s">
        <v>9425</v>
      </c>
      <c r="C2320" s="9">
        <v>30715551051</v>
      </c>
      <c r="D2320" s="9" t="s">
        <v>9426</v>
      </c>
      <c r="E2320" s="9" t="s">
        <v>42</v>
      </c>
      <c r="F2320" s="9" t="s">
        <v>911</v>
      </c>
      <c r="G2320" s="9" t="s">
        <v>3730</v>
      </c>
      <c r="H2320" s="168" t="s">
        <v>9427</v>
      </c>
      <c r="I2320" s="1046" t="s">
        <v>9428</v>
      </c>
      <c r="J2320" s="43" t="s">
        <v>20</v>
      </c>
      <c r="K2320" s="169" t="s">
        <v>21</v>
      </c>
      <c r="L2320" s="97" t="s">
        <v>22</v>
      </c>
      <c r="M2320" s="93">
        <v>0</v>
      </c>
      <c r="N2320" s="93">
        <v>0</v>
      </c>
      <c r="O2320" s="93">
        <v>22.83</v>
      </c>
      <c r="P2320" s="93">
        <v>43.05</v>
      </c>
      <c r="Q2320" s="92">
        <v>410.89</v>
      </c>
      <c r="R2320" s="92">
        <f>Q2320-O2320-S2320-T2320-U2320</f>
        <v>296.40999999999997</v>
      </c>
      <c r="S2320" s="826">
        <v>79.400000000000006</v>
      </c>
      <c r="T2320" s="93">
        <v>2.97</v>
      </c>
      <c r="U2320" s="93">
        <v>9.2799999999999994</v>
      </c>
      <c r="V2320" s="92">
        <f>Q2320-P2320-W2320-X2320-Y2320</f>
        <v>305.22999999999996</v>
      </c>
      <c r="W2320" s="93">
        <v>50.29</v>
      </c>
      <c r="X2320" s="93">
        <v>2.99</v>
      </c>
      <c r="Y2320" s="99">
        <v>9.33</v>
      </c>
      <c r="Z2320" s="174" t="s">
        <v>2437</v>
      </c>
      <c r="AA2320" s="95" t="s">
        <v>5706</v>
      </c>
      <c r="AB2320" s="94">
        <v>39286</v>
      </c>
      <c r="AC2320" s="18" t="str">
        <f>+_xlfn.CONCAT(MID(AA2320,16,2),"/",MID(AA2320,14,2),"/",MID(AA2320,10,4))</f>
        <v>01/04/2023</v>
      </c>
      <c r="AD2320" s="268">
        <v>279.33</v>
      </c>
      <c r="AE2320" s="268">
        <v>279.33</v>
      </c>
      <c r="AF2320" s="1091">
        <v>0</v>
      </c>
      <c r="AG2320" s="268"/>
      <c r="AH2320" s="268"/>
      <c r="AI2320" s="268"/>
      <c r="AJ2320" s="124">
        <v>45173</v>
      </c>
      <c r="AK2320" s="124">
        <v>45174</v>
      </c>
      <c r="AL2320" s="9">
        <f>NETWORKDAYS(AJ2320,AK2320)</f>
        <v>2</v>
      </c>
      <c r="AM2320" s="9">
        <v>19</v>
      </c>
      <c r="AN2320" s="9" t="s">
        <v>1223</v>
      </c>
    </row>
    <row r="2321" spans="1:40" ht="15" customHeight="1">
      <c r="A2321" s="207">
        <v>1552</v>
      </c>
      <c r="B2321" s="208" t="s">
        <v>9429</v>
      </c>
      <c r="C2321" s="208">
        <v>30613985995</v>
      </c>
      <c r="D2321" s="208" t="s">
        <v>5043</v>
      </c>
      <c r="E2321" s="208" t="s">
        <v>339</v>
      </c>
      <c r="F2321" s="208" t="s">
        <v>816</v>
      </c>
      <c r="G2321" s="208" t="s">
        <v>1409</v>
      </c>
      <c r="H2321" s="208" t="s">
        <v>9430</v>
      </c>
      <c r="I2321" s="208" t="s">
        <v>9431</v>
      </c>
      <c r="J2321" s="202" t="s">
        <v>20</v>
      </c>
      <c r="K2321" s="202" t="s">
        <v>21</v>
      </c>
      <c r="L2321" s="202" t="s">
        <v>22</v>
      </c>
      <c r="M2321" s="203">
        <v>0</v>
      </c>
      <c r="N2321" s="203">
        <v>0</v>
      </c>
      <c r="O2321" s="203">
        <v>0</v>
      </c>
      <c r="P2321" s="203">
        <v>0</v>
      </c>
      <c r="Q2321" s="204">
        <v>776.15</v>
      </c>
      <c r="R2321" s="204">
        <f>Q2321-O2321-S2321-T2321-U2321</f>
        <v>679.73</v>
      </c>
      <c r="S2321" s="203">
        <v>73.25</v>
      </c>
      <c r="T2321" s="203">
        <v>23.17</v>
      </c>
      <c r="U2321" s="203">
        <v>0</v>
      </c>
      <c r="V2321" s="204">
        <f>Q2321-P2321-W2321-X2321-Y2321</f>
        <v>748.17</v>
      </c>
      <c r="W2321" s="203">
        <v>10.02</v>
      </c>
      <c r="X2321" s="369">
        <v>17.96</v>
      </c>
      <c r="Y2321" s="203">
        <v>0</v>
      </c>
      <c r="Z2321" s="214" t="s">
        <v>83</v>
      </c>
      <c r="AA2321" s="200" t="s">
        <v>2364</v>
      </c>
      <c r="AB2321" s="206">
        <v>39181</v>
      </c>
      <c r="AC2321" s="200" t="str">
        <f>+_xlfn.CONCAT(MID(AA2321,16,2),"/",MID(AA2321,14,2),"/",MID(AA2321,10,4))</f>
        <v>15/03/2023</v>
      </c>
      <c r="AD2321" s="200">
        <v>461.88</v>
      </c>
      <c r="AE2321" s="200">
        <v>461.88</v>
      </c>
      <c r="AF2321" s="940">
        <v>0</v>
      </c>
      <c r="AG2321" s="18"/>
      <c r="AH2321" s="18"/>
      <c r="AI2321" s="18"/>
      <c r="AJ2321" s="124">
        <v>45173</v>
      </c>
      <c r="AK2321" s="124">
        <v>45174</v>
      </c>
      <c r="AL2321" s="9">
        <f t="shared" ref="AL2321:AL2371" si="353">NETWORKDAYS(AJ2321,AK2321)</f>
        <v>2</v>
      </c>
      <c r="AM2321" s="9">
        <v>19</v>
      </c>
      <c r="AN2321" s="9" t="s">
        <v>503</v>
      </c>
    </row>
    <row r="2322" spans="1:40" ht="15" customHeight="1">
      <c r="A2322" s="11">
        <v>2641</v>
      </c>
      <c r="B2322" s="11" t="s">
        <v>9432</v>
      </c>
      <c r="C2322" s="11">
        <v>20107656910</v>
      </c>
      <c r="D2322" s="11" t="s">
        <v>9433</v>
      </c>
      <c r="E2322" s="11" t="s">
        <v>38</v>
      </c>
      <c r="F2322" s="11" t="s">
        <v>1629</v>
      </c>
      <c r="G2322" s="11" t="s">
        <v>87</v>
      </c>
      <c r="H2322" s="1092" t="s">
        <v>9589</v>
      </c>
      <c r="I2322" s="1092" t="s">
        <v>9590</v>
      </c>
      <c r="J2322" s="1093" t="s">
        <v>20</v>
      </c>
      <c r="K2322" s="1093" t="s">
        <v>21</v>
      </c>
      <c r="L2322" s="1093" t="s">
        <v>22</v>
      </c>
      <c r="M2322" s="1094">
        <v>0</v>
      </c>
      <c r="N2322" s="1094">
        <v>0</v>
      </c>
      <c r="O2322" s="1094">
        <v>5.79</v>
      </c>
      <c r="P2322" s="1094">
        <v>20.54</v>
      </c>
      <c r="Q2322" s="1095">
        <v>4572.71</v>
      </c>
      <c r="R2322" s="1095">
        <f t="shared" ref="R2322:R2355" si="354">Q2322-O2322-S2322-T2322-U2322</f>
        <v>3434.26</v>
      </c>
      <c r="S2322" s="1094">
        <v>1038.56</v>
      </c>
      <c r="T2322" s="1094">
        <v>48.62</v>
      </c>
      <c r="U2322" s="1094">
        <v>45.48</v>
      </c>
      <c r="V2322" s="1095">
        <v>3766.860000000001</v>
      </c>
      <c r="W2322" s="1094">
        <v>695.28</v>
      </c>
      <c r="X2322" s="1094">
        <v>46.89</v>
      </c>
      <c r="Y2322" s="1094">
        <v>35.74</v>
      </c>
      <c r="Z2322" s="1096" t="s">
        <v>1264</v>
      </c>
      <c r="AA2322" s="1096" t="s">
        <v>7294</v>
      </c>
      <c r="AB2322" s="1097">
        <v>39309</v>
      </c>
      <c r="AC2322" s="40" t="str">
        <f t="shared" ref="AC2322:AC2371" si="355">+_xlfn.CONCAT(MID(AA2322,16,2),"/",MID(AA2322,14,2),"/",MID(AA2322,10,4))</f>
        <v>10/03/2023</v>
      </c>
      <c r="AD2322" s="200">
        <v>1805.9</v>
      </c>
      <c r="AE2322" s="200">
        <v>1805.9</v>
      </c>
      <c r="AF2322" s="940">
        <v>0</v>
      </c>
      <c r="AG2322" s="84"/>
      <c r="AH2322" s="84"/>
      <c r="AI2322" s="84"/>
      <c r="AJ2322" s="105">
        <v>45173</v>
      </c>
      <c r="AK2322" s="105">
        <v>45174</v>
      </c>
      <c r="AL2322" s="11">
        <f t="shared" si="353"/>
        <v>2</v>
      </c>
      <c r="AM2322" s="11">
        <v>19</v>
      </c>
      <c r="AN2322" s="11" t="s">
        <v>1223</v>
      </c>
    </row>
    <row r="2323" spans="1:40" ht="15" customHeight="1">
      <c r="A2323" s="38">
        <v>4896</v>
      </c>
      <c r="B2323" s="34" t="s">
        <v>7724</v>
      </c>
      <c r="C2323" s="34">
        <v>30710150520</v>
      </c>
      <c r="D2323" s="34" t="s">
        <v>6469</v>
      </c>
      <c r="E2323" s="34" t="s">
        <v>341</v>
      </c>
      <c r="F2323" s="34" t="s">
        <v>9416</v>
      </c>
      <c r="G2323" s="34" t="s">
        <v>9434</v>
      </c>
      <c r="H2323" s="23" t="s">
        <v>9435</v>
      </c>
      <c r="I2323" s="23" t="s">
        <v>9436</v>
      </c>
      <c r="J2323" s="34" t="s">
        <v>20</v>
      </c>
      <c r="K2323" s="44" t="s">
        <v>21</v>
      </c>
      <c r="L2323" s="44" t="s">
        <v>23</v>
      </c>
      <c r="M2323" s="69">
        <v>39.700000000000003</v>
      </c>
      <c r="N2323" s="69">
        <v>336.85</v>
      </c>
      <c r="O2323" s="69">
        <v>0</v>
      </c>
      <c r="P2323" s="69">
        <v>0</v>
      </c>
      <c r="Q2323" s="70">
        <v>3988.44</v>
      </c>
      <c r="R2323" s="70">
        <f t="shared" si="354"/>
        <v>2519.0100000000002</v>
      </c>
      <c r="S2323" s="69">
        <v>0</v>
      </c>
      <c r="T2323" s="69">
        <v>1458.79</v>
      </c>
      <c r="U2323" s="69">
        <v>10.64</v>
      </c>
      <c r="V2323" s="1057">
        <f>Q2323-P2323-W2323-X2323-Y2323</f>
        <v>2173.1000000000004</v>
      </c>
      <c r="W2323" s="69">
        <v>341.77</v>
      </c>
      <c r="X2323" s="69">
        <v>1465.16</v>
      </c>
      <c r="Y2323" s="69">
        <v>8.41</v>
      </c>
      <c r="Z2323" s="45" t="s">
        <v>9591</v>
      </c>
      <c r="AA2323" s="23" t="s">
        <v>9592</v>
      </c>
      <c r="AB2323" s="26">
        <v>39229</v>
      </c>
      <c r="AC2323" s="23" t="str">
        <f t="shared" si="355"/>
        <v>10/03/2023</v>
      </c>
      <c r="AD2323" s="23">
        <v>73.569999999999993</v>
      </c>
      <c r="AE2323" s="23">
        <f>AD2323+AF2323</f>
        <v>1022.99</v>
      </c>
      <c r="AF2323" s="823">
        <v>949.42</v>
      </c>
      <c r="AG2323" s="23"/>
      <c r="AH2323" s="23"/>
      <c r="AI2323" s="23"/>
      <c r="AJ2323" s="122">
        <v>45173</v>
      </c>
      <c r="AK2323" s="122">
        <v>45174</v>
      </c>
      <c r="AL2323" s="34">
        <f t="shared" si="353"/>
        <v>2</v>
      </c>
      <c r="AM2323" s="34">
        <v>19</v>
      </c>
      <c r="AN2323" s="34" t="s">
        <v>1223</v>
      </c>
    </row>
    <row r="2324" spans="1:40" ht="15" customHeight="1">
      <c r="A2324" s="37">
        <v>6103</v>
      </c>
      <c r="B2324" s="9" t="s">
        <v>9437</v>
      </c>
      <c r="C2324" s="9">
        <v>20073482705</v>
      </c>
      <c r="D2324" s="9" t="s">
        <v>9438</v>
      </c>
      <c r="E2324" s="9" t="s">
        <v>38</v>
      </c>
      <c r="F2324" s="9" t="s">
        <v>1040</v>
      </c>
      <c r="G2324" s="9" t="s">
        <v>1667</v>
      </c>
      <c r="H2324" s="9" t="s">
        <v>9575</v>
      </c>
      <c r="I2324" s="9" t="s">
        <v>9576</v>
      </c>
      <c r="J2324" s="43" t="s">
        <v>20</v>
      </c>
      <c r="K2324" s="43" t="s">
        <v>21</v>
      </c>
      <c r="L2324" s="43" t="s">
        <v>22</v>
      </c>
      <c r="M2324" s="65">
        <v>0</v>
      </c>
      <c r="N2324" s="65">
        <v>0</v>
      </c>
      <c r="O2324" s="65">
        <v>0</v>
      </c>
      <c r="P2324" s="65">
        <v>0</v>
      </c>
      <c r="Q2324" s="39">
        <v>434.92515593261697</v>
      </c>
      <c r="R2324" s="39">
        <f>Q2324-O2324-S2324-T2324-U2324</f>
        <v>349.58515593261694</v>
      </c>
      <c r="S2324" s="65">
        <v>79.98</v>
      </c>
      <c r="T2324" s="65">
        <v>1.17</v>
      </c>
      <c r="U2324" s="65">
        <v>4.1900000000000004</v>
      </c>
      <c r="V2324" s="39">
        <f>Q2324-P2324-W2324-X2324-Y2324</f>
        <v>412.09515593261693</v>
      </c>
      <c r="W2324" s="65">
        <v>22.35</v>
      </c>
      <c r="X2324" s="255">
        <v>0.48</v>
      </c>
      <c r="Y2324" s="65">
        <v>0</v>
      </c>
      <c r="Z2324" s="67" t="s">
        <v>312</v>
      </c>
      <c r="AA2324" s="18" t="s">
        <v>2364</v>
      </c>
      <c r="AB2324" s="11" t="str">
        <f>+_xlfn.CONCAT(MID(Z2324,24,2),"/",MID(Z2324,22,2),"/",MID(Z2324,18,4))</f>
        <v>14/07/2007</v>
      </c>
      <c r="AC2324" s="18" t="str">
        <f>+_xlfn.CONCAT(MID(AA2324,16,2),"/",MID(AA2324,14,2),"/",MID(AA2324,10,4))</f>
        <v>15/03/2023</v>
      </c>
      <c r="AD2324" s="268">
        <v>144.77000000000001</v>
      </c>
      <c r="AE2324" s="268">
        <v>144.77000000000001</v>
      </c>
      <c r="AF2324" s="1091">
        <v>0</v>
      </c>
      <c r="AG2324" s="268"/>
      <c r="AH2324" s="268"/>
      <c r="AI2324" s="268"/>
      <c r="AJ2324" s="124">
        <v>45173</v>
      </c>
      <c r="AK2324" s="124">
        <v>45174</v>
      </c>
      <c r="AL2324" s="9">
        <f t="shared" si="353"/>
        <v>2</v>
      </c>
      <c r="AM2324" s="9">
        <v>19</v>
      </c>
      <c r="AN2324" s="9" t="s">
        <v>1223</v>
      </c>
    </row>
    <row r="2325" spans="1:40" ht="15" customHeight="1">
      <c r="A2325" s="118">
        <v>8111</v>
      </c>
      <c r="B2325" s="164" t="s">
        <v>9439</v>
      </c>
      <c r="C2325" s="164">
        <v>30708023635</v>
      </c>
      <c r="D2325" s="164" t="s">
        <v>9440</v>
      </c>
      <c r="E2325" s="164" t="s">
        <v>341</v>
      </c>
      <c r="F2325" s="164" t="s">
        <v>314</v>
      </c>
      <c r="G2325" s="164" t="s">
        <v>342</v>
      </c>
      <c r="H2325" s="164" t="s">
        <v>9441</v>
      </c>
      <c r="I2325" s="164" t="s">
        <v>9442</v>
      </c>
      <c r="J2325" s="161" t="s">
        <v>789</v>
      </c>
      <c r="K2325" s="161" t="s">
        <v>21</v>
      </c>
      <c r="L2325" s="161" t="s">
        <v>23</v>
      </c>
      <c r="M2325" s="236">
        <v>99.75</v>
      </c>
      <c r="N2325" s="236">
        <v>81.599999999999994</v>
      </c>
      <c r="O2325" s="236">
        <v>0</v>
      </c>
      <c r="P2325" s="236">
        <v>0</v>
      </c>
      <c r="Q2325" s="237">
        <v>416.69</v>
      </c>
      <c r="R2325" s="237">
        <v>416.69</v>
      </c>
      <c r="S2325" s="236">
        <v>0</v>
      </c>
      <c r="T2325" s="236">
        <v>9.61</v>
      </c>
      <c r="U2325" s="236">
        <v>0</v>
      </c>
      <c r="V2325" s="237">
        <v>227.61</v>
      </c>
      <c r="W2325" s="236">
        <v>81.599999999999994</v>
      </c>
      <c r="X2325" s="236">
        <v>107.48</v>
      </c>
      <c r="Y2325" s="236">
        <v>0</v>
      </c>
      <c r="Z2325" s="162" t="s">
        <v>2976</v>
      </c>
      <c r="AA2325" s="163" t="s">
        <v>9443</v>
      </c>
      <c r="AB2325" s="163" t="s">
        <v>56</v>
      </c>
      <c r="AC2325" s="121">
        <v>44970</v>
      </c>
      <c r="AD2325" s="163">
        <v>0</v>
      </c>
      <c r="AE2325" s="163">
        <v>199.89</v>
      </c>
      <c r="AF2325" s="927">
        <v>199.89</v>
      </c>
      <c r="AG2325" s="163"/>
      <c r="AH2325" s="163"/>
      <c r="AI2325" s="163"/>
      <c r="AJ2325" s="165">
        <v>45173</v>
      </c>
      <c r="AK2325" s="165">
        <v>45174</v>
      </c>
      <c r="AL2325" s="164">
        <f t="shared" si="353"/>
        <v>2</v>
      </c>
      <c r="AM2325" s="164">
        <v>19</v>
      </c>
      <c r="AN2325" s="164" t="s">
        <v>503</v>
      </c>
    </row>
    <row r="2326" spans="1:40" ht="15" customHeight="1">
      <c r="A2326" s="37">
        <v>8291</v>
      </c>
      <c r="B2326" s="9" t="s">
        <v>8628</v>
      </c>
      <c r="C2326" s="9">
        <v>30710498934</v>
      </c>
      <c r="D2326" s="9" t="s">
        <v>237</v>
      </c>
      <c r="E2326" s="9" t="s">
        <v>47</v>
      </c>
      <c r="F2326" s="9" t="s">
        <v>1366</v>
      </c>
      <c r="G2326" s="9" t="s">
        <v>1366</v>
      </c>
      <c r="H2326" s="9" t="s">
        <v>9577</v>
      </c>
      <c r="I2326" s="9" t="s">
        <v>9578</v>
      </c>
      <c r="J2326" s="43" t="s">
        <v>20</v>
      </c>
      <c r="K2326" s="43" t="s">
        <v>21</v>
      </c>
      <c r="L2326" s="43" t="s">
        <v>22</v>
      </c>
      <c r="M2326" s="65">
        <v>0</v>
      </c>
      <c r="N2326" s="65">
        <v>0</v>
      </c>
      <c r="O2326" s="65">
        <v>0</v>
      </c>
      <c r="P2326" s="65">
        <v>0</v>
      </c>
      <c r="Q2326" s="39">
        <v>897.857658129882</v>
      </c>
      <c r="R2326" s="39">
        <f>Q2326-O2326-S2326-T2326-U2326</f>
        <v>599.30765812988193</v>
      </c>
      <c r="S2326" s="65">
        <v>296.31</v>
      </c>
      <c r="T2326" s="65">
        <v>2.2400000000000002</v>
      </c>
      <c r="U2326" s="65">
        <v>0</v>
      </c>
      <c r="V2326" s="39">
        <f>Q2326-P2326-W2326-X2326-Y2326</f>
        <v>818.55765812988193</v>
      </c>
      <c r="W2326" s="65">
        <v>77.06</v>
      </c>
      <c r="X2326" s="255">
        <v>2.2400000000000002</v>
      </c>
      <c r="Y2326" s="65">
        <v>0</v>
      </c>
      <c r="Z2326" s="67" t="s">
        <v>1459</v>
      </c>
      <c r="AA2326" s="18" t="s">
        <v>4629</v>
      </c>
      <c r="AB2326" s="11" t="str">
        <f>+_xlfn.CONCAT(MID(Z2326,24,2),"/",MID(Z2326,22,2),"/",MID(Z2326,18,4))</f>
        <v>21/06/2007</v>
      </c>
      <c r="AC2326" s="18" t="str">
        <f>+_xlfn.CONCAT(MID(AA2326,16,2),"/",MID(AA2326,14,2),"/",MID(AA2326,10,4))</f>
        <v>27/03/2023</v>
      </c>
      <c r="AD2326" s="268">
        <v>272.91000000000003</v>
      </c>
      <c r="AE2326" s="268">
        <v>272.91000000000003</v>
      </c>
      <c r="AF2326" s="1091">
        <v>0</v>
      </c>
      <c r="AG2326" s="268"/>
      <c r="AH2326" s="268"/>
      <c r="AI2326" s="268"/>
      <c r="AJ2326" s="124">
        <v>45173</v>
      </c>
      <c r="AK2326" s="124">
        <v>45174</v>
      </c>
      <c r="AL2326" s="9">
        <f t="shared" si="353"/>
        <v>2</v>
      </c>
      <c r="AM2326" s="9">
        <v>19</v>
      </c>
      <c r="AN2326" s="9" t="s">
        <v>1223</v>
      </c>
    </row>
    <row r="2327" spans="1:40" ht="15" customHeight="1">
      <c r="A2327" s="37">
        <v>8398</v>
      </c>
      <c r="B2327" s="9" t="s">
        <v>9444</v>
      </c>
      <c r="C2327" s="9">
        <v>30607413254</v>
      </c>
      <c r="D2327" s="9" t="s">
        <v>9445</v>
      </c>
      <c r="E2327" s="9" t="s">
        <v>47</v>
      </c>
      <c r="F2327" s="9" t="s">
        <v>110</v>
      </c>
      <c r="G2327" s="9" t="s">
        <v>9446</v>
      </c>
      <c r="H2327" s="106" t="s">
        <v>9447</v>
      </c>
      <c r="I2327" s="112" t="s">
        <v>9448</v>
      </c>
      <c r="J2327" s="107" t="s">
        <v>20</v>
      </c>
      <c r="K2327" s="107" t="s">
        <v>21</v>
      </c>
      <c r="L2327" s="113" t="s">
        <v>22</v>
      </c>
      <c r="M2327" s="108">
        <v>0</v>
      </c>
      <c r="N2327" s="108">
        <v>0</v>
      </c>
      <c r="O2327" s="108">
        <v>0</v>
      </c>
      <c r="P2327" s="108">
        <v>0</v>
      </c>
      <c r="Q2327" s="109">
        <v>699.32</v>
      </c>
      <c r="R2327" s="110">
        <f t="shared" si="354"/>
        <v>456.76000000000005</v>
      </c>
      <c r="S2327" s="108">
        <v>242.56</v>
      </c>
      <c r="T2327" s="108">
        <v>0</v>
      </c>
      <c r="U2327" s="108">
        <v>0</v>
      </c>
      <c r="V2327" s="110">
        <f t="shared" ref="V2327:V2355" si="356">Q2327-P2327-W2327-X2327-Y2327</f>
        <v>442.74</v>
      </c>
      <c r="W2327" s="108">
        <v>254.71</v>
      </c>
      <c r="X2327" s="108">
        <v>0</v>
      </c>
      <c r="Y2327" s="114">
        <v>1.87</v>
      </c>
      <c r="Z2327" s="111" t="s">
        <v>97</v>
      </c>
      <c r="AA2327" s="104" t="s">
        <v>9449</v>
      </c>
      <c r="AB2327" s="115">
        <v>39254</v>
      </c>
      <c r="AC2327" s="457">
        <v>44962</v>
      </c>
      <c r="AD2327" s="14">
        <v>456.76000000000005</v>
      </c>
      <c r="AE2327" s="14">
        <v>456.76000000000005</v>
      </c>
      <c r="AF2327" s="694">
        <v>0</v>
      </c>
      <c r="AG2327" s="11"/>
      <c r="AH2327" s="11"/>
      <c r="AI2327" s="11"/>
      <c r="AJ2327" s="124">
        <v>45173</v>
      </c>
      <c r="AK2327" s="124">
        <v>45174</v>
      </c>
      <c r="AL2327" s="9">
        <f t="shared" si="353"/>
        <v>2</v>
      </c>
      <c r="AM2327" s="9">
        <v>19</v>
      </c>
      <c r="AN2327" s="9" t="s">
        <v>503</v>
      </c>
    </row>
    <row r="2328" spans="1:40" ht="15" customHeight="1">
      <c r="A2328" s="37">
        <v>8626</v>
      </c>
      <c r="B2328" s="9" t="s">
        <v>8235</v>
      </c>
      <c r="C2328" s="9">
        <v>30708287500</v>
      </c>
      <c r="D2328" s="9" t="s">
        <v>9450</v>
      </c>
      <c r="E2328" s="9" t="s">
        <v>47</v>
      </c>
      <c r="F2328" s="9" t="s">
        <v>2953</v>
      </c>
      <c r="G2328" s="9" t="s">
        <v>2953</v>
      </c>
      <c r="H2328" s="17" t="s">
        <v>9451</v>
      </c>
      <c r="I2328" s="694" t="s">
        <v>9452</v>
      </c>
      <c r="J2328" s="10" t="s">
        <v>20</v>
      </c>
      <c r="K2328" s="102" t="s">
        <v>21</v>
      </c>
      <c r="L2328" s="103" t="s">
        <v>22</v>
      </c>
      <c r="M2328" s="695">
        <v>0.7</v>
      </c>
      <c r="N2328" s="695">
        <v>0</v>
      </c>
      <c r="O2328" s="695">
        <v>0</v>
      </c>
      <c r="P2328" s="695">
        <v>0</v>
      </c>
      <c r="Q2328" s="14">
        <v>50.97</v>
      </c>
      <c r="R2328" s="14">
        <f t="shared" si="354"/>
        <v>49.75</v>
      </c>
      <c r="S2328" s="695">
        <v>0.21</v>
      </c>
      <c r="T2328" s="695">
        <v>0.93</v>
      </c>
      <c r="U2328" s="695">
        <v>0.08</v>
      </c>
      <c r="V2328" s="14">
        <f t="shared" si="356"/>
        <v>48.45</v>
      </c>
      <c r="W2328" s="695">
        <v>0</v>
      </c>
      <c r="X2328" s="695">
        <v>0.87</v>
      </c>
      <c r="Y2328" s="696">
        <v>1.65</v>
      </c>
      <c r="Z2328" s="697" t="s">
        <v>3354</v>
      </c>
      <c r="AA2328" s="697" t="s">
        <v>3454</v>
      </c>
      <c r="AB2328" s="33">
        <v>39222</v>
      </c>
      <c r="AC2328" s="105">
        <v>44962</v>
      </c>
      <c r="AD2328" s="14">
        <v>49.75</v>
      </c>
      <c r="AE2328" s="14">
        <v>49.75</v>
      </c>
      <c r="AF2328" s="694">
        <v>0</v>
      </c>
      <c r="AG2328" s="11"/>
      <c r="AH2328" s="11"/>
      <c r="AI2328" s="11"/>
      <c r="AJ2328" s="124">
        <v>45173</v>
      </c>
      <c r="AK2328" s="124">
        <v>45174</v>
      </c>
      <c r="AL2328" s="9">
        <f t="shared" si="353"/>
        <v>2</v>
      </c>
      <c r="AM2328" s="9">
        <v>19</v>
      </c>
      <c r="AN2328" s="9" t="s">
        <v>503</v>
      </c>
    </row>
    <row r="2329" spans="1:40" ht="15" customHeight="1">
      <c r="A2329" s="38">
        <v>8628</v>
      </c>
      <c r="B2329" s="34" t="s">
        <v>8235</v>
      </c>
      <c r="C2329" s="34">
        <v>30708287500</v>
      </c>
      <c r="D2329" s="34" t="s">
        <v>9453</v>
      </c>
      <c r="E2329" s="34" t="s">
        <v>47</v>
      </c>
      <c r="F2329" s="34" t="s">
        <v>110</v>
      </c>
      <c r="G2329" s="34" t="s">
        <v>110</v>
      </c>
      <c r="H2329" s="293" t="s">
        <v>9454</v>
      </c>
      <c r="I2329" s="294" t="s">
        <v>9455</v>
      </c>
      <c r="J2329" s="35" t="s">
        <v>20</v>
      </c>
      <c r="K2329" s="35" t="s">
        <v>21</v>
      </c>
      <c r="L2329" s="516" t="s">
        <v>23</v>
      </c>
      <c r="M2329" s="517">
        <v>0</v>
      </c>
      <c r="N2329" s="517">
        <v>272.45</v>
      </c>
      <c r="O2329" s="517">
        <v>0</v>
      </c>
      <c r="P2329" s="517">
        <v>0</v>
      </c>
      <c r="Q2329" s="518">
        <v>739</v>
      </c>
      <c r="R2329" s="518">
        <f t="shared" si="354"/>
        <v>607.76</v>
      </c>
      <c r="S2329" s="517">
        <v>125.28</v>
      </c>
      <c r="T2329" s="517">
        <v>2.14</v>
      </c>
      <c r="U2329" s="517">
        <v>3.82</v>
      </c>
      <c r="V2329" s="518">
        <f t="shared" si="356"/>
        <v>447.93</v>
      </c>
      <c r="W2329" s="517">
        <v>288</v>
      </c>
      <c r="X2329" s="517">
        <v>1.36</v>
      </c>
      <c r="Y2329" s="519">
        <v>1.71</v>
      </c>
      <c r="Z2329" s="36" t="s">
        <v>6759</v>
      </c>
      <c r="AA2329" s="34" t="s">
        <v>9456</v>
      </c>
      <c r="AB2329" s="1047">
        <v>39220</v>
      </c>
      <c r="AC2329" s="122">
        <v>44962</v>
      </c>
      <c r="AD2329" s="23">
        <v>133.46</v>
      </c>
      <c r="AE2329" s="23">
        <f>AD2329+AF2329</f>
        <v>145.72</v>
      </c>
      <c r="AF2329" s="823">
        <v>12.26</v>
      </c>
      <c r="AG2329" s="23"/>
      <c r="AH2329" s="23"/>
      <c r="AI2329" s="23"/>
      <c r="AJ2329" s="122">
        <v>45173</v>
      </c>
      <c r="AK2329" s="122">
        <v>45174</v>
      </c>
      <c r="AL2329" s="34">
        <f t="shared" si="353"/>
        <v>2</v>
      </c>
      <c r="AM2329" s="34">
        <v>19</v>
      </c>
      <c r="AN2329" s="34" t="s">
        <v>503</v>
      </c>
    </row>
    <row r="2330" spans="1:40" ht="15" customHeight="1">
      <c r="A2330" s="37">
        <v>8637</v>
      </c>
      <c r="B2330" s="9" t="s">
        <v>9457</v>
      </c>
      <c r="C2330" s="9">
        <v>30715549863</v>
      </c>
      <c r="D2330" s="9" t="s">
        <v>9458</v>
      </c>
      <c r="E2330" s="9" t="s">
        <v>341</v>
      </c>
      <c r="F2330" s="9" t="s">
        <v>3652</v>
      </c>
      <c r="G2330" s="9" t="s">
        <v>9459</v>
      </c>
      <c r="H2330" s="9" t="s">
        <v>9460</v>
      </c>
      <c r="I2330" s="9" t="s">
        <v>9461</v>
      </c>
      <c r="J2330" s="43" t="s">
        <v>20</v>
      </c>
      <c r="K2330" s="43" t="s">
        <v>21</v>
      </c>
      <c r="L2330" s="48" t="s">
        <v>22</v>
      </c>
      <c r="M2330" s="49">
        <v>0</v>
      </c>
      <c r="N2330" s="49">
        <v>0</v>
      </c>
      <c r="O2330" s="49">
        <v>0</v>
      </c>
      <c r="P2330" s="49">
        <v>0</v>
      </c>
      <c r="Q2330" s="51">
        <v>447.94</v>
      </c>
      <c r="R2330" s="51">
        <v>438.38</v>
      </c>
      <c r="S2330" s="49">
        <v>0</v>
      </c>
      <c r="T2330" s="49">
        <v>9.56</v>
      </c>
      <c r="U2330" s="49">
        <v>0</v>
      </c>
      <c r="V2330" s="51">
        <v>441.68</v>
      </c>
      <c r="W2330" s="49">
        <v>0</v>
      </c>
      <c r="X2330" s="49">
        <v>6.26</v>
      </c>
      <c r="Y2330" s="52">
        <v>0</v>
      </c>
      <c r="Z2330" s="67" t="s">
        <v>4309</v>
      </c>
      <c r="AA2330" s="18" t="s">
        <v>9462</v>
      </c>
      <c r="AB2330" s="100" t="s">
        <v>41</v>
      </c>
      <c r="AC2330" s="18" t="s">
        <v>522</v>
      </c>
      <c r="AD2330" s="268">
        <v>438.38</v>
      </c>
      <c r="AE2330" s="51">
        <v>438.38</v>
      </c>
      <c r="AF2330" s="1091">
        <v>0</v>
      </c>
      <c r="AG2330" s="268"/>
      <c r="AH2330" s="268"/>
      <c r="AI2330" s="268"/>
      <c r="AJ2330" s="124">
        <v>45173</v>
      </c>
      <c r="AK2330" s="124">
        <v>45174</v>
      </c>
      <c r="AL2330" s="9">
        <f t="shared" si="353"/>
        <v>2</v>
      </c>
      <c r="AM2330" s="9">
        <v>19</v>
      </c>
      <c r="AN2330" s="9" t="s">
        <v>503</v>
      </c>
    </row>
    <row r="2331" spans="1:40" ht="15" customHeight="1">
      <c r="A2331" s="37">
        <v>9658</v>
      </c>
      <c r="B2331" s="9" t="s">
        <v>9463</v>
      </c>
      <c r="C2331" s="9">
        <v>30708214023</v>
      </c>
      <c r="D2331" s="9" t="s">
        <v>5333</v>
      </c>
      <c r="E2331" s="9" t="s">
        <v>42</v>
      </c>
      <c r="F2331" s="9" t="s">
        <v>68</v>
      </c>
      <c r="G2331" s="9" t="s">
        <v>9464</v>
      </c>
      <c r="H2331" s="9" t="s">
        <v>9465</v>
      </c>
      <c r="I2331" s="9" t="s">
        <v>9466</v>
      </c>
      <c r="J2331" s="43" t="s">
        <v>20</v>
      </c>
      <c r="K2331" s="43" t="s">
        <v>21</v>
      </c>
      <c r="L2331" s="43" t="s">
        <v>22</v>
      </c>
      <c r="M2331" s="65">
        <v>0</v>
      </c>
      <c r="N2331" s="65">
        <v>0</v>
      </c>
      <c r="O2331" s="65">
        <v>0</v>
      </c>
      <c r="P2331" s="65">
        <v>0</v>
      </c>
      <c r="Q2331" s="39">
        <v>1670.1</v>
      </c>
      <c r="R2331" s="39">
        <f>Q2331-O2331-S2331-T2331-U2331</f>
        <v>1621.8799999999999</v>
      </c>
      <c r="S2331" s="65">
        <v>9.5399999999999991</v>
      </c>
      <c r="T2331" s="65">
        <v>0.3</v>
      </c>
      <c r="U2331" s="65">
        <v>38.380000000000003</v>
      </c>
      <c r="V2331" s="39">
        <f>Q2331-P2331-W2331-X2331-Y2331</f>
        <v>1633.04</v>
      </c>
      <c r="W2331" s="65">
        <v>6.03</v>
      </c>
      <c r="X2331" s="255">
        <v>0.3</v>
      </c>
      <c r="Y2331" s="65">
        <v>30.73</v>
      </c>
      <c r="Z2331" s="67" t="s">
        <v>74</v>
      </c>
      <c r="AA2331" s="18" t="s">
        <v>9579</v>
      </c>
      <c r="AB2331" s="22">
        <v>39325</v>
      </c>
      <c r="AC2331" s="18" t="str">
        <f>+_xlfn.CONCAT(MID(AA2331,16,2),"/",MID(AA2331,14,2),"/",MID(AA2331,10,4))</f>
        <v>01/04/2023</v>
      </c>
      <c r="AD2331" s="18">
        <v>856.71</v>
      </c>
      <c r="AE2331" s="18">
        <v>856.71</v>
      </c>
      <c r="AF2331" s="68">
        <v>0</v>
      </c>
      <c r="AG2331" s="18"/>
      <c r="AH2331" s="18"/>
      <c r="AI2331" s="18"/>
      <c r="AJ2331" s="124">
        <v>45173</v>
      </c>
      <c r="AK2331" s="124">
        <v>45174</v>
      </c>
      <c r="AL2331" s="9">
        <f t="shared" si="353"/>
        <v>2</v>
      </c>
      <c r="AM2331" s="9">
        <v>19</v>
      </c>
      <c r="AN2331" s="9" t="s">
        <v>503</v>
      </c>
    </row>
    <row r="2332" spans="1:40" ht="15" customHeight="1">
      <c r="A2332" s="38">
        <v>8733</v>
      </c>
      <c r="B2332" s="34" t="s">
        <v>9467</v>
      </c>
      <c r="C2332" s="34">
        <v>20230842400</v>
      </c>
      <c r="D2332" s="34" t="s">
        <v>9468</v>
      </c>
      <c r="E2332" s="34" t="s">
        <v>47</v>
      </c>
      <c r="F2332" s="34" t="s">
        <v>49</v>
      </c>
      <c r="G2332" s="34" t="s">
        <v>1627</v>
      </c>
      <c r="H2332" s="34" t="s">
        <v>9469</v>
      </c>
      <c r="I2332" s="34" t="s">
        <v>9470</v>
      </c>
      <c r="J2332" s="44" t="s">
        <v>20</v>
      </c>
      <c r="K2332" s="689" t="s">
        <v>21</v>
      </c>
      <c r="L2332" s="689" t="s">
        <v>23</v>
      </c>
      <c r="M2332" s="690">
        <v>0.91</v>
      </c>
      <c r="N2332" s="690">
        <v>630.94000000000005</v>
      </c>
      <c r="O2332" s="690">
        <v>0</v>
      </c>
      <c r="P2332" s="690">
        <v>78.36</v>
      </c>
      <c r="Q2332" s="691">
        <v>2738.75</v>
      </c>
      <c r="R2332" s="178">
        <f t="shared" si="354"/>
        <v>2223.9299999999998</v>
      </c>
      <c r="S2332" s="690">
        <v>378.61</v>
      </c>
      <c r="T2332" s="690">
        <v>91.25</v>
      </c>
      <c r="U2332" s="690">
        <v>44.96</v>
      </c>
      <c r="V2332" s="178">
        <f t="shared" si="356"/>
        <v>1588.51</v>
      </c>
      <c r="W2332" s="690">
        <v>942</v>
      </c>
      <c r="X2332" s="690">
        <v>87.85</v>
      </c>
      <c r="Y2332" s="690">
        <v>42.03</v>
      </c>
      <c r="Z2332" s="692" t="s">
        <v>149</v>
      </c>
      <c r="AA2332" s="688" t="s">
        <v>9471</v>
      </c>
      <c r="AB2332" s="1048">
        <v>39309</v>
      </c>
      <c r="AC2332" s="688" t="str">
        <f t="shared" si="355"/>
        <v>09/04/2023</v>
      </c>
      <c r="AD2332" s="688">
        <v>1076.56</v>
      </c>
      <c r="AE2332" s="1049">
        <f>AD2332+AF2332</f>
        <v>1761.92</v>
      </c>
      <c r="AF2332" s="1098">
        <v>685.36</v>
      </c>
      <c r="AG2332" s="688"/>
      <c r="AH2332" s="688"/>
      <c r="AI2332" s="688"/>
      <c r="AJ2332" s="122">
        <v>45173</v>
      </c>
      <c r="AK2332" s="122">
        <v>45174</v>
      </c>
      <c r="AL2332" s="34">
        <f t="shared" si="353"/>
        <v>2</v>
      </c>
      <c r="AM2332" s="34">
        <v>19</v>
      </c>
      <c r="AN2332" s="34" t="s">
        <v>503</v>
      </c>
    </row>
    <row r="2333" spans="1:40" ht="15" customHeight="1">
      <c r="A2333" s="37">
        <v>8799</v>
      </c>
      <c r="B2333" s="9" t="s">
        <v>9472</v>
      </c>
      <c r="C2333" s="9">
        <v>20322206349</v>
      </c>
      <c r="D2333" s="9" t="s">
        <v>9473</v>
      </c>
      <c r="E2333" s="9" t="s">
        <v>341</v>
      </c>
      <c r="F2333" s="9" t="s">
        <v>3652</v>
      </c>
      <c r="G2333" s="9" t="s">
        <v>9474</v>
      </c>
      <c r="H2333" s="9" t="s">
        <v>9475</v>
      </c>
      <c r="I2333" s="9" t="s">
        <v>9476</v>
      </c>
      <c r="J2333" s="43" t="s">
        <v>20</v>
      </c>
      <c r="K2333" s="43" t="s">
        <v>21</v>
      </c>
      <c r="L2333" s="43" t="s">
        <v>22</v>
      </c>
      <c r="M2333" s="65">
        <v>0.6</v>
      </c>
      <c r="N2333" s="65">
        <v>0</v>
      </c>
      <c r="O2333" s="65">
        <v>0</v>
      </c>
      <c r="P2333" s="65">
        <v>0</v>
      </c>
      <c r="Q2333" s="39">
        <v>382.21</v>
      </c>
      <c r="R2333" s="39">
        <v>362.59999999999997</v>
      </c>
      <c r="S2333" s="65">
        <v>0</v>
      </c>
      <c r="T2333" s="65">
        <v>10.19</v>
      </c>
      <c r="U2333" s="65">
        <v>9.42</v>
      </c>
      <c r="V2333" s="39">
        <v>368.10999999999996</v>
      </c>
      <c r="W2333" s="65">
        <v>0</v>
      </c>
      <c r="X2333" s="65">
        <v>10.79</v>
      </c>
      <c r="Y2333" s="65">
        <v>3.31</v>
      </c>
      <c r="Z2333" s="67" t="s">
        <v>185</v>
      </c>
      <c r="AA2333" s="18" t="s">
        <v>9462</v>
      </c>
      <c r="AB2333" s="18" t="s">
        <v>56</v>
      </c>
      <c r="AC2333" s="18" t="s">
        <v>522</v>
      </c>
      <c r="AD2333" s="18">
        <v>199.86</v>
      </c>
      <c r="AE2333" s="18">
        <v>199.86</v>
      </c>
      <c r="AF2333" s="68">
        <v>0</v>
      </c>
      <c r="AG2333" s="18"/>
      <c r="AH2333" s="18"/>
      <c r="AI2333" s="18"/>
      <c r="AJ2333" s="124">
        <v>45173</v>
      </c>
      <c r="AK2333" s="124">
        <v>45174</v>
      </c>
      <c r="AL2333" s="9">
        <f t="shared" si="353"/>
        <v>2</v>
      </c>
      <c r="AM2333" s="9">
        <v>19</v>
      </c>
      <c r="AN2333" s="9" t="s">
        <v>503</v>
      </c>
    </row>
    <row r="2334" spans="1:40" ht="15" customHeight="1">
      <c r="A2334" s="38">
        <v>8972</v>
      </c>
      <c r="B2334" s="34" t="s">
        <v>9429</v>
      </c>
      <c r="C2334" s="34">
        <v>30613985995</v>
      </c>
      <c r="D2334" s="34" t="s">
        <v>3606</v>
      </c>
      <c r="E2334" s="34" t="s">
        <v>38</v>
      </c>
      <c r="F2334" s="34" t="s">
        <v>66</v>
      </c>
      <c r="G2334" s="34" t="s">
        <v>3606</v>
      </c>
      <c r="H2334" s="34" t="s">
        <v>9477</v>
      </c>
      <c r="I2334" s="34" t="s">
        <v>9478</v>
      </c>
      <c r="J2334" s="44" t="s">
        <v>20</v>
      </c>
      <c r="K2334" s="77" t="s">
        <v>21</v>
      </c>
      <c r="L2334" s="77" t="s">
        <v>23</v>
      </c>
      <c r="M2334" s="78">
        <v>6.89</v>
      </c>
      <c r="N2334" s="78">
        <v>0</v>
      </c>
      <c r="O2334" s="78">
        <v>0</v>
      </c>
      <c r="P2334" s="78">
        <v>0</v>
      </c>
      <c r="Q2334" s="79">
        <v>1024.03</v>
      </c>
      <c r="R2334" s="79">
        <f t="shared" ref="R2334" si="357">Q2334-O2334-S2334-T2334-U2334</f>
        <v>931.32999999999993</v>
      </c>
      <c r="S2334" s="78">
        <v>66.11</v>
      </c>
      <c r="T2334" s="78">
        <v>5.94</v>
      </c>
      <c r="U2334" s="78">
        <v>20.65</v>
      </c>
      <c r="V2334" s="79">
        <f t="shared" ref="V2334" si="358">Q2334-P2334-W2334-X2334-Y2334</f>
        <v>977.81999999999994</v>
      </c>
      <c r="W2334" s="78">
        <v>19.7</v>
      </c>
      <c r="X2334" s="78">
        <v>9.6199999999999992</v>
      </c>
      <c r="Y2334" s="78">
        <v>16.89</v>
      </c>
      <c r="Z2334" s="80" t="s">
        <v>43</v>
      </c>
      <c r="AA2334" s="76" t="s">
        <v>4559</v>
      </c>
      <c r="AB2334" s="23" t="str">
        <f t="shared" ref="AB2334" si="359">+_xlfn.CONCAT(MID(Z2334,24,2),"/",MID(Z2334,22,2),"/",MID(Z2334,18,4))</f>
        <v>22/08/2007</v>
      </c>
      <c r="AC2334" s="23" t="str">
        <f t="shared" ref="AC2334" si="360">+_xlfn.CONCAT(MID(AA2334,16,2),"/",MID(AA2334,14,2),"/",MID(AA2334,10,4))</f>
        <v>15/03/2023</v>
      </c>
      <c r="AD2334" s="23">
        <f>AE2334-AF2334</f>
        <v>68.400000000000006</v>
      </c>
      <c r="AE2334" s="23">
        <v>98</v>
      </c>
      <c r="AF2334" s="823">
        <v>29.6</v>
      </c>
      <c r="AG2334" s="23"/>
      <c r="AH2334" s="23"/>
      <c r="AI2334" s="23"/>
      <c r="AJ2334" s="122">
        <v>45173</v>
      </c>
      <c r="AK2334" s="122">
        <v>45174</v>
      </c>
      <c r="AL2334" s="34">
        <f t="shared" si="353"/>
        <v>2</v>
      </c>
      <c r="AM2334" s="34">
        <v>19</v>
      </c>
      <c r="AN2334" s="34" t="s">
        <v>503</v>
      </c>
    </row>
    <row r="2335" spans="1:40" ht="15" customHeight="1">
      <c r="A2335" s="1053">
        <v>8975</v>
      </c>
      <c r="B2335" s="1054" t="s">
        <v>9429</v>
      </c>
      <c r="C2335" s="1054">
        <v>30613985995</v>
      </c>
      <c r="D2335" s="1054" t="s">
        <v>9479</v>
      </c>
      <c r="E2335" s="1054" t="s">
        <v>338</v>
      </c>
      <c r="F2335" s="1054" t="s">
        <v>343</v>
      </c>
      <c r="G2335" s="1054" t="s">
        <v>1302</v>
      </c>
      <c r="H2335" s="1054" t="s">
        <v>9480</v>
      </c>
      <c r="I2335" s="1054" t="s">
        <v>9481</v>
      </c>
      <c r="J2335" s="1055" t="s">
        <v>20</v>
      </c>
      <c r="K2335" s="128" t="s">
        <v>8232</v>
      </c>
      <c r="L2335" s="1055" t="s">
        <v>23</v>
      </c>
      <c r="M2335" s="1056">
        <v>0</v>
      </c>
      <c r="N2335" s="1056">
        <v>0</v>
      </c>
      <c r="O2335" s="1056">
        <v>0</v>
      </c>
      <c r="P2335" s="1056">
        <v>0</v>
      </c>
      <c r="Q2335" s="1057">
        <v>5943.7</v>
      </c>
      <c r="R2335" s="1057">
        <f>Q2335-O2335-S2335-T2335-U2335</f>
        <v>2352.7600000000002</v>
      </c>
      <c r="S2335" s="1056">
        <v>2431.39</v>
      </c>
      <c r="T2335" s="1056">
        <v>1133.0899999999999</v>
      </c>
      <c r="U2335" s="1056">
        <v>26.46</v>
      </c>
      <c r="V2335" s="1057">
        <f>Q2335-P2335-W2335-X2335-Y2335</f>
        <v>2365.12</v>
      </c>
      <c r="W2335" s="1056">
        <v>2422.96</v>
      </c>
      <c r="X2335" s="1058">
        <v>1129.25</v>
      </c>
      <c r="Y2335" s="1056">
        <v>26.37</v>
      </c>
      <c r="Z2335" s="401" t="s">
        <v>2175</v>
      </c>
      <c r="AA2335" s="363" t="s">
        <v>754</v>
      </c>
      <c r="AB2335" s="1059">
        <v>39256</v>
      </c>
      <c r="AC2335" s="363" t="str">
        <f>+_xlfn.CONCAT(MID(AA2335,16,2),"/",MID(AA2335,14,2),"/",MID(AA2335,10,4))</f>
        <v>09/03/2023</v>
      </c>
      <c r="AD2335" s="363">
        <v>711.3</v>
      </c>
      <c r="AE2335" s="363">
        <v>711.3</v>
      </c>
      <c r="AF2335" s="1099">
        <v>0</v>
      </c>
      <c r="AG2335" s="23"/>
      <c r="AH2335" s="23"/>
      <c r="AI2335" s="23"/>
      <c r="AJ2335" s="122">
        <v>45173</v>
      </c>
      <c r="AK2335" s="122">
        <v>45174</v>
      </c>
      <c r="AL2335" s="34">
        <f t="shared" si="353"/>
        <v>2</v>
      </c>
      <c r="AM2335" s="34">
        <v>19</v>
      </c>
      <c r="AN2335" s="34" t="s">
        <v>503</v>
      </c>
    </row>
    <row r="2336" spans="1:40" ht="15" customHeight="1">
      <c r="A2336" s="11">
        <v>8976</v>
      </c>
      <c r="B2336" s="11" t="s">
        <v>9429</v>
      </c>
      <c r="C2336" s="11">
        <v>30613985995</v>
      </c>
      <c r="D2336" s="11" t="s">
        <v>9482</v>
      </c>
      <c r="E2336" s="11" t="s">
        <v>42</v>
      </c>
      <c r="F2336" s="11" t="s">
        <v>911</v>
      </c>
      <c r="G2336" s="11" t="s">
        <v>3996</v>
      </c>
      <c r="H2336" s="11" t="s">
        <v>9483</v>
      </c>
      <c r="I2336" s="11" t="s">
        <v>9484</v>
      </c>
      <c r="J2336" s="55" t="s">
        <v>20</v>
      </c>
      <c r="K2336" s="55" t="s">
        <v>21</v>
      </c>
      <c r="L2336" s="55" t="s">
        <v>22</v>
      </c>
      <c r="M2336" s="134">
        <v>0</v>
      </c>
      <c r="N2336" s="134">
        <v>0</v>
      </c>
      <c r="O2336" s="134">
        <v>0</v>
      </c>
      <c r="P2336" s="134">
        <v>0</v>
      </c>
      <c r="Q2336" s="66">
        <v>1766.41</v>
      </c>
      <c r="R2336" s="66">
        <f t="shared" ref="R2336" si="361">Q2336-O2336-S2336-T2336-U2336</f>
        <v>1530.13</v>
      </c>
      <c r="S2336" s="134">
        <v>224.51</v>
      </c>
      <c r="T2336" s="134">
        <v>0</v>
      </c>
      <c r="U2336" s="134">
        <v>11.77</v>
      </c>
      <c r="V2336" s="66">
        <f t="shared" ref="V2336" si="362">Q2336-P2336-W2336-X2336-Y2336</f>
        <v>1658.9</v>
      </c>
      <c r="W2336" s="134">
        <v>95.74</v>
      </c>
      <c r="X2336" s="259">
        <v>0</v>
      </c>
      <c r="Y2336" s="134">
        <v>11.77</v>
      </c>
      <c r="Z2336" s="59" t="s">
        <v>898</v>
      </c>
      <c r="AA2336" s="40" t="s">
        <v>4443</v>
      </c>
      <c r="AB2336" s="42">
        <v>39222</v>
      </c>
      <c r="AC2336" s="40" t="str">
        <f t="shared" ref="AC2336" si="363">+_xlfn.CONCAT(MID(AA2336,16,2),"/",MID(AA2336,14,2),"/",MID(AA2336,10,4))</f>
        <v>27/03/2023</v>
      </c>
      <c r="AD2336" s="84">
        <v>726.42</v>
      </c>
      <c r="AE2336" s="84">
        <v>726.42</v>
      </c>
      <c r="AF2336" s="84">
        <v>0</v>
      </c>
      <c r="AG2336" s="84"/>
      <c r="AH2336" s="84"/>
      <c r="AI2336" s="84"/>
      <c r="AJ2336" s="105">
        <v>45173</v>
      </c>
      <c r="AK2336" s="105">
        <v>45174</v>
      </c>
      <c r="AL2336" s="11">
        <f t="shared" si="353"/>
        <v>2</v>
      </c>
      <c r="AM2336" s="11">
        <v>19</v>
      </c>
      <c r="AN2336" s="11" t="s">
        <v>503</v>
      </c>
    </row>
    <row r="2337" spans="1:40" ht="15" customHeight="1">
      <c r="A2337" s="1061">
        <v>9182</v>
      </c>
      <c r="B2337" s="396" t="s">
        <v>9429</v>
      </c>
      <c r="C2337" s="396">
        <v>30613985995</v>
      </c>
      <c r="D2337" s="396" t="s">
        <v>2998</v>
      </c>
      <c r="E2337" s="396" t="s">
        <v>47</v>
      </c>
      <c r="F2337" s="396" t="s">
        <v>49</v>
      </c>
      <c r="G2337" s="396" t="s">
        <v>9485</v>
      </c>
      <c r="H2337" s="1062" t="s">
        <v>9486</v>
      </c>
      <c r="I2337" s="1063" t="s">
        <v>9487</v>
      </c>
      <c r="J2337" s="1064" t="s">
        <v>20</v>
      </c>
      <c r="K2337" s="1064" t="s">
        <v>21</v>
      </c>
      <c r="L2337" s="1065" t="s">
        <v>23</v>
      </c>
      <c r="M2337" s="1066">
        <v>0</v>
      </c>
      <c r="N2337" s="1066">
        <v>1.86</v>
      </c>
      <c r="O2337" s="1066">
        <v>0</v>
      </c>
      <c r="P2337" s="1066">
        <v>0</v>
      </c>
      <c r="Q2337" s="1067">
        <v>825.3</v>
      </c>
      <c r="R2337" s="1067">
        <f t="shared" si="354"/>
        <v>642.79999999999995</v>
      </c>
      <c r="S2337" s="1066">
        <v>174.76</v>
      </c>
      <c r="T2337" s="1066">
        <v>0</v>
      </c>
      <c r="U2337" s="1066">
        <v>7.74</v>
      </c>
      <c r="V2337" s="1067">
        <f t="shared" si="356"/>
        <v>771.08999999999992</v>
      </c>
      <c r="W2337" s="1066">
        <v>51.89</v>
      </c>
      <c r="X2337" s="1066">
        <v>0</v>
      </c>
      <c r="Y2337" s="1068">
        <v>2.3199999999999998</v>
      </c>
      <c r="Z2337" s="1069" t="s">
        <v>83</v>
      </c>
      <c r="AA2337" s="396" t="s">
        <v>1635</v>
      </c>
      <c r="AB2337" s="1070">
        <v>39181</v>
      </c>
      <c r="AC2337" s="396" t="str">
        <f t="shared" si="355"/>
        <v>19/01/2023</v>
      </c>
      <c r="AD2337" s="1071">
        <v>100.41</v>
      </c>
      <c r="AE2337" s="1071">
        <v>211.11</v>
      </c>
      <c r="AF2337" s="947">
        <f>AE2337-AD2337</f>
        <v>110.70000000000002</v>
      </c>
      <c r="AG2337" s="23"/>
      <c r="AH2337" s="23"/>
      <c r="AI2337" s="23"/>
      <c r="AJ2337" s="815">
        <v>45173</v>
      </c>
      <c r="AK2337" s="815">
        <v>45174</v>
      </c>
      <c r="AL2337" s="396">
        <f t="shared" si="353"/>
        <v>2</v>
      </c>
      <c r="AM2337" s="396">
        <v>19</v>
      </c>
      <c r="AN2337" s="396" t="s">
        <v>503</v>
      </c>
    </row>
    <row r="2338" spans="1:40" ht="15" customHeight="1">
      <c r="A2338" s="37">
        <v>9294</v>
      </c>
      <c r="B2338" s="9" t="s">
        <v>9488</v>
      </c>
      <c r="C2338" s="9">
        <v>30546815478</v>
      </c>
      <c r="D2338" s="9" t="s">
        <v>9489</v>
      </c>
      <c r="E2338" s="9" t="s">
        <v>38</v>
      </c>
      <c r="F2338" s="9" t="s">
        <v>66</v>
      </c>
      <c r="G2338" s="9" t="s">
        <v>919</v>
      </c>
      <c r="H2338" s="7" t="s">
        <v>9490</v>
      </c>
      <c r="I2338" s="8" t="s">
        <v>9491</v>
      </c>
      <c r="J2338" s="10" t="s">
        <v>20</v>
      </c>
      <c r="K2338" s="10" t="s">
        <v>21</v>
      </c>
      <c r="L2338" s="12" t="s">
        <v>22</v>
      </c>
      <c r="M2338" s="13">
        <v>0</v>
      </c>
      <c r="N2338" s="13">
        <v>0</v>
      </c>
      <c r="O2338" s="13">
        <v>0</v>
      </c>
      <c r="P2338" s="13">
        <v>0</v>
      </c>
      <c r="Q2338" s="14">
        <v>1173</v>
      </c>
      <c r="R2338" s="20">
        <f t="shared" si="354"/>
        <v>1147.6600000000001</v>
      </c>
      <c r="S2338" s="13">
        <v>8.33</v>
      </c>
      <c r="T2338" s="13">
        <v>1.32</v>
      </c>
      <c r="U2338" s="13">
        <v>15.69</v>
      </c>
      <c r="V2338" s="20">
        <f t="shared" si="356"/>
        <v>1146.19</v>
      </c>
      <c r="W2338" s="13">
        <v>26.52</v>
      </c>
      <c r="X2338" s="13">
        <v>0.28999999999999998</v>
      </c>
      <c r="Y2338" s="15">
        <v>0</v>
      </c>
      <c r="Z2338" s="16" t="s">
        <v>4318</v>
      </c>
      <c r="AA2338" s="11" t="s">
        <v>9492</v>
      </c>
      <c r="AB2338" s="22">
        <v>39316</v>
      </c>
      <c r="AC2338" s="11" t="str">
        <f t="shared" si="355"/>
        <v>11/02/2023</v>
      </c>
      <c r="AD2338" s="14">
        <v>1147.6600000000001</v>
      </c>
      <c r="AE2338" s="14">
        <v>1147.6600000000001</v>
      </c>
      <c r="AF2338" s="694">
        <v>0</v>
      </c>
      <c r="AG2338" s="11"/>
      <c r="AH2338" s="11"/>
      <c r="AI2338" s="11"/>
      <c r="AJ2338" s="124">
        <v>45173</v>
      </c>
      <c r="AK2338" s="124">
        <v>45174</v>
      </c>
      <c r="AL2338" s="9">
        <f t="shared" si="353"/>
        <v>2</v>
      </c>
      <c r="AM2338" s="9">
        <v>19</v>
      </c>
      <c r="AN2338" s="9" t="s">
        <v>503</v>
      </c>
    </row>
    <row r="2339" spans="1:40" ht="15" customHeight="1">
      <c r="A2339" s="37">
        <v>9657</v>
      </c>
      <c r="B2339" s="9" t="s">
        <v>9463</v>
      </c>
      <c r="C2339" s="9">
        <v>30708214023</v>
      </c>
      <c r="D2339" s="9" t="s">
        <v>4917</v>
      </c>
      <c r="E2339" s="9" t="s">
        <v>42</v>
      </c>
      <c r="F2339" s="9" t="s">
        <v>68</v>
      </c>
      <c r="G2339" s="9" t="s">
        <v>9464</v>
      </c>
      <c r="H2339" s="7" t="s">
        <v>9493</v>
      </c>
      <c r="I2339" s="8" t="s">
        <v>9494</v>
      </c>
      <c r="J2339" s="10" t="s">
        <v>20</v>
      </c>
      <c r="K2339" s="10" t="s">
        <v>21</v>
      </c>
      <c r="L2339" s="12" t="s">
        <v>22</v>
      </c>
      <c r="M2339" s="13">
        <v>0</v>
      </c>
      <c r="N2339" s="13">
        <v>0</v>
      </c>
      <c r="O2339" s="13">
        <v>0</v>
      </c>
      <c r="P2339" s="13">
        <v>0</v>
      </c>
      <c r="Q2339" s="14">
        <v>1256</v>
      </c>
      <c r="R2339" s="20">
        <f t="shared" si="354"/>
        <v>1168.58</v>
      </c>
      <c r="S2339" s="13">
        <v>14.18</v>
      </c>
      <c r="T2339" s="13">
        <v>4.93</v>
      </c>
      <c r="U2339" s="13">
        <v>68.31</v>
      </c>
      <c r="V2339" s="20">
        <f t="shared" si="356"/>
        <v>1244.6000000000001</v>
      </c>
      <c r="W2339" s="13">
        <v>0</v>
      </c>
      <c r="X2339" s="13">
        <v>2.11</v>
      </c>
      <c r="Y2339" s="15">
        <v>9.2899999999999991</v>
      </c>
      <c r="Z2339" s="16" t="s">
        <v>74</v>
      </c>
      <c r="AA2339" s="11" t="s">
        <v>329</v>
      </c>
      <c r="AB2339" s="22">
        <v>39325</v>
      </c>
      <c r="AC2339" s="11" t="str">
        <f t="shared" si="355"/>
        <v>15/02/2023</v>
      </c>
      <c r="AD2339" s="18">
        <v>788.39</v>
      </c>
      <c r="AE2339" s="18">
        <v>788.39</v>
      </c>
      <c r="AF2339" s="68">
        <v>0</v>
      </c>
      <c r="AG2339" s="18"/>
      <c r="AH2339" s="18"/>
      <c r="AI2339" s="18"/>
      <c r="AJ2339" s="124">
        <v>45173</v>
      </c>
      <c r="AK2339" s="124">
        <v>45174</v>
      </c>
      <c r="AL2339" s="9">
        <f t="shared" si="353"/>
        <v>2</v>
      </c>
      <c r="AM2339" s="9">
        <v>19</v>
      </c>
      <c r="AN2339" s="9" t="s">
        <v>503</v>
      </c>
    </row>
    <row r="2340" spans="1:40" ht="15" customHeight="1">
      <c r="A2340" s="37">
        <v>9799</v>
      </c>
      <c r="B2340" s="9" t="s">
        <v>9495</v>
      </c>
      <c r="C2340" s="9">
        <v>30709196150</v>
      </c>
      <c r="D2340" s="9" t="s">
        <v>1591</v>
      </c>
      <c r="E2340" s="9" t="s">
        <v>42</v>
      </c>
      <c r="F2340" s="9" t="s">
        <v>68</v>
      </c>
      <c r="G2340" s="9" t="s">
        <v>9496</v>
      </c>
      <c r="H2340" s="106" t="s">
        <v>9497</v>
      </c>
      <c r="I2340" s="112" t="s">
        <v>9498</v>
      </c>
      <c r="J2340" s="107" t="s">
        <v>20</v>
      </c>
      <c r="K2340" s="107" t="s">
        <v>21</v>
      </c>
      <c r="L2340" s="113" t="s">
        <v>22</v>
      </c>
      <c r="M2340" s="108">
        <v>0</v>
      </c>
      <c r="N2340" s="108">
        <v>0</v>
      </c>
      <c r="O2340" s="108">
        <v>0</v>
      </c>
      <c r="P2340" s="108">
        <v>0</v>
      </c>
      <c r="Q2340" s="109">
        <v>957.95</v>
      </c>
      <c r="R2340" s="110">
        <f t="shared" si="354"/>
        <v>933.32</v>
      </c>
      <c r="S2340" s="108">
        <v>2</v>
      </c>
      <c r="T2340" s="108">
        <v>1.82</v>
      </c>
      <c r="U2340" s="108">
        <v>20.81</v>
      </c>
      <c r="V2340" s="110">
        <f t="shared" si="356"/>
        <v>943.87000000000012</v>
      </c>
      <c r="W2340" s="108">
        <v>1.66</v>
      </c>
      <c r="X2340" s="108">
        <v>1.4</v>
      </c>
      <c r="Y2340" s="114">
        <v>11.02</v>
      </c>
      <c r="Z2340" s="111" t="s">
        <v>64</v>
      </c>
      <c r="AA2340" s="104" t="s">
        <v>6762</v>
      </c>
      <c r="AB2340" s="115">
        <v>39325</v>
      </c>
      <c r="AC2340" s="1050">
        <v>44957</v>
      </c>
      <c r="AD2340" s="268">
        <v>501.7</v>
      </c>
      <c r="AE2340" s="268">
        <v>501.7</v>
      </c>
      <c r="AF2340" s="1091">
        <v>0</v>
      </c>
      <c r="AG2340" s="268"/>
      <c r="AH2340" s="268"/>
      <c r="AI2340" s="268"/>
      <c r="AJ2340" s="124">
        <v>45173</v>
      </c>
      <c r="AK2340" s="124">
        <v>45174</v>
      </c>
      <c r="AL2340" s="9">
        <f t="shared" si="353"/>
        <v>2</v>
      </c>
      <c r="AM2340" s="9">
        <v>19</v>
      </c>
      <c r="AN2340" s="9" t="s">
        <v>503</v>
      </c>
    </row>
    <row r="2341" spans="1:40" ht="15" customHeight="1">
      <c r="A2341" s="37">
        <v>9942</v>
      </c>
      <c r="B2341" s="9" t="s">
        <v>9499</v>
      </c>
      <c r="C2341" s="9">
        <v>30711177554</v>
      </c>
      <c r="D2341" s="9" t="s">
        <v>9500</v>
      </c>
      <c r="E2341" s="9" t="s">
        <v>42</v>
      </c>
      <c r="F2341" s="9" t="s">
        <v>68</v>
      </c>
      <c r="G2341" s="9" t="s">
        <v>9501</v>
      </c>
      <c r="H2341" s="7" t="s">
        <v>9502</v>
      </c>
      <c r="I2341" s="8" t="s">
        <v>9503</v>
      </c>
      <c r="J2341" s="10" t="s">
        <v>20</v>
      </c>
      <c r="K2341" s="10" t="s">
        <v>21</v>
      </c>
      <c r="L2341" s="12" t="s">
        <v>22</v>
      </c>
      <c r="M2341" s="13">
        <v>0</v>
      </c>
      <c r="N2341" s="13">
        <v>0</v>
      </c>
      <c r="O2341" s="13">
        <v>0</v>
      </c>
      <c r="P2341" s="13">
        <v>0</v>
      </c>
      <c r="Q2341" s="14">
        <v>150.41999999999999</v>
      </c>
      <c r="R2341" s="20">
        <f t="shared" si="354"/>
        <v>146.35</v>
      </c>
      <c r="S2341" s="13">
        <v>0</v>
      </c>
      <c r="T2341" s="13">
        <v>2.59</v>
      </c>
      <c r="U2341" s="13">
        <v>1.48</v>
      </c>
      <c r="V2341" s="20">
        <f t="shared" si="356"/>
        <v>149.03</v>
      </c>
      <c r="W2341" s="13">
        <v>0</v>
      </c>
      <c r="X2341" s="13">
        <v>0</v>
      </c>
      <c r="Y2341" s="15">
        <v>1.39</v>
      </c>
      <c r="Z2341" s="16" t="s">
        <v>74</v>
      </c>
      <c r="AA2341" s="11" t="s">
        <v>9504</v>
      </c>
      <c r="AB2341" s="22">
        <v>39325</v>
      </c>
      <c r="AC2341" s="11" t="str">
        <f t="shared" ref="AC2341:AC2347" si="364">+_xlfn.CONCAT(MID(AA2341,16,2),"/",MID(AA2341,14,2),"/",MID(AA2341,10,4))</f>
        <v>10/02/2023</v>
      </c>
      <c r="AD2341" s="18">
        <v>102.9</v>
      </c>
      <c r="AE2341" s="18">
        <v>102.9</v>
      </c>
      <c r="AF2341" s="68">
        <v>0</v>
      </c>
      <c r="AG2341" s="18"/>
      <c r="AH2341" s="18"/>
      <c r="AI2341" s="18"/>
      <c r="AJ2341" s="124">
        <v>45173</v>
      </c>
      <c r="AK2341" s="124">
        <v>45174</v>
      </c>
      <c r="AL2341" s="9">
        <f t="shared" si="353"/>
        <v>2</v>
      </c>
      <c r="AM2341" s="9">
        <v>19</v>
      </c>
      <c r="AN2341" s="9" t="s">
        <v>503</v>
      </c>
    </row>
    <row r="2342" spans="1:40" ht="15" customHeight="1">
      <c r="A2342" s="207">
        <v>9943</v>
      </c>
      <c r="B2342" s="208" t="s">
        <v>9499</v>
      </c>
      <c r="C2342" s="208">
        <v>30711177554</v>
      </c>
      <c r="D2342" s="208" t="s">
        <v>8622</v>
      </c>
      <c r="E2342" s="208" t="s">
        <v>42</v>
      </c>
      <c r="F2342" s="208" t="s">
        <v>68</v>
      </c>
      <c r="G2342" s="208" t="s">
        <v>9505</v>
      </c>
      <c r="H2342" s="1072" t="s">
        <v>9506</v>
      </c>
      <c r="I2342" s="1073" t="s">
        <v>9507</v>
      </c>
      <c r="J2342" s="1074" t="s">
        <v>20</v>
      </c>
      <c r="K2342" s="1074" t="s">
        <v>21</v>
      </c>
      <c r="L2342" s="1075" t="s">
        <v>22</v>
      </c>
      <c r="M2342" s="1076">
        <v>0</v>
      </c>
      <c r="N2342" s="1076">
        <v>0</v>
      </c>
      <c r="O2342" s="1076">
        <v>0</v>
      </c>
      <c r="P2342" s="1076">
        <v>0</v>
      </c>
      <c r="Q2342" s="1077">
        <v>71.3</v>
      </c>
      <c r="R2342" s="1078">
        <f t="shared" si="354"/>
        <v>69.27</v>
      </c>
      <c r="S2342" s="1076">
        <v>0</v>
      </c>
      <c r="T2342" s="1076">
        <v>2.0299999999999998</v>
      </c>
      <c r="U2342" s="1079">
        <v>0</v>
      </c>
      <c r="V2342" s="1078">
        <f t="shared" si="356"/>
        <v>69.27</v>
      </c>
      <c r="W2342" s="1076">
        <v>0</v>
      </c>
      <c r="X2342" s="1076">
        <v>2.0299999999999998</v>
      </c>
      <c r="Y2342" s="1079">
        <v>0</v>
      </c>
      <c r="Z2342" s="1080" t="s">
        <v>3429</v>
      </c>
      <c r="AA2342" s="209" t="s">
        <v>9508</v>
      </c>
      <c r="AB2342" s="1081">
        <v>39277</v>
      </c>
      <c r="AC2342" s="209" t="str">
        <f t="shared" si="364"/>
        <v>10/02/2023</v>
      </c>
      <c r="AD2342" s="1082">
        <v>69.27</v>
      </c>
      <c r="AE2342" s="1082">
        <v>69.27</v>
      </c>
      <c r="AF2342" s="1100">
        <v>0</v>
      </c>
      <c r="AG2342" s="268"/>
      <c r="AH2342" s="268"/>
      <c r="AI2342" s="268"/>
      <c r="AJ2342" s="275">
        <v>45173</v>
      </c>
      <c r="AK2342" s="275">
        <v>45174</v>
      </c>
      <c r="AL2342" s="208">
        <f t="shared" si="353"/>
        <v>2</v>
      </c>
      <c r="AM2342" s="208">
        <v>19</v>
      </c>
      <c r="AN2342" s="208" t="s">
        <v>503</v>
      </c>
    </row>
    <row r="2343" spans="1:40" ht="15" customHeight="1">
      <c r="A2343" s="11">
        <v>11562</v>
      </c>
      <c r="B2343" s="11" t="s">
        <v>9509</v>
      </c>
      <c r="C2343" s="11">
        <v>30709201219</v>
      </c>
      <c r="D2343" s="11" t="s">
        <v>9510</v>
      </c>
      <c r="E2343" s="11" t="s">
        <v>339</v>
      </c>
      <c r="F2343" s="11" t="s">
        <v>3554</v>
      </c>
      <c r="G2343" s="11" t="s">
        <v>3554</v>
      </c>
      <c r="H2343" s="11" t="s">
        <v>9511</v>
      </c>
      <c r="I2343" s="11" t="s">
        <v>9512</v>
      </c>
      <c r="J2343" s="55" t="s">
        <v>20</v>
      </c>
      <c r="K2343" s="55" t="s">
        <v>21</v>
      </c>
      <c r="L2343" s="55" t="s">
        <v>22</v>
      </c>
      <c r="M2343" s="134">
        <v>0</v>
      </c>
      <c r="N2343" s="134">
        <v>0</v>
      </c>
      <c r="O2343" s="134">
        <v>0</v>
      </c>
      <c r="P2343" s="134">
        <v>0</v>
      </c>
      <c r="Q2343" s="66">
        <v>499.36</v>
      </c>
      <c r="R2343" s="66">
        <f t="shared" si="354"/>
        <v>350.40999999999997</v>
      </c>
      <c r="S2343" s="134">
        <v>141.1</v>
      </c>
      <c r="T2343" s="134">
        <v>0</v>
      </c>
      <c r="U2343" s="134">
        <v>7.85</v>
      </c>
      <c r="V2343" s="66">
        <f t="shared" si="356"/>
        <v>491.51</v>
      </c>
      <c r="W2343" s="134">
        <v>0</v>
      </c>
      <c r="X2343" s="259">
        <v>0</v>
      </c>
      <c r="Y2343" s="134">
        <v>7.85</v>
      </c>
      <c r="Z2343" s="59" t="s">
        <v>9513</v>
      </c>
      <c r="AA2343" s="40" t="s">
        <v>2127</v>
      </c>
      <c r="AB2343" s="40" t="s">
        <v>82</v>
      </c>
      <c r="AC2343" s="40" t="str">
        <f t="shared" si="364"/>
        <v>05/03/2023</v>
      </c>
      <c r="AD2343" s="40">
        <v>307.87</v>
      </c>
      <c r="AE2343" s="40">
        <v>307.87</v>
      </c>
      <c r="AF2343" s="40">
        <v>0</v>
      </c>
      <c r="AG2343" s="40"/>
      <c r="AH2343" s="40"/>
      <c r="AI2343" s="40"/>
      <c r="AJ2343" s="105">
        <v>45173</v>
      </c>
      <c r="AK2343" s="105">
        <v>45174</v>
      </c>
      <c r="AL2343" s="11">
        <f t="shared" si="353"/>
        <v>2</v>
      </c>
      <c r="AM2343" s="11">
        <v>19</v>
      </c>
      <c r="AN2343" s="11" t="s">
        <v>503</v>
      </c>
    </row>
    <row r="2344" spans="1:40" ht="15" customHeight="1">
      <c r="A2344" s="38">
        <v>13401</v>
      </c>
      <c r="B2344" s="34" t="s">
        <v>9429</v>
      </c>
      <c r="C2344" s="34">
        <v>30613985995</v>
      </c>
      <c r="D2344" s="34" t="s">
        <v>9514</v>
      </c>
      <c r="E2344" s="34" t="s">
        <v>338</v>
      </c>
      <c r="F2344" s="34" t="s">
        <v>343</v>
      </c>
      <c r="G2344" s="34" t="s">
        <v>1302</v>
      </c>
      <c r="H2344" s="34" t="s">
        <v>9593</v>
      </c>
      <c r="I2344" s="34" t="s">
        <v>9594</v>
      </c>
      <c r="J2344" s="44" t="s">
        <v>20</v>
      </c>
      <c r="K2344" s="128" t="s">
        <v>8232</v>
      </c>
      <c r="L2344" s="44" t="s">
        <v>23</v>
      </c>
      <c r="M2344" s="69">
        <v>0</v>
      </c>
      <c r="N2344" s="69">
        <v>0</v>
      </c>
      <c r="O2344" s="69">
        <v>0</v>
      </c>
      <c r="P2344" s="69">
        <v>0</v>
      </c>
      <c r="Q2344" s="70">
        <v>1717.05</v>
      </c>
      <c r="R2344" s="70">
        <f t="shared" si="354"/>
        <v>1075.93</v>
      </c>
      <c r="S2344" s="69">
        <v>606.82000000000005</v>
      </c>
      <c r="T2344" s="69">
        <v>17.940000000000001</v>
      </c>
      <c r="U2344" s="69">
        <v>16.36</v>
      </c>
      <c r="V2344" s="70">
        <f t="shared" si="356"/>
        <v>1074.4899999999998</v>
      </c>
      <c r="W2344" s="69">
        <v>619.45000000000005</v>
      </c>
      <c r="X2344" s="344">
        <v>9.44</v>
      </c>
      <c r="Y2344" s="69">
        <v>13.67</v>
      </c>
      <c r="Z2344" s="45" t="s">
        <v>2175</v>
      </c>
      <c r="AA2344" s="23" t="s">
        <v>754</v>
      </c>
      <c r="AB2344" s="34" t="str">
        <f>+_xlfn.CONCAT(MID(Z2344,24,2),"/",MID(Z2344,22,2),"/",MID(Z2344,18,4))</f>
        <v>23/06/2007</v>
      </c>
      <c r="AC2344" s="23" t="str">
        <f t="shared" si="364"/>
        <v>09/03/2023</v>
      </c>
      <c r="AD2344" s="76">
        <v>342.8</v>
      </c>
      <c r="AE2344" s="76">
        <v>342.8</v>
      </c>
      <c r="AF2344" s="76">
        <v>0</v>
      </c>
      <c r="AG2344" s="76"/>
      <c r="AH2344" s="76"/>
      <c r="AI2344" s="76"/>
      <c r="AJ2344" s="122">
        <v>45173</v>
      </c>
      <c r="AK2344" s="122">
        <v>45174</v>
      </c>
      <c r="AL2344" s="34">
        <f t="shared" si="353"/>
        <v>2</v>
      </c>
      <c r="AM2344" s="34">
        <v>19</v>
      </c>
      <c r="AN2344" s="34" t="s">
        <v>1223</v>
      </c>
    </row>
    <row r="2345" spans="1:40" ht="15" customHeight="1">
      <c r="A2345" s="11">
        <v>13513</v>
      </c>
      <c r="B2345" s="11" t="s">
        <v>9425</v>
      </c>
      <c r="C2345" s="11">
        <v>30715551051</v>
      </c>
      <c r="D2345" s="11" t="s">
        <v>9515</v>
      </c>
      <c r="E2345" s="11" t="s">
        <v>42</v>
      </c>
      <c r="F2345" s="11" t="s">
        <v>911</v>
      </c>
      <c r="G2345" s="11" t="s">
        <v>1728</v>
      </c>
      <c r="H2345" s="11" t="s">
        <v>9516</v>
      </c>
      <c r="I2345" s="11" t="s">
        <v>9517</v>
      </c>
      <c r="J2345" s="55" t="s">
        <v>20</v>
      </c>
      <c r="K2345" s="55" t="s">
        <v>21</v>
      </c>
      <c r="L2345" s="55" t="s">
        <v>22</v>
      </c>
      <c r="M2345" s="134">
        <v>0</v>
      </c>
      <c r="N2345" s="134">
        <v>0</v>
      </c>
      <c r="O2345" s="134">
        <v>28.25</v>
      </c>
      <c r="P2345" s="134">
        <v>94.89</v>
      </c>
      <c r="Q2345" s="66">
        <v>1130.7</v>
      </c>
      <c r="R2345" s="66">
        <f t="shared" si="354"/>
        <v>739.13000000000011</v>
      </c>
      <c r="S2345" s="134">
        <v>354.27</v>
      </c>
      <c r="T2345" s="134">
        <v>2.16</v>
      </c>
      <c r="U2345" s="134">
        <v>6.89</v>
      </c>
      <c r="V2345" s="66">
        <f t="shared" si="356"/>
        <v>739.96095999999989</v>
      </c>
      <c r="W2345" s="134">
        <v>284.09904</v>
      </c>
      <c r="X2345" s="259">
        <v>1.85</v>
      </c>
      <c r="Y2345" s="134">
        <v>9.9</v>
      </c>
      <c r="Z2345" s="59" t="s">
        <v>3422</v>
      </c>
      <c r="AA2345" s="40" t="s">
        <v>2644</v>
      </c>
      <c r="AB2345" s="40" t="s">
        <v>3423</v>
      </c>
      <c r="AC2345" s="40" t="str">
        <f t="shared" si="364"/>
        <v>12/03/2023</v>
      </c>
      <c r="AD2345" s="40">
        <v>417.14</v>
      </c>
      <c r="AE2345" s="40">
        <v>417.14</v>
      </c>
      <c r="AF2345" s="40">
        <v>0</v>
      </c>
      <c r="AG2345" s="40"/>
      <c r="AH2345" s="40"/>
      <c r="AI2345" s="40"/>
      <c r="AJ2345" s="105">
        <v>45173</v>
      </c>
      <c r="AK2345" s="105">
        <v>45174</v>
      </c>
      <c r="AL2345" s="11">
        <f t="shared" si="353"/>
        <v>2</v>
      </c>
      <c r="AM2345" s="11">
        <v>19</v>
      </c>
      <c r="AN2345" s="11" t="s">
        <v>503</v>
      </c>
    </row>
    <row r="2346" spans="1:40" ht="15" customHeight="1">
      <c r="A2346" s="11">
        <v>13846</v>
      </c>
      <c r="B2346" s="11" t="s">
        <v>9463</v>
      </c>
      <c r="C2346" s="11">
        <v>30708214023</v>
      </c>
      <c r="D2346" s="11" t="s">
        <v>9518</v>
      </c>
      <c r="E2346" s="11" t="s">
        <v>38</v>
      </c>
      <c r="F2346" s="11" t="s">
        <v>54</v>
      </c>
      <c r="G2346" s="11" t="s">
        <v>9519</v>
      </c>
      <c r="H2346" s="11" t="s">
        <v>9595</v>
      </c>
      <c r="I2346" s="11" t="s">
        <v>9596</v>
      </c>
      <c r="J2346" s="55" t="s">
        <v>20</v>
      </c>
      <c r="K2346" s="55" t="s">
        <v>21</v>
      </c>
      <c r="L2346" s="55" t="s">
        <v>22</v>
      </c>
      <c r="M2346" s="134">
        <v>0</v>
      </c>
      <c r="N2346" s="134">
        <v>0</v>
      </c>
      <c r="O2346" s="134">
        <v>0</v>
      </c>
      <c r="P2346" s="134">
        <v>0</v>
      </c>
      <c r="Q2346" s="66">
        <v>88.89</v>
      </c>
      <c r="R2346" s="66">
        <f t="shared" si="354"/>
        <v>88.51</v>
      </c>
      <c r="S2346" s="134">
        <v>0.27</v>
      </c>
      <c r="T2346" s="134">
        <v>0.11</v>
      </c>
      <c r="U2346" s="134">
        <v>0</v>
      </c>
      <c r="V2346" s="66">
        <f t="shared" si="356"/>
        <v>88.51</v>
      </c>
      <c r="W2346" s="134">
        <v>0.27</v>
      </c>
      <c r="X2346" s="259">
        <v>0.11</v>
      </c>
      <c r="Y2346" s="134">
        <v>0</v>
      </c>
      <c r="Z2346" s="59" t="s">
        <v>209</v>
      </c>
      <c r="AA2346" s="40" t="s">
        <v>3380</v>
      </c>
      <c r="AB2346" s="11" t="str">
        <f>+_xlfn.CONCAT(MID(Z2346,24,2),"/",MID(Z2346,22,2),"/",MID(Z2346,18,4))</f>
        <v>14/07/2007</v>
      </c>
      <c r="AC2346" s="40" t="str">
        <f t="shared" si="364"/>
        <v>15/03/2023</v>
      </c>
      <c r="AD2346" s="84">
        <v>83.56</v>
      </c>
      <c r="AE2346" s="84">
        <v>83.56</v>
      </c>
      <c r="AF2346" s="84">
        <v>0</v>
      </c>
      <c r="AG2346" s="84"/>
      <c r="AH2346" s="84"/>
      <c r="AI2346" s="84"/>
      <c r="AJ2346" s="105">
        <v>45173</v>
      </c>
      <c r="AK2346" s="105">
        <v>45174</v>
      </c>
      <c r="AL2346" s="11">
        <f t="shared" si="353"/>
        <v>2</v>
      </c>
      <c r="AM2346" s="11">
        <v>19</v>
      </c>
      <c r="AN2346" s="11" t="s">
        <v>1223</v>
      </c>
    </row>
    <row r="2347" spans="1:40" ht="15" customHeight="1">
      <c r="A2347" s="11">
        <v>14215</v>
      </c>
      <c r="B2347" s="11" t="s">
        <v>9429</v>
      </c>
      <c r="C2347" s="11">
        <v>30613985995</v>
      </c>
      <c r="D2347" s="11" t="s">
        <v>9520</v>
      </c>
      <c r="E2347" s="11" t="s">
        <v>38</v>
      </c>
      <c r="F2347" s="11" t="s">
        <v>66</v>
      </c>
      <c r="G2347" s="11" t="s">
        <v>919</v>
      </c>
      <c r="H2347" s="11" t="s">
        <v>9597</v>
      </c>
      <c r="I2347" s="11" t="s">
        <v>9598</v>
      </c>
      <c r="J2347" s="55" t="s">
        <v>20</v>
      </c>
      <c r="K2347" s="55" t="s">
        <v>21</v>
      </c>
      <c r="L2347" s="55" t="s">
        <v>22</v>
      </c>
      <c r="M2347" s="134">
        <v>0</v>
      </c>
      <c r="N2347" s="134">
        <v>0</v>
      </c>
      <c r="O2347" s="134">
        <v>100.95</v>
      </c>
      <c r="P2347" s="134">
        <v>100.95</v>
      </c>
      <c r="Q2347" s="66">
        <v>4413.2700000000004</v>
      </c>
      <c r="R2347" s="66">
        <f t="shared" si="354"/>
        <v>3374.4700000000003</v>
      </c>
      <c r="S2347" s="134">
        <v>924.22</v>
      </c>
      <c r="T2347" s="134">
        <v>4.9000000000000004</v>
      </c>
      <c r="U2347" s="134">
        <v>8.73</v>
      </c>
      <c r="V2347" s="66">
        <f t="shared" si="356"/>
        <v>3400.8900000000003</v>
      </c>
      <c r="W2347" s="134">
        <v>897.8</v>
      </c>
      <c r="X2347" s="259">
        <v>4.9000000000000004</v>
      </c>
      <c r="Y2347" s="134">
        <v>8.73</v>
      </c>
      <c r="Z2347" s="59" t="s">
        <v>193</v>
      </c>
      <c r="AA2347" s="40" t="s">
        <v>2807</v>
      </c>
      <c r="AB2347" s="11" t="str">
        <f>+_xlfn.CONCAT(MID(Z2347,24,2),"/",MID(Z2347,22,2),"/",MID(Z2347,18,4))</f>
        <v>14/07/2007</v>
      </c>
      <c r="AC2347" s="40" t="str">
        <f t="shared" si="364"/>
        <v>28/02/2023</v>
      </c>
      <c r="AD2347" s="40">
        <v>2017.01</v>
      </c>
      <c r="AE2347" s="40">
        <v>2017.01</v>
      </c>
      <c r="AF2347" s="40">
        <v>0</v>
      </c>
      <c r="AG2347" s="40"/>
      <c r="AH2347" s="40"/>
      <c r="AI2347" s="40"/>
      <c r="AJ2347" s="105">
        <v>45173</v>
      </c>
      <c r="AK2347" s="105">
        <v>45174</v>
      </c>
      <c r="AL2347" s="11">
        <f t="shared" si="353"/>
        <v>2</v>
      </c>
      <c r="AM2347" s="11">
        <v>19</v>
      </c>
      <c r="AN2347" s="11" t="s">
        <v>1223</v>
      </c>
    </row>
    <row r="2348" spans="1:40" ht="15" customHeight="1">
      <c r="A2348" s="215">
        <v>14282</v>
      </c>
      <c r="B2348" s="229" t="s">
        <v>9463</v>
      </c>
      <c r="C2348" s="229">
        <v>30708214023</v>
      </c>
      <c r="D2348" s="229" t="s">
        <v>9521</v>
      </c>
      <c r="E2348" s="229" t="s">
        <v>38</v>
      </c>
      <c r="F2348" s="229" t="s">
        <v>54</v>
      </c>
      <c r="G2348" s="229" t="s">
        <v>5142</v>
      </c>
      <c r="H2348" s="229" t="s">
        <v>9580</v>
      </c>
      <c r="I2348" s="229" t="s">
        <v>9581</v>
      </c>
      <c r="J2348" s="218" t="s">
        <v>20</v>
      </c>
      <c r="K2348" s="218" t="s">
        <v>21</v>
      </c>
      <c r="L2348" s="218" t="s">
        <v>22</v>
      </c>
      <c r="M2348" s="219">
        <v>0</v>
      </c>
      <c r="N2348" s="219">
        <v>0</v>
      </c>
      <c r="O2348" s="219">
        <v>0</v>
      </c>
      <c r="P2348" s="219">
        <v>0</v>
      </c>
      <c r="Q2348" s="221">
        <v>493.49</v>
      </c>
      <c r="R2348" s="221">
        <f t="shared" si="354"/>
        <v>476.90000000000003</v>
      </c>
      <c r="S2348" s="219">
        <v>16.59</v>
      </c>
      <c r="T2348" s="219">
        <v>0</v>
      </c>
      <c r="U2348" s="219">
        <v>0</v>
      </c>
      <c r="V2348" s="221">
        <f t="shared" si="356"/>
        <v>476.90000000000003</v>
      </c>
      <c r="W2348" s="219">
        <v>16.59</v>
      </c>
      <c r="X2348" s="654">
        <v>0</v>
      </c>
      <c r="Y2348" s="219">
        <v>0</v>
      </c>
      <c r="Z2348" s="655" t="s">
        <v>209</v>
      </c>
      <c r="AA2348" s="216" t="s">
        <v>4474</v>
      </c>
      <c r="AB2348" s="217" t="str">
        <f>+_xlfn.CONCAT(MID(Z2348,24,2),"/",MID(Z2348,22,2),"/",MID(Z2348,18,4))</f>
        <v>14/07/2007</v>
      </c>
      <c r="AC2348" s="216" t="str">
        <f t="shared" si="355"/>
        <v>28/02/2023</v>
      </c>
      <c r="AD2348" s="1083">
        <v>474.7</v>
      </c>
      <c r="AE2348" s="1083">
        <v>474.7</v>
      </c>
      <c r="AF2348" s="1101">
        <v>0</v>
      </c>
      <c r="AG2348" s="268"/>
      <c r="AH2348" s="268"/>
      <c r="AI2348" s="268"/>
      <c r="AJ2348" s="641">
        <v>45173</v>
      </c>
      <c r="AK2348" s="641">
        <v>45174</v>
      </c>
      <c r="AL2348" s="229">
        <f t="shared" si="353"/>
        <v>2</v>
      </c>
      <c r="AM2348" s="229">
        <v>19</v>
      </c>
      <c r="AN2348" s="229" t="s">
        <v>1223</v>
      </c>
    </row>
    <row r="2349" spans="1:40" ht="15" customHeight="1">
      <c r="A2349" s="11">
        <v>14434</v>
      </c>
      <c r="B2349" s="11" t="s">
        <v>9522</v>
      </c>
      <c r="C2349" s="11">
        <v>30623790181</v>
      </c>
      <c r="D2349" s="11" t="s">
        <v>1867</v>
      </c>
      <c r="E2349" s="11" t="s">
        <v>47</v>
      </c>
      <c r="F2349" s="11" t="s">
        <v>49</v>
      </c>
      <c r="G2349" s="11" t="s">
        <v>49</v>
      </c>
      <c r="H2349" s="11" t="s">
        <v>9582</v>
      </c>
      <c r="I2349" s="11" t="s">
        <v>9583</v>
      </c>
      <c r="J2349" s="55" t="s">
        <v>20</v>
      </c>
      <c r="K2349" s="55" t="s">
        <v>21</v>
      </c>
      <c r="L2349" s="55" t="s">
        <v>22</v>
      </c>
      <c r="M2349" s="134">
        <v>0</v>
      </c>
      <c r="N2349" s="134">
        <v>0</v>
      </c>
      <c r="O2349" s="134">
        <v>0</v>
      </c>
      <c r="P2349" s="134">
        <v>0</v>
      </c>
      <c r="Q2349" s="66">
        <v>750.72</v>
      </c>
      <c r="R2349" s="66">
        <f t="shared" si="354"/>
        <v>716.62</v>
      </c>
      <c r="S2349" s="134">
        <v>33.119999999999997</v>
      </c>
      <c r="T2349" s="134">
        <v>0.98</v>
      </c>
      <c r="U2349" s="134">
        <v>0</v>
      </c>
      <c r="V2349" s="66">
        <f t="shared" si="356"/>
        <v>716.62</v>
      </c>
      <c r="W2349" s="134">
        <v>33.119999999999997</v>
      </c>
      <c r="X2349" s="134">
        <v>0.98</v>
      </c>
      <c r="Y2349" s="134">
        <v>0</v>
      </c>
      <c r="Z2349" s="40" t="s">
        <v>312</v>
      </c>
      <c r="AA2349" s="59" t="s">
        <v>9561</v>
      </c>
      <c r="AB2349" s="11" t="str">
        <f>+_xlfn.CONCAT(MID(Z2349,24,2),"/",MID(Z2349,22,2),"/",MID(Z2349,18,4))</f>
        <v>14/07/2007</v>
      </c>
      <c r="AC2349" s="40" t="str">
        <f t="shared" si="355"/>
        <v>20/02/2023</v>
      </c>
      <c r="AD2349" s="40">
        <v>357.05</v>
      </c>
      <c r="AE2349" s="40">
        <v>357.05</v>
      </c>
      <c r="AF2349" s="40">
        <v>0</v>
      </c>
      <c r="AG2349" s="40"/>
      <c r="AH2349" s="40"/>
      <c r="AI2349" s="40"/>
      <c r="AJ2349" s="105">
        <v>45173</v>
      </c>
      <c r="AK2349" s="105">
        <v>45174</v>
      </c>
      <c r="AL2349" s="11">
        <f t="shared" si="353"/>
        <v>2</v>
      </c>
      <c r="AM2349" s="11">
        <v>19</v>
      </c>
      <c r="AN2349" s="11" t="s">
        <v>1223</v>
      </c>
    </row>
    <row r="2350" spans="1:40" ht="15" customHeight="1">
      <c r="A2350" s="11">
        <v>14434</v>
      </c>
      <c r="B2350" s="11" t="s">
        <v>9523</v>
      </c>
      <c r="C2350" s="11">
        <v>30711482187</v>
      </c>
      <c r="D2350" s="11" t="s">
        <v>1867</v>
      </c>
      <c r="E2350" s="11" t="s">
        <v>47</v>
      </c>
      <c r="F2350" s="11" t="s">
        <v>49</v>
      </c>
      <c r="G2350" s="11" t="s">
        <v>50</v>
      </c>
      <c r="H2350" s="11" t="s">
        <v>9582</v>
      </c>
      <c r="I2350" s="11" t="s">
        <v>9583</v>
      </c>
      <c r="J2350" s="55" t="s">
        <v>20</v>
      </c>
      <c r="K2350" s="55" t="s">
        <v>21</v>
      </c>
      <c r="L2350" s="55" t="s">
        <v>22</v>
      </c>
      <c r="M2350" s="134">
        <v>0</v>
      </c>
      <c r="N2350" s="134">
        <v>0</v>
      </c>
      <c r="O2350" s="134">
        <v>0</v>
      </c>
      <c r="P2350" s="134">
        <v>0</v>
      </c>
      <c r="Q2350" s="66">
        <v>750.72</v>
      </c>
      <c r="R2350" s="66">
        <f t="shared" si="354"/>
        <v>716.62</v>
      </c>
      <c r="S2350" s="134">
        <v>33.119999999999997</v>
      </c>
      <c r="T2350" s="134">
        <v>0.98</v>
      </c>
      <c r="U2350" s="134">
        <v>0</v>
      </c>
      <c r="V2350" s="66">
        <f t="shared" si="356"/>
        <v>716.62</v>
      </c>
      <c r="W2350" s="134">
        <v>33.119999999999997</v>
      </c>
      <c r="X2350" s="134">
        <v>0.98</v>
      </c>
      <c r="Y2350" s="134">
        <v>0</v>
      </c>
      <c r="Z2350" s="40" t="s">
        <v>312</v>
      </c>
      <c r="AA2350" s="59" t="s">
        <v>9561</v>
      </c>
      <c r="AB2350" s="11" t="str">
        <f>+_xlfn.CONCAT(MID(Z2350,24,2),"/",MID(Z2350,22,2),"/",MID(Z2350,18,4))</f>
        <v>14/07/2007</v>
      </c>
      <c r="AC2350" s="40" t="str">
        <f t="shared" si="355"/>
        <v>20/02/2023</v>
      </c>
      <c r="AD2350" s="40">
        <v>357.05</v>
      </c>
      <c r="AE2350" s="40">
        <v>357.05</v>
      </c>
      <c r="AF2350" s="40">
        <v>0</v>
      </c>
      <c r="AG2350" s="84"/>
      <c r="AH2350" s="84"/>
      <c r="AI2350" s="84"/>
      <c r="AJ2350" s="105">
        <v>45173</v>
      </c>
      <c r="AK2350" s="105">
        <v>45174</v>
      </c>
      <c r="AL2350" s="11">
        <f t="shared" si="353"/>
        <v>2</v>
      </c>
      <c r="AM2350" s="11">
        <v>19</v>
      </c>
      <c r="AN2350" s="11" t="s">
        <v>1223</v>
      </c>
    </row>
    <row r="2351" spans="1:40" ht="15" customHeight="1">
      <c r="A2351" s="215">
        <v>14540</v>
      </c>
      <c r="B2351" s="229" t="s">
        <v>9463</v>
      </c>
      <c r="C2351" s="229">
        <v>30708214023</v>
      </c>
      <c r="D2351" s="229" t="s">
        <v>9524</v>
      </c>
      <c r="E2351" s="229" t="s">
        <v>38</v>
      </c>
      <c r="F2351" s="229" t="s">
        <v>54</v>
      </c>
      <c r="G2351" s="229" t="s">
        <v>104</v>
      </c>
      <c r="H2351" s="229" t="s">
        <v>9525</v>
      </c>
      <c r="I2351" s="229" t="s">
        <v>9584</v>
      </c>
      <c r="J2351" s="218" t="s">
        <v>20</v>
      </c>
      <c r="K2351" s="218" t="s">
        <v>21</v>
      </c>
      <c r="L2351" s="218" t="s">
        <v>22</v>
      </c>
      <c r="M2351" s="219">
        <v>0</v>
      </c>
      <c r="N2351" s="219">
        <v>0</v>
      </c>
      <c r="O2351" s="219">
        <v>0</v>
      </c>
      <c r="P2351" s="219">
        <v>0</v>
      </c>
      <c r="Q2351" s="221">
        <v>154.36000000000001</v>
      </c>
      <c r="R2351" s="221">
        <f t="shared" si="354"/>
        <v>149.71000000000004</v>
      </c>
      <c r="S2351" s="219">
        <v>0</v>
      </c>
      <c r="T2351" s="219">
        <v>2.64</v>
      </c>
      <c r="U2351" s="219">
        <v>2.0099999999999998</v>
      </c>
      <c r="V2351" s="221">
        <f t="shared" si="356"/>
        <v>149.71000000000004</v>
      </c>
      <c r="W2351" s="219">
        <v>0</v>
      </c>
      <c r="X2351" s="654">
        <v>2.64</v>
      </c>
      <c r="Y2351" s="219">
        <v>2.0099999999999998</v>
      </c>
      <c r="Z2351" s="655" t="s">
        <v>209</v>
      </c>
      <c r="AA2351" s="216" t="s">
        <v>3443</v>
      </c>
      <c r="AB2351" s="1084">
        <v>39277</v>
      </c>
      <c r="AC2351" s="216" t="str">
        <f t="shared" si="355"/>
        <v>28/02/2023</v>
      </c>
      <c r="AD2351" s="216">
        <v>144.25</v>
      </c>
      <c r="AE2351" s="216">
        <v>144.25</v>
      </c>
      <c r="AF2351" s="930">
        <v>0</v>
      </c>
      <c r="AG2351" s="216"/>
      <c r="AH2351" s="216"/>
      <c r="AI2351" s="216"/>
      <c r="AJ2351" s="641">
        <v>45173</v>
      </c>
      <c r="AK2351" s="641">
        <v>45174</v>
      </c>
      <c r="AL2351" s="229">
        <f t="shared" si="353"/>
        <v>2</v>
      </c>
      <c r="AM2351" s="229">
        <v>19</v>
      </c>
      <c r="AN2351" s="229" t="s">
        <v>503</v>
      </c>
    </row>
    <row r="2352" spans="1:40" ht="15" customHeight="1">
      <c r="A2352" s="37">
        <v>14821</v>
      </c>
      <c r="B2352" s="9" t="s">
        <v>9526</v>
      </c>
      <c r="C2352" s="9">
        <v>20076069043</v>
      </c>
      <c r="D2352" s="9" t="s">
        <v>1479</v>
      </c>
      <c r="E2352" s="9" t="s">
        <v>339</v>
      </c>
      <c r="F2352" s="9" t="s">
        <v>344</v>
      </c>
      <c r="G2352" s="9" t="s">
        <v>3634</v>
      </c>
      <c r="H2352" s="9" t="s">
        <v>9527</v>
      </c>
      <c r="I2352" s="9" t="s">
        <v>9528</v>
      </c>
      <c r="J2352" s="43" t="s">
        <v>20</v>
      </c>
      <c r="K2352" s="43" t="s">
        <v>21</v>
      </c>
      <c r="L2352" s="43" t="s">
        <v>22</v>
      </c>
      <c r="M2352" s="65">
        <v>0</v>
      </c>
      <c r="N2352" s="65">
        <v>0</v>
      </c>
      <c r="O2352" s="65">
        <v>0</v>
      </c>
      <c r="P2352" s="65">
        <v>0</v>
      </c>
      <c r="Q2352" s="39">
        <v>670.5</v>
      </c>
      <c r="R2352" s="123">
        <f t="shared" si="354"/>
        <v>418.37</v>
      </c>
      <c r="S2352" s="65">
        <v>247.37</v>
      </c>
      <c r="T2352" s="65">
        <v>0</v>
      </c>
      <c r="U2352" s="65">
        <v>4.76</v>
      </c>
      <c r="V2352" s="123">
        <f t="shared" si="356"/>
        <v>596.80000000000007</v>
      </c>
      <c r="W2352" s="65">
        <v>70.900000000000006</v>
      </c>
      <c r="X2352" s="65">
        <v>0</v>
      </c>
      <c r="Y2352" s="65">
        <v>2.8</v>
      </c>
      <c r="Z2352" s="67" t="s">
        <v>79</v>
      </c>
      <c r="AA2352" s="18" t="s">
        <v>5465</v>
      </c>
      <c r="AB2352" s="18" t="str">
        <f>+_xlfn.CONCAT(MID(Z2352,24,2),"/",MID(Z2352,22,2),"/",MID(Z2352,18,4))</f>
        <v>14/07/2007</v>
      </c>
      <c r="AC2352" s="18" t="str">
        <f t="shared" si="355"/>
        <v>27/03/2023</v>
      </c>
      <c r="AD2352" s="268">
        <v>207.6</v>
      </c>
      <c r="AE2352" s="268">
        <v>207.6</v>
      </c>
      <c r="AF2352" s="1091">
        <v>0</v>
      </c>
      <c r="AG2352" s="268"/>
      <c r="AH2352" s="268"/>
      <c r="AI2352" s="268"/>
      <c r="AJ2352" s="124">
        <v>45173</v>
      </c>
      <c r="AK2352" s="124">
        <v>45174</v>
      </c>
      <c r="AL2352" s="9">
        <f t="shared" si="353"/>
        <v>2</v>
      </c>
      <c r="AM2352" s="9">
        <v>19</v>
      </c>
      <c r="AN2352" s="9" t="s">
        <v>503</v>
      </c>
    </row>
    <row r="2353" spans="1:40" ht="15" customHeight="1">
      <c r="A2353" s="37">
        <v>14821</v>
      </c>
      <c r="B2353" s="9" t="s">
        <v>9529</v>
      </c>
      <c r="C2353" s="9">
        <v>20248820897</v>
      </c>
      <c r="D2353" s="9" t="s">
        <v>1479</v>
      </c>
      <c r="E2353" s="9" t="s">
        <v>339</v>
      </c>
      <c r="F2353" s="9" t="s">
        <v>344</v>
      </c>
      <c r="G2353" s="9" t="s">
        <v>3634</v>
      </c>
      <c r="H2353" s="9" t="s">
        <v>9527</v>
      </c>
      <c r="I2353" s="9" t="s">
        <v>9528</v>
      </c>
      <c r="J2353" s="43" t="s">
        <v>20</v>
      </c>
      <c r="K2353" s="43" t="s">
        <v>21</v>
      </c>
      <c r="L2353" s="43" t="s">
        <v>22</v>
      </c>
      <c r="M2353" s="65">
        <v>0</v>
      </c>
      <c r="N2353" s="65">
        <v>0</v>
      </c>
      <c r="O2353" s="65">
        <v>0</v>
      </c>
      <c r="P2353" s="65">
        <v>0</v>
      </c>
      <c r="Q2353" s="39">
        <v>670.5</v>
      </c>
      <c r="R2353" s="123">
        <f t="shared" si="354"/>
        <v>418.37</v>
      </c>
      <c r="S2353" s="65">
        <v>247.37</v>
      </c>
      <c r="T2353" s="65">
        <v>0</v>
      </c>
      <c r="U2353" s="65">
        <v>4.76</v>
      </c>
      <c r="V2353" s="123">
        <f t="shared" si="356"/>
        <v>596.80000000000007</v>
      </c>
      <c r="W2353" s="65">
        <v>70.900000000000006</v>
      </c>
      <c r="X2353" s="65">
        <v>0</v>
      </c>
      <c r="Y2353" s="65">
        <v>2.8</v>
      </c>
      <c r="Z2353" s="67" t="s">
        <v>79</v>
      </c>
      <c r="AA2353" s="18" t="s">
        <v>5465</v>
      </c>
      <c r="AB2353" s="18" t="str">
        <f>+_xlfn.CONCAT(MID(Z2353,24,2),"/",MID(Z2353,22,2),"/",MID(Z2353,18,4))</f>
        <v>14/07/2007</v>
      </c>
      <c r="AC2353" s="18" t="str">
        <f t="shared" si="355"/>
        <v>27/03/2023</v>
      </c>
      <c r="AD2353" s="268">
        <v>207.6</v>
      </c>
      <c r="AE2353" s="268">
        <v>207.6</v>
      </c>
      <c r="AF2353" s="1091">
        <v>0</v>
      </c>
      <c r="AG2353" s="268"/>
      <c r="AH2353" s="268"/>
      <c r="AI2353" s="268"/>
      <c r="AJ2353" s="124">
        <v>45173</v>
      </c>
      <c r="AK2353" s="124">
        <v>45174</v>
      </c>
      <c r="AL2353" s="9">
        <f t="shared" si="353"/>
        <v>2</v>
      </c>
      <c r="AM2353" s="9">
        <v>19</v>
      </c>
      <c r="AN2353" s="9" t="s">
        <v>503</v>
      </c>
    </row>
    <row r="2354" spans="1:40" ht="15" customHeight="1">
      <c r="A2354" s="37">
        <v>14821</v>
      </c>
      <c r="B2354" s="9" t="s">
        <v>9530</v>
      </c>
      <c r="C2354" s="9">
        <v>20255985621</v>
      </c>
      <c r="D2354" s="9" t="s">
        <v>1479</v>
      </c>
      <c r="E2354" s="9" t="s">
        <v>339</v>
      </c>
      <c r="F2354" s="9" t="s">
        <v>344</v>
      </c>
      <c r="G2354" s="9" t="s">
        <v>3634</v>
      </c>
      <c r="H2354" s="9" t="s">
        <v>9527</v>
      </c>
      <c r="I2354" s="9" t="s">
        <v>9528</v>
      </c>
      <c r="J2354" s="43" t="s">
        <v>20</v>
      </c>
      <c r="K2354" s="43" t="s">
        <v>21</v>
      </c>
      <c r="L2354" s="43" t="s">
        <v>22</v>
      </c>
      <c r="M2354" s="65">
        <v>0</v>
      </c>
      <c r="N2354" s="65">
        <v>0</v>
      </c>
      <c r="O2354" s="65">
        <v>0</v>
      </c>
      <c r="P2354" s="65">
        <v>0</v>
      </c>
      <c r="Q2354" s="39">
        <v>670.5</v>
      </c>
      <c r="R2354" s="123">
        <f t="shared" si="354"/>
        <v>418.37</v>
      </c>
      <c r="S2354" s="65">
        <v>247.37</v>
      </c>
      <c r="T2354" s="65">
        <v>0</v>
      </c>
      <c r="U2354" s="65">
        <v>4.76</v>
      </c>
      <c r="V2354" s="123">
        <f t="shared" si="356"/>
        <v>596.80000000000007</v>
      </c>
      <c r="W2354" s="65">
        <v>70.900000000000006</v>
      </c>
      <c r="X2354" s="65">
        <v>0</v>
      </c>
      <c r="Y2354" s="65">
        <v>2.8</v>
      </c>
      <c r="Z2354" s="67" t="s">
        <v>79</v>
      </c>
      <c r="AA2354" s="18" t="s">
        <v>5465</v>
      </c>
      <c r="AB2354" s="18" t="str">
        <f>+_xlfn.CONCAT(MID(Z2354,24,2),"/",MID(Z2354,22,2),"/",MID(Z2354,18,4))</f>
        <v>14/07/2007</v>
      </c>
      <c r="AC2354" s="18" t="str">
        <f t="shared" si="355"/>
        <v>27/03/2023</v>
      </c>
      <c r="AD2354" s="268">
        <v>207.6</v>
      </c>
      <c r="AE2354" s="268">
        <v>207.6</v>
      </c>
      <c r="AF2354" s="1091">
        <v>0</v>
      </c>
      <c r="AG2354" s="268"/>
      <c r="AH2354" s="268"/>
      <c r="AI2354" s="268"/>
      <c r="AJ2354" s="124">
        <v>45173</v>
      </c>
      <c r="AK2354" s="124">
        <v>45174</v>
      </c>
      <c r="AL2354" s="9">
        <f t="shared" si="353"/>
        <v>2</v>
      </c>
      <c r="AM2354" s="9">
        <v>19</v>
      </c>
      <c r="AN2354" s="9" t="s">
        <v>503</v>
      </c>
    </row>
    <row r="2355" spans="1:40" ht="15" customHeight="1">
      <c r="A2355" s="37">
        <v>15387</v>
      </c>
      <c r="B2355" s="9" t="s">
        <v>9531</v>
      </c>
      <c r="C2355" s="9">
        <v>30711814961</v>
      </c>
      <c r="D2355" s="9" t="s">
        <v>6050</v>
      </c>
      <c r="E2355" s="9" t="s">
        <v>339</v>
      </c>
      <c r="F2355" s="9" t="s">
        <v>1143</v>
      </c>
      <c r="G2355" s="9" t="s">
        <v>1212</v>
      </c>
      <c r="H2355" s="9" t="s">
        <v>9532</v>
      </c>
      <c r="I2355" s="9" t="s">
        <v>9533</v>
      </c>
      <c r="J2355" s="43" t="s">
        <v>20</v>
      </c>
      <c r="K2355" s="43" t="s">
        <v>21</v>
      </c>
      <c r="L2355" s="43" t="s">
        <v>22</v>
      </c>
      <c r="M2355" s="65">
        <v>0</v>
      </c>
      <c r="N2355" s="65">
        <v>0</v>
      </c>
      <c r="O2355" s="65">
        <v>0</v>
      </c>
      <c r="P2355" s="65">
        <v>0</v>
      </c>
      <c r="Q2355" s="39">
        <v>413.49</v>
      </c>
      <c r="R2355" s="39">
        <f t="shared" si="354"/>
        <v>399.03999999999996</v>
      </c>
      <c r="S2355" s="65">
        <v>12.85</v>
      </c>
      <c r="T2355" s="65">
        <v>0.72</v>
      </c>
      <c r="U2355" s="65">
        <v>0.88</v>
      </c>
      <c r="V2355" s="39">
        <f t="shared" si="356"/>
        <v>404.41999999999996</v>
      </c>
      <c r="W2355" s="65">
        <v>8.35</v>
      </c>
      <c r="X2355" s="255">
        <v>0.72</v>
      </c>
      <c r="Y2355" s="65">
        <v>0</v>
      </c>
      <c r="Z2355" s="67" t="s">
        <v>312</v>
      </c>
      <c r="AA2355" s="18" t="s">
        <v>1950</v>
      </c>
      <c r="AB2355" s="24">
        <v>39277</v>
      </c>
      <c r="AC2355" s="18" t="str">
        <f t="shared" si="355"/>
        <v>28/02/2023</v>
      </c>
      <c r="AD2355" s="18">
        <v>220.84</v>
      </c>
      <c r="AE2355" s="18">
        <v>220.84</v>
      </c>
      <c r="AF2355" s="68">
        <v>0</v>
      </c>
      <c r="AG2355" s="18"/>
      <c r="AH2355" s="18"/>
      <c r="AI2355" s="18"/>
      <c r="AJ2355" s="124">
        <v>45173</v>
      </c>
      <c r="AK2355" s="124">
        <v>45174</v>
      </c>
      <c r="AL2355" s="9">
        <f t="shared" si="353"/>
        <v>2</v>
      </c>
      <c r="AM2355" s="9">
        <v>19</v>
      </c>
      <c r="AN2355" s="9" t="s">
        <v>503</v>
      </c>
    </row>
    <row r="2356" spans="1:40" ht="15" customHeight="1">
      <c r="A2356" s="37">
        <v>15444</v>
      </c>
      <c r="B2356" s="9" t="s">
        <v>9499</v>
      </c>
      <c r="C2356" s="9">
        <v>30711177554</v>
      </c>
      <c r="D2356" s="9" t="s">
        <v>9534</v>
      </c>
      <c r="E2356" s="9" t="s">
        <v>42</v>
      </c>
      <c r="F2356" s="9" t="s">
        <v>108</v>
      </c>
      <c r="G2356" s="9" t="s">
        <v>9535</v>
      </c>
      <c r="H2356" s="9" t="s">
        <v>9536</v>
      </c>
      <c r="I2356" s="9" t="s">
        <v>9537</v>
      </c>
      <c r="J2356" s="43" t="s">
        <v>20</v>
      </c>
      <c r="K2356" s="43" t="s">
        <v>21</v>
      </c>
      <c r="L2356" s="43" t="s">
        <v>22</v>
      </c>
      <c r="M2356" s="65">
        <v>0</v>
      </c>
      <c r="N2356" s="65">
        <v>0</v>
      </c>
      <c r="O2356" s="65">
        <v>0</v>
      </c>
      <c r="P2356" s="65">
        <v>0</v>
      </c>
      <c r="Q2356" s="39">
        <v>69.930000000000007</v>
      </c>
      <c r="R2356" s="39">
        <v>68.240000000000009</v>
      </c>
      <c r="S2356" s="65">
        <v>0</v>
      </c>
      <c r="T2356" s="65">
        <v>0.34</v>
      </c>
      <c r="U2356" s="65">
        <v>1.35</v>
      </c>
      <c r="V2356" s="39">
        <v>68.050000000000011</v>
      </c>
      <c r="W2356" s="65">
        <v>0.53</v>
      </c>
      <c r="X2356" s="65">
        <v>0</v>
      </c>
      <c r="Y2356" s="65">
        <v>1.35</v>
      </c>
      <c r="Z2356" s="67" t="s">
        <v>9538</v>
      </c>
      <c r="AA2356" s="18" t="s">
        <v>539</v>
      </c>
      <c r="AB2356" s="18" t="str">
        <f t="shared" ref="AB2356" si="365">+_xlfn.CONCAT(MID(Z2356,24,2),"/",MID(Z2356,22,2),"/",MID(Z2356,18,4))</f>
        <v>15/08/2007</v>
      </c>
      <c r="AC2356" s="18" t="str">
        <f t="shared" si="355"/>
        <v>19/01/2023</v>
      </c>
      <c r="AD2356" s="39">
        <v>68.240000000000009</v>
      </c>
      <c r="AE2356" s="39">
        <v>68.240000000000009</v>
      </c>
      <c r="AF2356" s="1091">
        <v>0</v>
      </c>
      <c r="AG2356" s="268"/>
      <c r="AH2356" s="268"/>
      <c r="AI2356" s="268"/>
      <c r="AJ2356" s="124">
        <v>45173</v>
      </c>
      <c r="AK2356" s="124">
        <v>45174</v>
      </c>
      <c r="AL2356" s="9">
        <f t="shared" si="353"/>
        <v>2</v>
      </c>
      <c r="AM2356" s="9">
        <v>19</v>
      </c>
      <c r="AN2356" s="9" t="s">
        <v>503</v>
      </c>
    </row>
    <row r="2357" spans="1:40" ht="15" customHeight="1">
      <c r="A2357" s="38">
        <v>15652</v>
      </c>
      <c r="B2357" s="34" t="s">
        <v>9539</v>
      </c>
      <c r="C2357" s="34">
        <v>20317761067</v>
      </c>
      <c r="D2357" s="34" t="s">
        <v>9540</v>
      </c>
      <c r="E2357" s="34" t="s">
        <v>346</v>
      </c>
      <c r="F2357" s="34" t="s">
        <v>3045</v>
      </c>
      <c r="G2357" s="34" t="s">
        <v>3655</v>
      </c>
      <c r="H2357" s="34" t="s">
        <v>9541</v>
      </c>
      <c r="I2357" s="34" t="s">
        <v>9542</v>
      </c>
      <c r="J2357" s="44" t="s">
        <v>20</v>
      </c>
      <c r="K2357" s="1051" t="s">
        <v>21</v>
      </c>
      <c r="L2357" s="1051" t="s">
        <v>23</v>
      </c>
      <c r="M2357" s="1052">
        <v>0.99</v>
      </c>
      <c r="N2357" s="1052">
        <v>0.36</v>
      </c>
      <c r="O2357" s="1052">
        <v>0</v>
      </c>
      <c r="P2357" s="1052">
        <v>0</v>
      </c>
      <c r="Q2357" s="178">
        <v>260.25</v>
      </c>
      <c r="R2357" s="178">
        <f t="shared" ref="R2357:R2370" si="366">Q2357-O2357-S2357-T2357-U2357</f>
        <v>238.98999999999998</v>
      </c>
      <c r="S2357" s="1052">
        <v>3.05</v>
      </c>
      <c r="T2357" s="1052">
        <v>18.21</v>
      </c>
      <c r="U2357" s="1052">
        <v>0</v>
      </c>
      <c r="V2357" s="178">
        <f t="shared" ref="V2357:V2370" si="367">Q2357-P2357-W2357-X2357-Y2357</f>
        <v>237</v>
      </c>
      <c r="W2357" s="1052">
        <v>4.05</v>
      </c>
      <c r="X2357" s="1052">
        <v>19.2</v>
      </c>
      <c r="Y2357" s="1052">
        <v>0</v>
      </c>
      <c r="Z2357" s="36" t="s">
        <v>2991</v>
      </c>
      <c r="AA2357" s="34" t="s">
        <v>7778</v>
      </c>
      <c r="AB2357" s="34" t="str">
        <f>+_xlfn.CONCAT(MID(Z2357,24,2),"/",MID(Z2357,22,2),"/",MID(Z2357,18,4))</f>
        <v>14/07/2007</v>
      </c>
      <c r="AC2357" s="34" t="str">
        <f t="shared" si="355"/>
        <v>28/02/2023</v>
      </c>
      <c r="AD2357" s="23">
        <v>126.07</v>
      </c>
      <c r="AE2357" s="23">
        <v>126.07</v>
      </c>
      <c r="AF2357" s="823">
        <v>0</v>
      </c>
      <c r="AG2357" s="23"/>
      <c r="AH2357" s="23"/>
      <c r="AI2357" s="23"/>
      <c r="AJ2357" s="122">
        <v>45173</v>
      </c>
      <c r="AK2357" s="122">
        <v>45174</v>
      </c>
      <c r="AL2357" s="34">
        <f t="shared" si="353"/>
        <v>2</v>
      </c>
      <c r="AM2357" s="34">
        <v>19</v>
      </c>
      <c r="AN2357" s="34" t="s">
        <v>503</v>
      </c>
    </row>
    <row r="2358" spans="1:40" ht="15" customHeight="1">
      <c r="A2358" s="37">
        <v>16247</v>
      </c>
      <c r="B2358" s="9" t="s">
        <v>9463</v>
      </c>
      <c r="C2358" s="9">
        <v>30708214023</v>
      </c>
      <c r="D2358" s="9" t="s">
        <v>9543</v>
      </c>
      <c r="E2358" s="9" t="s">
        <v>38</v>
      </c>
      <c r="F2358" s="9" t="s">
        <v>54</v>
      </c>
      <c r="G2358" s="9" t="s">
        <v>4883</v>
      </c>
      <c r="H2358" s="9" t="s">
        <v>9585</v>
      </c>
      <c r="I2358" s="9" t="s">
        <v>9586</v>
      </c>
      <c r="J2358" s="43" t="s">
        <v>20</v>
      </c>
      <c r="K2358" s="43" t="s">
        <v>21</v>
      </c>
      <c r="L2358" s="43" t="s">
        <v>22</v>
      </c>
      <c r="M2358" s="65">
        <v>0</v>
      </c>
      <c r="N2358" s="65">
        <v>0</v>
      </c>
      <c r="O2358" s="65">
        <v>0</v>
      </c>
      <c r="P2358" s="65">
        <v>0</v>
      </c>
      <c r="Q2358" s="39">
        <v>63.76</v>
      </c>
      <c r="R2358" s="39">
        <f t="shared" si="366"/>
        <v>63.76</v>
      </c>
      <c r="S2358" s="65">
        <v>0</v>
      </c>
      <c r="T2358" s="65">
        <v>0</v>
      </c>
      <c r="U2358" s="65">
        <v>0</v>
      </c>
      <c r="V2358" s="39">
        <f t="shared" si="367"/>
        <v>63.76</v>
      </c>
      <c r="W2358" s="65">
        <v>0</v>
      </c>
      <c r="X2358" s="255">
        <v>0</v>
      </c>
      <c r="Y2358" s="65">
        <v>0</v>
      </c>
      <c r="Z2358" s="67" t="s">
        <v>209</v>
      </c>
      <c r="AA2358" s="18" t="s">
        <v>3443</v>
      </c>
      <c r="AB2358" s="11" t="str">
        <f t="shared" ref="AB2358:AB2359" si="368">+_xlfn.CONCAT(MID(Z2358,24,2),"/",MID(Z2358,22,2),"/",MID(Z2358,18,4))</f>
        <v>14/07/2007</v>
      </c>
      <c r="AC2358" s="18" t="str">
        <f t="shared" si="355"/>
        <v>28/02/2023</v>
      </c>
      <c r="AD2358" s="268">
        <v>63.76</v>
      </c>
      <c r="AE2358" s="268">
        <v>63.76</v>
      </c>
      <c r="AF2358" s="1091">
        <v>0</v>
      </c>
      <c r="AG2358" s="268"/>
      <c r="AH2358" s="268"/>
      <c r="AI2358" s="268"/>
      <c r="AJ2358" s="124">
        <v>45173</v>
      </c>
      <c r="AK2358" s="124">
        <v>45174</v>
      </c>
      <c r="AL2358" s="9">
        <f t="shared" si="353"/>
        <v>2</v>
      </c>
      <c r="AM2358" s="9">
        <v>19</v>
      </c>
      <c r="AN2358" s="9" t="s">
        <v>1223</v>
      </c>
    </row>
    <row r="2359" spans="1:40" ht="15" customHeight="1">
      <c r="A2359" s="207">
        <v>16250</v>
      </c>
      <c r="B2359" s="208" t="s">
        <v>9463</v>
      </c>
      <c r="C2359" s="208">
        <v>30708214023</v>
      </c>
      <c r="D2359" s="208" t="s">
        <v>9544</v>
      </c>
      <c r="E2359" s="208" t="s">
        <v>38</v>
      </c>
      <c r="F2359" s="208" t="s">
        <v>54</v>
      </c>
      <c r="G2359" s="208" t="s">
        <v>9545</v>
      </c>
      <c r="H2359" s="208" t="s">
        <v>9587</v>
      </c>
      <c r="I2359" s="208" t="s">
        <v>9588</v>
      </c>
      <c r="J2359" s="202" t="s">
        <v>20</v>
      </c>
      <c r="K2359" s="202" t="s">
        <v>21</v>
      </c>
      <c r="L2359" s="202" t="s">
        <v>22</v>
      </c>
      <c r="M2359" s="203">
        <v>0</v>
      </c>
      <c r="N2359" s="203">
        <v>0</v>
      </c>
      <c r="O2359" s="203">
        <v>0</v>
      </c>
      <c r="P2359" s="203">
        <v>0</v>
      </c>
      <c r="Q2359" s="204">
        <v>139.19</v>
      </c>
      <c r="R2359" s="204">
        <f t="shared" si="366"/>
        <v>137.11000000000001</v>
      </c>
      <c r="S2359" s="203">
        <v>0.68</v>
      </c>
      <c r="T2359" s="203">
        <v>0.7</v>
      </c>
      <c r="U2359" s="203">
        <v>0.7</v>
      </c>
      <c r="V2359" s="204">
        <f t="shared" si="367"/>
        <v>137.11000000000001</v>
      </c>
      <c r="W2359" s="203">
        <v>0.68</v>
      </c>
      <c r="X2359" s="369">
        <v>0.7</v>
      </c>
      <c r="Y2359" s="203">
        <v>0.7</v>
      </c>
      <c r="Z2359" s="214" t="s">
        <v>209</v>
      </c>
      <c r="AA2359" s="200" t="s">
        <v>3443</v>
      </c>
      <c r="AB2359" s="209" t="str">
        <f t="shared" si="368"/>
        <v>14/07/2007</v>
      </c>
      <c r="AC2359" s="200" t="str">
        <f t="shared" si="355"/>
        <v>28/02/2023</v>
      </c>
      <c r="AD2359" s="200">
        <v>135.15</v>
      </c>
      <c r="AE2359" s="200">
        <v>135.15</v>
      </c>
      <c r="AF2359" s="940">
        <v>0</v>
      </c>
      <c r="AG2359" s="18"/>
      <c r="AH2359" s="18"/>
      <c r="AI2359" s="18"/>
      <c r="AJ2359" s="275">
        <v>45173</v>
      </c>
      <c r="AK2359" s="275">
        <v>45174</v>
      </c>
      <c r="AL2359" s="208">
        <f t="shared" si="353"/>
        <v>2</v>
      </c>
      <c r="AM2359" s="208">
        <v>19</v>
      </c>
      <c r="AN2359" s="208" t="s">
        <v>1223</v>
      </c>
    </row>
    <row r="2360" spans="1:40" ht="15" customHeight="1">
      <c r="A2360" s="11">
        <v>16282</v>
      </c>
      <c r="B2360" s="11" t="s">
        <v>9509</v>
      </c>
      <c r="C2360" s="11">
        <v>30709201219</v>
      </c>
      <c r="D2360" s="11" t="s">
        <v>9546</v>
      </c>
      <c r="E2360" s="11" t="s">
        <v>339</v>
      </c>
      <c r="F2360" s="11" t="s">
        <v>3554</v>
      </c>
      <c r="G2360" s="11" t="s">
        <v>3554</v>
      </c>
      <c r="H2360" s="11" t="s">
        <v>9599</v>
      </c>
      <c r="I2360" s="11" t="s">
        <v>9600</v>
      </c>
      <c r="J2360" s="55" t="s">
        <v>20</v>
      </c>
      <c r="K2360" s="55" t="s">
        <v>21</v>
      </c>
      <c r="L2360" s="55" t="s">
        <v>22</v>
      </c>
      <c r="M2360" s="134">
        <v>0</v>
      </c>
      <c r="N2360" s="134">
        <v>0</v>
      </c>
      <c r="O2360" s="134">
        <v>0</v>
      </c>
      <c r="P2360" s="40">
        <v>0</v>
      </c>
      <c r="Q2360" s="40">
        <v>3289.65</v>
      </c>
      <c r="R2360" s="66">
        <f t="shared" si="366"/>
        <v>2634.6390000000001</v>
      </c>
      <c r="S2360" s="59">
        <v>599.351</v>
      </c>
      <c r="T2360" s="59">
        <v>52.41</v>
      </c>
      <c r="U2360" s="59">
        <v>3.25</v>
      </c>
      <c r="V2360" s="40">
        <v>3249.11</v>
      </c>
      <c r="W2360" s="59">
        <v>0</v>
      </c>
      <c r="X2360" s="59">
        <v>37.29</v>
      </c>
      <c r="Y2360" s="59">
        <v>3.25</v>
      </c>
      <c r="Z2360" s="40" t="s">
        <v>72</v>
      </c>
      <c r="AA2360" s="40" t="s">
        <v>5690</v>
      </c>
      <c r="AB2360" s="33">
        <v>39277</v>
      </c>
      <c r="AC2360" s="40" t="str">
        <f t="shared" si="355"/>
        <v>20/02/2023</v>
      </c>
      <c r="AD2360" s="84">
        <v>810.54</v>
      </c>
      <c r="AE2360" s="84">
        <v>810.54</v>
      </c>
      <c r="AF2360" s="84">
        <v>0</v>
      </c>
      <c r="AG2360" s="84"/>
      <c r="AH2360" s="84"/>
      <c r="AI2360" s="84"/>
      <c r="AJ2360" s="105">
        <v>45173</v>
      </c>
      <c r="AK2360" s="105">
        <v>45174</v>
      </c>
      <c r="AL2360" s="11">
        <f t="shared" si="353"/>
        <v>2</v>
      </c>
      <c r="AM2360" s="11">
        <v>19</v>
      </c>
      <c r="AN2360" s="11" t="s">
        <v>1223</v>
      </c>
    </row>
    <row r="2361" spans="1:40" ht="15" customHeight="1">
      <c r="A2361" s="11">
        <v>16283</v>
      </c>
      <c r="B2361" s="11" t="s">
        <v>9509</v>
      </c>
      <c r="C2361" s="11">
        <v>30709201219</v>
      </c>
      <c r="D2361" s="11" t="s">
        <v>9547</v>
      </c>
      <c r="E2361" s="11" t="s">
        <v>339</v>
      </c>
      <c r="F2361" s="11" t="s">
        <v>1143</v>
      </c>
      <c r="G2361" s="11" t="s">
        <v>3714</v>
      </c>
      <c r="H2361" s="11" t="s">
        <v>9601</v>
      </c>
      <c r="I2361" s="11" t="s">
        <v>9602</v>
      </c>
      <c r="J2361" s="55" t="s">
        <v>20</v>
      </c>
      <c r="K2361" s="55" t="s">
        <v>21</v>
      </c>
      <c r="L2361" s="55" t="s">
        <v>22</v>
      </c>
      <c r="M2361" s="134">
        <v>0</v>
      </c>
      <c r="N2361" s="134">
        <v>0</v>
      </c>
      <c r="O2361" s="134">
        <v>0</v>
      </c>
      <c r="P2361" s="40">
        <v>0</v>
      </c>
      <c r="Q2361" s="40">
        <v>998.2</v>
      </c>
      <c r="R2361" s="66">
        <f t="shared" si="366"/>
        <v>788.0100000000001</v>
      </c>
      <c r="S2361" s="40">
        <v>198.46</v>
      </c>
      <c r="T2361" s="40">
        <v>7.05</v>
      </c>
      <c r="U2361" s="40">
        <v>4.68</v>
      </c>
      <c r="V2361" s="40">
        <v>897.59</v>
      </c>
      <c r="W2361" s="40">
        <v>89.37</v>
      </c>
      <c r="X2361" s="40">
        <v>6.38</v>
      </c>
      <c r="Y2361" s="40">
        <v>4.8600000000000003</v>
      </c>
      <c r="Z2361" s="40" t="s">
        <v>79</v>
      </c>
      <c r="AA2361" s="59" t="s">
        <v>337</v>
      </c>
      <c r="AB2361" s="42">
        <v>39277</v>
      </c>
      <c r="AC2361" s="40" t="str">
        <f t="shared" si="355"/>
        <v>18/02/2023</v>
      </c>
      <c r="AD2361" s="40">
        <v>476.2</v>
      </c>
      <c r="AE2361" s="40">
        <v>476.2</v>
      </c>
      <c r="AF2361" s="40">
        <v>0</v>
      </c>
      <c r="AG2361" s="40"/>
      <c r="AH2361" s="40"/>
      <c r="AI2361" s="40"/>
      <c r="AJ2361" s="105">
        <v>45173</v>
      </c>
      <c r="AK2361" s="105">
        <v>45174</v>
      </c>
      <c r="AL2361" s="11">
        <f t="shared" si="353"/>
        <v>2</v>
      </c>
      <c r="AM2361" s="11">
        <v>19</v>
      </c>
      <c r="AN2361" s="11" t="s">
        <v>1223</v>
      </c>
    </row>
    <row r="2362" spans="1:40" ht="15" customHeight="1">
      <c r="A2362" s="11">
        <v>16289</v>
      </c>
      <c r="B2362" s="11" t="s">
        <v>9509</v>
      </c>
      <c r="C2362" s="11">
        <v>30709201219</v>
      </c>
      <c r="D2362" s="11" t="s">
        <v>3114</v>
      </c>
      <c r="E2362" s="11" t="s">
        <v>47</v>
      </c>
      <c r="F2362" s="11" t="s">
        <v>878</v>
      </c>
      <c r="G2362" s="11" t="s">
        <v>3226</v>
      </c>
      <c r="H2362" s="11" t="s">
        <v>9603</v>
      </c>
      <c r="I2362" s="11" t="s">
        <v>9604</v>
      </c>
      <c r="J2362" s="55" t="s">
        <v>20</v>
      </c>
      <c r="K2362" s="55" t="s">
        <v>21</v>
      </c>
      <c r="L2362" s="55" t="s">
        <v>22</v>
      </c>
      <c r="M2362" s="134">
        <v>0</v>
      </c>
      <c r="N2362" s="134">
        <v>0</v>
      </c>
      <c r="O2362" s="134">
        <v>0</v>
      </c>
      <c r="P2362" s="134">
        <v>0</v>
      </c>
      <c r="Q2362" s="66">
        <v>1144.22</v>
      </c>
      <c r="R2362" s="66">
        <f t="shared" si="366"/>
        <v>1075.3399999999999</v>
      </c>
      <c r="S2362" s="134">
        <v>62.24</v>
      </c>
      <c r="T2362" s="134">
        <v>6.64</v>
      </c>
      <c r="U2362" s="134">
        <v>0</v>
      </c>
      <c r="V2362" s="66">
        <f t="shared" ref="V2362:V2364" si="369">Q2362-P2362-W2362-X2362-Y2362</f>
        <v>1106.2</v>
      </c>
      <c r="W2362" s="134">
        <v>31.77</v>
      </c>
      <c r="X2362" s="259">
        <v>6.25</v>
      </c>
      <c r="Y2362" s="134">
        <v>0</v>
      </c>
      <c r="Z2362" s="59" t="s">
        <v>1314</v>
      </c>
      <c r="AA2362" s="40" t="s">
        <v>9561</v>
      </c>
      <c r="AB2362" s="11" t="str">
        <f t="shared" ref="AB2362:AB2364" si="370">+_xlfn.CONCAT(MID(Z2362,24,2),"/",MID(Z2362,22,2),"/",MID(Z2362,18,4))</f>
        <v>31/08/2007</v>
      </c>
      <c r="AC2362" s="40" t="str">
        <f t="shared" si="355"/>
        <v>20/02/2023</v>
      </c>
      <c r="AD2362" s="84">
        <v>784.71</v>
      </c>
      <c r="AE2362" s="84">
        <v>784.71</v>
      </c>
      <c r="AF2362" s="84">
        <v>0</v>
      </c>
      <c r="AG2362" s="84"/>
      <c r="AH2362" s="84"/>
      <c r="AI2362" s="84"/>
      <c r="AJ2362" s="105">
        <v>45173</v>
      </c>
      <c r="AK2362" s="105">
        <v>45174</v>
      </c>
      <c r="AL2362" s="11">
        <f t="shared" si="353"/>
        <v>2</v>
      </c>
      <c r="AM2362" s="11">
        <v>19</v>
      </c>
      <c r="AN2362" s="11" t="s">
        <v>1223</v>
      </c>
    </row>
    <row r="2363" spans="1:40" ht="15" customHeight="1">
      <c r="A2363" s="11">
        <v>16294</v>
      </c>
      <c r="B2363" s="11" t="s">
        <v>9509</v>
      </c>
      <c r="C2363" s="11">
        <v>30709201219</v>
      </c>
      <c r="D2363" s="11" t="s">
        <v>9548</v>
      </c>
      <c r="E2363" s="11" t="s">
        <v>47</v>
      </c>
      <c r="F2363" s="11" t="s">
        <v>71</v>
      </c>
      <c r="G2363" s="11" t="s">
        <v>9549</v>
      </c>
      <c r="H2363" s="11" t="s">
        <v>9605</v>
      </c>
      <c r="I2363" s="11" t="s">
        <v>9606</v>
      </c>
      <c r="J2363" s="55" t="s">
        <v>20</v>
      </c>
      <c r="K2363" s="55" t="s">
        <v>21</v>
      </c>
      <c r="L2363" s="55" t="s">
        <v>22</v>
      </c>
      <c r="M2363" s="134">
        <v>0</v>
      </c>
      <c r="N2363" s="134">
        <v>0</v>
      </c>
      <c r="O2363" s="134">
        <v>0</v>
      </c>
      <c r="P2363" s="134">
        <v>0</v>
      </c>
      <c r="Q2363" s="66">
        <v>1552.67</v>
      </c>
      <c r="R2363" s="66">
        <f t="shared" si="366"/>
        <v>1277.6400000000001</v>
      </c>
      <c r="S2363" s="134">
        <v>265.3</v>
      </c>
      <c r="T2363" s="134">
        <v>0.81</v>
      </c>
      <c r="U2363" s="134">
        <v>8.92</v>
      </c>
      <c r="V2363" s="66">
        <f t="shared" si="369"/>
        <v>1367.53</v>
      </c>
      <c r="W2363" s="134">
        <v>175.41</v>
      </c>
      <c r="X2363" s="259">
        <v>0.81</v>
      </c>
      <c r="Y2363" s="134">
        <v>8.92</v>
      </c>
      <c r="Z2363" s="59" t="s">
        <v>509</v>
      </c>
      <c r="AA2363" s="40" t="s">
        <v>9607</v>
      </c>
      <c r="AB2363" s="11" t="str">
        <f t="shared" si="370"/>
        <v>31/08/2007</v>
      </c>
      <c r="AC2363" s="40" t="str">
        <f t="shared" si="355"/>
        <v>20/02/2023</v>
      </c>
      <c r="AD2363" s="40">
        <v>902.54</v>
      </c>
      <c r="AE2363" s="40">
        <v>902.54</v>
      </c>
      <c r="AF2363" s="40">
        <v>0</v>
      </c>
      <c r="AG2363" s="40"/>
      <c r="AH2363" s="40"/>
      <c r="AI2363" s="40"/>
      <c r="AJ2363" s="105">
        <v>45173</v>
      </c>
      <c r="AK2363" s="105">
        <v>45174</v>
      </c>
      <c r="AL2363" s="11">
        <f t="shared" si="353"/>
        <v>2</v>
      </c>
      <c r="AM2363" s="11">
        <v>19</v>
      </c>
      <c r="AN2363" s="11" t="s">
        <v>1223</v>
      </c>
    </row>
    <row r="2364" spans="1:40" ht="15" customHeight="1">
      <c r="A2364" s="11">
        <v>16298</v>
      </c>
      <c r="B2364" s="11" t="s">
        <v>9509</v>
      </c>
      <c r="C2364" s="11">
        <v>30709201219</v>
      </c>
      <c r="D2364" s="11" t="s">
        <v>9550</v>
      </c>
      <c r="E2364" s="11" t="s">
        <v>47</v>
      </c>
      <c r="F2364" s="11" t="s">
        <v>878</v>
      </c>
      <c r="G2364" s="11" t="s">
        <v>3226</v>
      </c>
      <c r="H2364" s="11" t="s">
        <v>9608</v>
      </c>
      <c r="I2364" s="11" t="s">
        <v>9609</v>
      </c>
      <c r="J2364" s="55" t="s">
        <v>20</v>
      </c>
      <c r="K2364" s="55" t="s">
        <v>21</v>
      </c>
      <c r="L2364" s="55" t="s">
        <v>22</v>
      </c>
      <c r="M2364" s="134">
        <v>0</v>
      </c>
      <c r="N2364" s="134">
        <v>0</v>
      </c>
      <c r="O2364" s="134">
        <v>0</v>
      </c>
      <c r="P2364" s="134">
        <v>0</v>
      </c>
      <c r="Q2364" s="66">
        <v>1019.77</v>
      </c>
      <c r="R2364" s="66">
        <f t="shared" si="366"/>
        <v>881</v>
      </c>
      <c r="S2364" s="134">
        <v>138.77000000000001</v>
      </c>
      <c r="T2364" s="134">
        <v>0</v>
      </c>
      <c r="U2364" s="134">
        <v>0</v>
      </c>
      <c r="V2364" s="66">
        <f t="shared" si="369"/>
        <v>921.92</v>
      </c>
      <c r="W2364" s="134">
        <v>97.85</v>
      </c>
      <c r="X2364" s="259">
        <v>0</v>
      </c>
      <c r="Y2364" s="134">
        <v>0</v>
      </c>
      <c r="Z2364" s="59" t="s">
        <v>882</v>
      </c>
      <c r="AA2364" s="40" t="s">
        <v>9561</v>
      </c>
      <c r="AB2364" s="11" t="str">
        <f t="shared" si="370"/>
        <v>20/05/2007</v>
      </c>
      <c r="AC2364" s="40" t="str">
        <f t="shared" si="355"/>
        <v>20/02/2023</v>
      </c>
      <c r="AD2364" s="84">
        <v>562.97</v>
      </c>
      <c r="AE2364" s="84">
        <v>562.97</v>
      </c>
      <c r="AF2364" s="84">
        <v>0</v>
      </c>
      <c r="AG2364" s="84"/>
      <c r="AH2364" s="84"/>
      <c r="AI2364" s="84"/>
      <c r="AJ2364" s="105">
        <v>45173</v>
      </c>
      <c r="AK2364" s="105">
        <v>45174</v>
      </c>
      <c r="AL2364" s="11">
        <f t="shared" si="353"/>
        <v>2</v>
      </c>
      <c r="AM2364" s="11">
        <v>19</v>
      </c>
      <c r="AN2364" s="11" t="s">
        <v>1223</v>
      </c>
    </row>
    <row r="2365" spans="1:40" ht="15" customHeight="1">
      <c r="A2365" s="37">
        <v>17033</v>
      </c>
      <c r="B2365" s="9" t="s">
        <v>9551</v>
      </c>
      <c r="C2365" s="9">
        <v>20119232997</v>
      </c>
      <c r="D2365" s="9" t="s">
        <v>9552</v>
      </c>
      <c r="E2365" s="9" t="s">
        <v>38</v>
      </c>
      <c r="F2365" s="9" t="s">
        <v>66</v>
      </c>
      <c r="G2365" s="9" t="s">
        <v>1865</v>
      </c>
      <c r="H2365" s="18" t="s">
        <v>9553</v>
      </c>
      <c r="I2365" s="18" t="s">
        <v>9554</v>
      </c>
      <c r="J2365" s="43" t="s">
        <v>20</v>
      </c>
      <c r="K2365" s="43" t="s">
        <v>21</v>
      </c>
      <c r="L2365" s="43" t="s">
        <v>22</v>
      </c>
      <c r="M2365" s="65">
        <v>0</v>
      </c>
      <c r="N2365" s="65">
        <v>0</v>
      </c>
      <c r="O2365" s="65">
        <v>0</v>
      </c>
      <c r="P2365" s="65">
        <v>0</v>
      </c>
      <c r="Q2365" s="39">
        <v>579.51</v>
      </c>
      <c r="R2365" s="39">
        <v>576.4</v>
      </c>
      <c r="S2365" s="65">
        <v>0</v>
      </c>
      <c r="T2365" s="65">
        <v>0</v>
      </c>
      <c r="U2365" s="65">
        <v>3.11</v>
      </c>
      <c r="V2365" s="39">
        <v>579.51</v>
      </c>
      <c r="W2365" s="65">
        <v>0</v>
      </c>
      <c r="X2365" s="65">
        <v>0</v>
      </c>
      <c r="Y2365" s="65">
        <v>0</v>
      </c>
      <c r="Z2365" s="67" t="s">
        <v>1638</v>
      </c>
      <c r="AA2365" s="18" t="s">
        <v>1096</v>
      </c>
      <c r="AB2365" s="24" t="s">
        <v>1743</v>
      </c>
      <c r="AC2365" s="18" t="s">
        <v>523</v>
      </c>
      <c r="AD2365" s="18">
        <v>293.83</v>
      </c>
      <c r="AE2365" s="18">
        <v>293.83</v>
      </c>
      <c r="AF2365" s="18">
        <v>0</v>
      </c>
      <c r="AG2365" s="18"/>
      <c r="AH2365" s="18"/>
      <c r="AI2365" s="18"/>
      <c r="AJ2365" s="124">
        <v>45173</v>
      </c>
      <c r="AK2365" s="124">
        <v>45174</v>
      </c>
      <c r="AL2365" s="9">
        <f t="shared" si="353"/>
        <v>2</v>
      </c>
      <c r="AM2365" s="9">
        <v>19</v>
      </c>
      <c r="AN2365" s="9" t="s">
        <v>1223</v>
      </c>
    </row>
    <row r="2366" spans="1:40" ht="15" customHeight="1">
      <c r="A2366" s="11">
        <v>17112</v>
      </c>
      <c r="B2366" s="11" t="s">
        <v>9555</v>
      </c>
      <c r="C2366" s="11">
        <v>30714659649</v>
      </c>
      <c r="D2366" s="11" t="s">
        <v>9556</v>
      </c>
      <c r="E2366" s="11" t="s">
        <v>42</v>
      </c>
      <c r="F2366" s="11" t="s">
        <v>68</v>
      </c>
      <c r="G2366" s="11" t="s">
        <v>9556</v>
      </c>
      <c r="H2366" s="11" t="s">
        <v>9610</v>
      </c>
      <c r="I2366" s="11" t="s">
        <v>9611</v>
      </c>
      <c r="J2366" s="55" t="s">
        <v>20</v>
      </c>
      <c r="K2366" s="55" t="s">
        <v>21</v>
      </c>
      <c r="L2366" s="55" t="s">
        <v>22</v>
      </c>
      <c r="M2366" s="134">
        <v>0</v>
      </c>
      <c r="N2366" s="134">
        <v>0</v>
      </c>
      <c r="O2366" s="134">
        <v>0</v>
      </c>
      <c r="P2366" s="134">
        <v>0</v>
      </c>
      <c r="Q2366" s="66">
        <v>54.23</v>
      </c>
      <c r="R2366" s="66">
        <f t="shared" ref="R2366" si="371">Q2366-O2366-S2366-T2366-U2366</f>
        <v>53.599999999999994</v>
      </c>
      <c r="S2366" s="134">
        <v>0</v>
      </c>
      <c r="T2366" s="134">
        <v>0.03</v>
      </c>
      <c r="U2366" s="134">
        <v>0.6</v>
      </c>
      <c r="V2366" s="66">
        <f t="shared" ref="V2366" si="372">Q2366-P2366-W2366-X2366-Y2366</f>
        <v>53.599999999999994</v>
      </c>
      <c r="W2366" s="134">
        <v>0</v>
      </c>
      <c r="X2366" s="259">
        <v>0.03</v>
      </c>
      <c r="Y2366" s="134">
        <v>0.6</v>
      </c>
      <c r="Z2366" s="59" t="s">
        <v>9612</v>
      </c>
      <c r="AA2366" s="40" t="s">
        <v>9613</v>
      </c>
      <c r="AB2366" s="11" t="str">
        <f t="shared" ref="AB2366" si="373">+_xlfn.CONCAT(MID(Z2366,24,2),"/",MID(Z2366,22,2),"/",MID(Z2366,18,4))</f>
        <v>18/04/2007</v>
      </c>
      <c r="AC2366" s="40" t="str">
        <f t="shared" ref="AC2366" si="374">+_xlfn.CONCAT(MID(AA2366,16,2),"/",MID(AA2366,14,2),"/",MID(AA2366,10,4))</f>
        <v>20/02/2023</v>
      </c>
      <c r="AD2366" s="84">
        <v>0</v>
      </c>
      <c r="AE2366" s="84">
        <v>0</v>
      </c>
      <c r="AF2366" s="84">
        <v>0</v>
      </c>
      <c r="AG2366" s="84"/>
      <c r="AH2366" s="84"/>
      <c r="AI2366" s="84"/>
      <c r="AJ2366" s="105">
        <v>45173</v>
      </c>
      <c r="AK2366" s="105">
        <v>45174</v>
      </c>
      <c r="AL2366" s="11">
        <f t="shared" si="353"/>
        <v>2</v>
      </c>
      <c r="AM2366" s="11">
        <v>19</v>
      </c>
      <c r="AN2366" s="11" t="s">
        <v>1223</v>
      </c>
    </row>
    <row r="2367" spans="1:40" ht="15" customHeight="1">
      <c r="A2367" s="37">
        <v>17157</v>
      </c>
      <c r="B2367" s="9" t="s">
        <v>9557</v>
      </c>
      <c r="C2367" s="9">
        <v>30711628068</v>
      </c>
      <c r="D2367" s="9" t="s">
        <v>9558</v>
      </c>
      <c r="E2367" s="9" t="s">
        <v>47</v>
      </c>
      <c r="F2367" s="9" t="s">
        <v>1603</v>
      </c>
      <c r="G2367" s="9" t="s">
        <v>1603</v>
      </c>
      <c r="H2367" s="9" t="s">
        <v>9559</v>
      </c>
      <c r="I2367" s="9" t="s">
        <v>9560</v>
      </c>
      <c r="J2367" s="43" t="s">
        <v>20</v>
      </c>
      <c r="K2367" s="10" t="s">
        <v>21</v>
      </c>
      <c r="L2367" s="10" t="s">
        <v>22</v>
      </c>
      <c r="M2367" s="62">
        <v>0</v>
      </c>
      <c r="N2367" s="62">
        <v>0</v>
      </c>
      <c r="O2367" s="62">
        <v>0</v>
      </c>
      <c r="P2367" s="62">
        <v>0</v>
      </c>
      <c r="Q2367" s="64">
        <v>204.92</v>
      </c>
      <c r="R2367" s="64">
        <f t="shared" si="366"/>
        <v>197.71999999999997</v>
      </c>
      <c r="S2367" s="62">
        <v>3.83</v>
      </c>
      <c r="T2367" s="62">
        <v>0.54</v>
      </c>
      <c r="U2367" s="62">
        <v>2.83</v>
      </c>
      <c r="V2367" s="64">
        <f t="shared" si="367"/>
        <v>201.64</v>
      </c>
      <c r="W2367" s="62">
        <v>0</v>
      </c>
      <c r="X2367" s="62">
        <v>0.52</v>
      </c>
      <c r="Y2367" s="62">
        <v>2.76</v>
      </c>
      <c r="Z2367" s="507" t="s">
        <v>2195</v>
      </c>
      <c r="AA2367" s="9" t="s">
        <v>9561</v>
      </c>
      <c r="AB2367" s="18" t="s">
        <v>1189</v>
      </c>
      <c r="AC2367" s="9" t="str">
        <f t="shared" si="355"/>
        <v>20/02/2023</v>
      </c>
      <c r="AD2367" s="18">
        <v>190.06</v>
      </c>
      <c r="AE2367" s="18">
        <v>190.06</v>
      </c>
      <c r="AF2367" s="18">
        <v>0</v>
      </c>
      <c r="AG2367" s="18"/>
      <c r="AH2367" s="18"/>
      <c r="AI2367" s="18"/>
      <c r="AJ2367" s="124">
        <v>45173</v>
      </c>
      <c r="AK2367" s="124">
        <v>45174</v>
      </c>
      <c r="AL2367" s="9">
        <f t="shared" si="353"/>
        <v>2</v>
      </c>
      <c r="AM2367" s="9">
        <v>19</v>
      </c>
      <c r="AN2367" s="9" t="s">
        <v>1223</v>
      </c>
    </row>
    <row r="2368" spans="1:40" ht="15" customHeight="1">
      <c r="A2368" s="1053">
        <v>17569</v>
      </c>
      <c r="B2368" s="1054" t="s">
        <v>9562</v>
      </c>
      <c r="C2368" s="1054">
        <v>30508630510</v>
      </c>
      <c r="D2368" s="1054" t="s">
        <v>4160</v>
      </c>
      <c r="E2368" s="1054" t="s">
        <v>37</v>
      </c>
      <c r="F2368" s="1054" t="s">
        <v>952</v>
      </c>
      <c r="G2368" s="1054" t="s">
        <v>2047</v>
      </c>
      <c r="H2368" s="1085" t="s">
        <v>9563</v>
      </c>
      <c r="I2368" s="1085" t="s">
        <v>9564</v>
      </c>
      <c r="J2368" s="1055" t="s">
        <v>20</v>
      </c>
      <c r="K2368" s="1086" t="s">
        <v>21</v>
      </c>
      <c r="L2368" s="1086" t="s">
        <v>23</v>
      </c>
      <c r="M2368" s="1087">
        <v>0</v>
      </c>
      <c r="N2368" s="1087">
        <v>226.45</v>
      </c>
      <c r="O2368" s="1087">
        <v>0</v>
      </c>
      <c r="P2368" s="1087">
        <v>0</v>
      </c>
      <c r="Q2368" s="1088">
        <v>2779.43</v>
      </c>
      <c r="R2368" s="1088">
        <f>Q2368-O2368-S2368-T2368-U2368</f>
        <v>2200.14</v>
      </c>
      <c r="S2368" s="1087">
        <v>478.18</v>
      </c>
      <c r="T2368" s="1087">
        <v>85.21</v>
      </c>
      <c r="U2368" s="1087">
        <v>15.9</v>
      </c>
      <c r="V2368" s="1088">
        <f>Q2368-P2368-W2368-X2368-Y2368</f>
        <v>1964.0199999999998</v>
      </c>
      <c r="W2368" s="1087">
        <v>724.19</v>
      </c>
      <c r="X2368" s="1087">
        <v>75.319999999999993</v>
      </c>
      <c r="Y2368" s="1087">
        <v>15.9</v>
      </c>
      <c r="Z2368" s="1089" t="s">
        <v>4381</v>
      </c>
      <c r="AA2368" s="1085" t="s">
        <v>9565</v>
      </c>
      <c r="AB2368" s="1085" t="str">
        <f>+_xlfn.CONCAT(MID(Z2368,24,2),"/",MID(Z2368,22,2),"/",MID(Z2368,18,4))</f>
        <v>18/05/2007</v>
      </c>
      <c r="AC2368" s="1085" t="str">
        <f>+_xlfn.CONCAT(MID(AA2368,16,2),"/",MID(AA2368,14,2),"/",MID(AA2368,10,4))</f>
        <v>28/03/2023</v>
      </c>
      <c r="AD2368" s="1090">
        <v>220.38</v>
      </c>
      <c r="AE2368" s="1090">
        <v>220.38</v>
      </c>
      <c r="AF2368" s="1102">
        <v>0</v>
      </c>
      <c r="AG2368" s="805"/>
      <c r="AH2368" s="805"/>
      <c r="AI2368" s="805"/>
      <c r="AJ2368" s="1060">
        <v>45173</v>
      </c>
      <c r="AK2368" s="1060">
        <v>45174</v>
      </c>
      <c r="AL2368" s="1054">
        <f t="shared" si="353"/>
        <v>2</v>
      </c>
      <c r="AM2368" s="1054">
        <v>19</v>
      </c>
      <c r="AN2368" s="1054" t="s">
        <v>1223</v>
      </c>
    </row>
    <row r="2369" spans="1:40" ht="15" customHeight="1">
      <c r="A2369" s="11">
        <v>17820</v>
      </c>
      <c r="B2369" s="11" t="s">
        <v>9566</v>
      </c>
      <c r="C2369" s="11">
        <v>33709138699</v>
      </c>
      <c r="D2369" s="11" t="s">
        <v>3558</v>
      </c>
      <c r="E2369" s="11" t="s">
        <v>47</v>
      </c>
      <c r="F2369" s="11" t="s">
        <v>3045</v>
      </c>
      <c r="G2369" s="11" t="s">
        <v>4018</v>
      </c>
      <c r="H2369" s="11" t="s">
        <v>9614</v>
      </c>
      <c r="I2369" s="11" t="s">
        <v>9615</v>
      </c>
      <c r="J2369" s="55" t="s">
        <v>20</v>
      </c>
      <c r="K2369" s="55" t="s">
        <v>21</v>
      </c>
      <c r="L2369" s="55" t="s">
        <v>22</v>
      </c>
      <c r="M2369" s="134">
        <v>0</v>
      </c>
      <c r="N2369" s="134">
        <v>0</v>
      </c>
      <c r="O2369" s="134">
        <v>0</v>
      </c>
      <c r="P2369" s="134">
        <v>0</v>
      </c>
      <c r="Q2369" s="66">
        <v>50.29</v>
      </c>
      <c r="R2369" s="66">
        <f t="shared" si="366"/>
        <v>49.23</v>
      </c>
      <c r="S2369" s="134">
        <v>0</v>
      </c>
      <c r="T2369" s="134">
        <v>0.09</v>
      </c>
      <c r="U2369" s="134">
        <v>0.97</v>
      </c>
      <c r="V2369" s="66">
        <f t="shared" si="367"/>
        <v>49.23</v>
      </c>
      <c r="W2369" s="134">
        <v>0</v>
      </c>
      <c r="X2369" s="259">
        <v>0.09</v>
      </c>
      <c r="Y2369" s="134">
        <v>0.97</v>
      </c>
      <c r="Z2369" s="59" t="s">
        <v>2459</v>
      </c>
      <c r="AA2369" s="40" t="s">
        <v>8794</v>
      </c>
      <c r="AB2369" s="11" t="str">
        <f t="shared" ref="AB2369:AB2371" si="375">+_xlfn.CONCAT(MID(Z2369,24,2),"/",MID(Z2369,22,2),"/",MID(Z2369,18,4))</f>
        <v>29/05/2007</v>
      </c>
      <c r="AC2369" s="40" t="str">
        <f t="shared" si="355"/>
        <v>22/02/2023</v>
      </c>
      <c r="AD2369" s="40">
        <v>46.76</v>
      </c>
      <c r="AE2369" s="40">
        <v>46.76</v>
      </c>
      <c r="AF2369" s="40">
        <v>0</v>
      </c>
      <c r="AG2369" s="40"/>
      <c r="AH2369" s="40"/>
      <c r="AI2369" s="40"/>
      <c r="AJ2369" s="105">
        <v>45173</v>
      </c>
      <c r="AK2369" s="105">
        <v>45174</v>
      </c>
      <c r="AL2369" s="11">
        <f t="shared" si="353"/>
        <v>2</v>
      </c>
      <c r="AM2369" s="11">
        <v>19</v>
      </c>
      <c r="AN2369" s="11" t="s">
        <v>1223</v>
      </c>
    </row>
    <row r="2370" spans="1:40" ht="15" customHeight="1">
      <c r="A2370" s="11">
        <v>17869</v>
      </c>
      <c r="B2370" s="11" t="s">
        <v>9567</v>
      </c>
      <c r="C2370" s="11">
        <v>30710246102</v>
      </c>
      <c r="D2370" s="11" t="s">
        <v>4160</v>
      </c>
      <c r="E2370" s="11" t="s">
        <v>42</v>
      </c>
      <c r="F2370" s="11" t="s">
        <v>911</v>
      </c>
      <c r="G2370" s="11" t="s">
        <v>9568</v>
      </c>
      <c r="H2370" s="11" t="s">
        <v>9616</v>
      </c>
      <c r="I2370" s="11" t="s">
        <v>9617</v>
      </c>
      <c r="J2370" s="55" t="s">
        <v>20</v>
      </c>
      <c r="K2370" s="55" t="s">
        <v>21</v>
      </c>
      <c r="L2370" s="55" t="s">
        <v>22</v>
      </c>
      <c r="M2370" s="134">
        <v>0</v>
      </c>
      <c r="N2370" s="134">
        <v>0</v>
      </c>
      <c r="O2370" s="134">
        <v>0</v>
      </c>
      <c r="P2370" s="134">
        <v>0</v>
      </c>
      <c r="Q2370" s="66">
        <v>3208.68</v>
      </c>
      <c r="R2370" s="66">
        <f t="shared" si="366"/>
        <v>2173.9</v>
      </c>
      <c r="S2370" s="134">
        <v>1005.26</v>
      </c>
      <c r="T2370" s="134">
        <v>1.67</v>
      </c>
      <c r="U2370" s="134">
        <v>27.85</v>
      </c>
      <c r="V2370" s="66">
        <f t="shared" si="367"/>
        <v>2504.6999999999998</v>
      </c>
      <c r="W2370" s="134">
        <v>674.46</v>
      </c>
      <c r="X2370" s="259">
        <v>1.67</v>
      </c>
      <c r="Y2370" s="134">
        <v>27.85</v>
      </c>
      <c r="Z2370" s="59" t="s">
        <v>893</v>
      </c>
      <c r="AA2370" s="40" t="s">
        <v>2139</v>
      </c>
      <c r="AB2370" s="11" t="str">
        <f t="shared" si="375"/>
        <v>24/08/2007</v>
      </c>
      <c r="AC2370" s="40" t="str">
        <f t="shared" si="355"/>
        <v>25/02/2023</v>
      </c>
      <c r="AD2370" s="84">
        <v>1280.5</v>
      </c>
      <c r="AE2370" s="84">
        <v>1280.5</v>
      </c>
      <c r="AF2370" s="84">
        <v>0</v>
      </c>
      <c r="AG2370" s="84"/>
      <c r="AH2370" s="84"/>
      <c r="AI2370" s="84"/>
      <c r="AJ2370" s="105">
        <v>45173</v>
      </c>
      <c r="AK2370" s="105">
        <v>45174</v>
      </c>
      <c r="AL2370" s="11">
        <f t="shared" si="353"/>
        <v>2</v>
      </c>
      <c r="AM2370" s="11">
        <v>19</v>
      </c>
      <c r="AN2370" s="11" t="s">
        <v>1223</v>
      </c>
    </row>
    <row r="2371" spans="1:40" ht="15" customHeight="1">
      <c r="A2371" s="215" t="s">
        <v>9569</v>
      </c>
      <c r="B2371" s="229" t="s">
        <v>9570</v>
      </c>
      <c r="C2371" s="229">
        <v>30708139846</v>
      </c>
      <c r="D2371" s="229" t="s">
        <v>9571</v>
      </c>
      <c r="E2371" s="229" t="s">
        <v>38</v>
      </c>
      <c r="F2371" s="229" t="s">
        <v>66</v>
      </c>
      <c r="G2371" s="229" t="s">
        <v>9572</v>
      </c>
      <c r="H2371" s="217" t="s">
        <v>9573</v>
      </c>
      <c r="I2371" s="217" t="s">
        <v>9574</v>
      </c>
      <c r="J2371" s="217" t="s">
        <v>20</v>
      </c>
      <c r="K2371" s="217" t="s">
        <v>21</v>
      </c>
      <c r="L2371" s="217" t="s">
        <v>22</v>
      </c>
      <c r="M2371" s="217">
        <v>0</v>
      </c>
      <c r="N2371" s="217">
        <v>0</v>
      </c>
      <c r="O2371" s="217">
        <v>0</v>
      </c>
      <c r="P2371" s="217">
        <v>0</v>
      </c>
      <c r="Q2371" s="217">
        <v>1455.63</v>
      </c>
      <c r="R2371" s="230">
        <f t="shared" ref="R2371" si="376">+Q2371-S2371-T2371-U2371-O2371</f>
        <v>1387.75</v>
      </c>
      <c r="S2371" s="217">
        <v>63.65</v>
      </c>
      <c r="T2371" s="217">
        <v>4.2300000000000004</v>
      </c>
      <c r="U2371" s="217">
        <v>0</v>
      </c>
      <c r="V2371" s="230">
        <f t="shared" ref="V2371" si="377">+Q2371-W2371-X2371-Y2371-P2371</f>
        <v>1387.75</v>
      </c>
      <c r="W2371" s="217">
        <v>63.65</v>
      </c>
      <c r="X2371" s="217">
        <v>4.2300000000000004</v>
      </c>
      <c r="Y2371" s="217">
        <v>0</v>
      </c>
      <c r="Z2371" s="217" t="s">
        <v>2032</v>
      </c>
      <c r="AA2371" s="217" t="s">
        <v>723</v>
      </c>
      <c r="AB2371" s="217" t="str">
        <f t="shared" si="375"/>
        <v>22/08/2007</v>
      </c>
      <c r="AC2371" s="217" t="str">
        <f t="shared" si="355"/>
        <v>28/02/2023</v>
      </c>
      <c r="AD2371" s="217">
        <v>743.06</v>
      </c>
      <c r="AE2371" s="217">
        <f>AD2371+AF2371</f>
        <v>743.06</v>
      </c>
      <c r="AF2371" s="941">
        <v>0</v>
      </c>
      <c r="AG2371" s="11"/>
      <c r="AH2371" s="11"/>
      <c r="AI2371" s="11"/>
      <c r="AJ2371" s="641">
        <v>45173</v>
      </c>
      <c r="AK2371" s="641">
        <v>45174</v>
      </c>
      <c r="AL2371" s="229">
        <f t="shared" si="353"/>
        <v>2</v>
      </c>
      <c r="AM2371" s="229">
        <v>19</v>
      </c>
      <c r="AN2371" s="229" t="s">
        <v>1223</v>
      </c>
    </row>
    <row r="2372" spans="1:40" ht="15" customHeight="1">
      <c r="A2372" s="84">
        <v>9698</v>
      </c>
      <c r="B2372" s="11" t="s">
        <v>9444</v>
      </c>
      <c r="C2372" s="9">
        <v>30607413254</v>
      </c>
      <c r="D2372" s="11" t="s">
        <v>3747</v>
      </c>
      <c r="E2372" s="9" t="s">
        <v>38</v>
      </c>
      <c r="F2372" s="9" t="s">
        <v>3593</v>
      </c>
      <c r="G2372" s="9" t="s">
        <v>3594</v>
      </c>
      <c r="H2372" s="18" t="s">
        <v>3748</v>
      </c>
      <c r="I2372" s="18" t="s">
        <v>3749</v>
      </c>
      <c r="J2372" s="238" t="s">
        <v>20</v>
      </c>
      <c r="K2372" s="238" t="s">
        <v>21</v>
      </c>
      <c r="L2372" s="238" t="s">
        <v>22</v>
      </c>
      <c r="M2372" s="432">
        <v>0</v>
      </c>
      <c r="N2372" s="432">
        <v>0</v>
      </c>
      <c r="O2372" s="432">
        <v>0</v>
      </c>
      <c r="P2372" s="432">
        <v>0</v>
      </c>
      <c r="Q2372" s="74">
        <v>500</v>
      </c>
      <c r="R2372" s="74">
        <v>465.923</v>
      </c>
      <c r="S2372" s="432">
        <v>0</v>
      </c>
      <c r="T2372" s="432">
        <v>33.64</v>
      </c>
      <c r="U2372" s="432">
        <v>0.437</v>
      </c>
      <c r="V2372" s="74">
        <v>475.14</v>
      </c>
      <c r="W2372" s="432">
        <v>0</v>
      </c>
      <c r="X2372" s="432">
        <v>24.86</v>
      </c>
      <c r="Y2372" s="432">
        <v>0</v>
      </c>
      <c r="Z2372" s="83" t="s">
        <v>4318</v>
      </c>
      <c r="AA2372" s="84" t="s">
        <v>923</v>
      </c>
      <c r="AB2372" s="71" t="s">
        <v>44</v>
      </c>
      <c r="AC2372" s="40" t="s">
        <v>523</v>
      </c>
      <c r="AD2372" s="40">
        <v>295.19</v>
      </c>
      <c r="AE2372" s="40">
        <v>295.19</v>
      </c>
      <c r="AF2372" s="40">
        <v>0</v>
      </c>
      <c r="AG2372" s="11"/>
      <c r="AH2372" s="11"/>
      <c r="AI2372" s="11"/>
      <c r="AJ2372" s="105">
        <v>45180</v>
      </c>
      <c r="AK2372" s="105">
        <v>45180</v>
      </c>
      <c r="AL2372" s="11">
        <v>1</v>
      </c>
      <c r="AM2372" s="11">
        <v>19</v>
      </c>
      <c r="AN2372" s="9" t="s">
        <v>503</v>
      </c>
    </row>
    <row r="2373" spans="1:40" ht="15" customHeight="1">
      <c r="A2373" s="11">
        <v>5014</v>
      </c>
      <c r="B2373" s="11" t="s">
        <v>9444</v>
      </c>
      <c r="C2373" s="9">
        <v>30607413254</v>
      </c>
      <c r="D2373" s="11" t="s">
        <v>3591</v>
      </c>
      <c r="E2373" s="9" t="s">
        <v>47</v>
      </c>
      <c r="F2373" s="9" t="s">
        <v>806</v>
      </c>
      <c r="G2373" s="9" t="s">
        <v>3588</v>
      </c>
      <c r="H2373" s="71" t="s">
        <v>4290</v>
      </c>
      <c r="I2373" s="71" t="s">
        <v>4291</v>
      </c>
      <c r="J2373" s="72" t="s">
        <v>20</v>
      </c>
      <c r="K2373" s="72" t="s">
        <v>21</v>
      </c>
      <c r="L2373" s="72" t="s">
        <v>22</v>
      </c>
      <c r="M2373" s="73">
        <v>0</v>
      </c>
      <c r="N2373" s="73">
        <v>0</v>
      </c>
      <c r="O2373" s="73">
        <v>0</v>
      </c>
      <c r="P2373" s="73">
        <v>0</v>
      </c>
      <c r="Q2373" s="82">
        <v>961</v>
      </c>
      <c r="R2373" s="74">
        <v>942.16</v>
      </c>
      <c r="S2373" s="73">
        <v>14.72</v>
      </c>
      <c r="T2373" s="73">
        <v>2.2400000000000002</v>
      </c>
      <c r="U2373" s="73">
        <v>1.88</v>
      </c>
      <c r="V2373" s="74">
        <v>934.92000000000007</v>
      </c>
      <c r="W2373" s="73">
        <v>22.29</v>
      </c>
      <c r="X2373" s="73">
        <v>1.91</v>
      </c>
      <c r="Y2373" s="73">
        <v>1.88</v>
      </c>
      <c r="Z2373" s="83" t="s">
        <v>1451</v>
      </c>
      <c r="AA2373" s="84" t="s">
        <v>3355</v>
      </c>
      <c r="AB2373" s="85">
        <v>39222</v>
      </c>
      <c r="AC2373" s="40" t="s">
        <v>589</v>
      </c>
      <c r="AD2373" s="40">
        <v>476.28</v>
      </c>
      <c r="AE2373" s="40">
        <v>476.28</v>
      </c>
      <c r="AF2373" s="40">
        <v>0</v>
      </c>
      <c r="AG2373" s="11"/>
      <c r="AH2373" s="11"/>
      <c r="AI2373" s="11"/>
      <c r="AJ2373" s="105">
        <v>45180</v>
      </c>
      <c r="AK2373" s="105">
        <v>45180</v>
      </c>
      <c r="AL2373" s="11">
        <v>1</v>
      </c>
      <c r="AM2373" s="9">
        <v>19</v>
      </c>
      <c r="AN2373" s="9" t="s">
        <v>1223</v>
      </c>
    </row>
    <row r="2374" spans="1:40" ht="15" customHeight="1">
      <c r="A2374" s="11">
        <v>5015</v>
      </c>
      <c r="B2374" s="11" t="s">
        <v>9444</v>
      </c>
      <c r="C2374" s="9">
        <v>30607413254</v>
      </c>
      <c r="D2374" s="11" t="s">
        <v>3592</v>
      </c>
      <c r="E2374" s="18" t="s">
        <v>38</v>
      </c>
      <c r="F2374" s="18" t="s">
        <v>3593</v>
      </c>
      <c r="G2374" s="18" t="s">
        <v>3594</v>
      </c>
      <c r="H2374" s="239" t="s">
        <v>4593</v>
      </c>
      <c r="I2374" s="239" t="s">
        <v>4594</v>
      </c>
      <c r="J2374" s="339" t="s">
        <v>20</v>
      </c>
      <c r="K2374" s="339" t="s">
        <v>21</v>
      </c>
      <c r="L2374" s="339" t="s">
        <v>22</v>
      </c>
      <c r="M2374" s="340">
        <v>0</v>
      </c>
      <c r="N2374" s="340">
        <v>0</v>
      </c>
      <c r="O2374" s="340">
        <v>0</v>
      </c>
      <c r="P2374" s="340">
        <v>0</v>
      </c>
      <c r="Q2374" s="341">
        <v>1795.1</v>
      </c>
      <c r="R2374" s="341">
        <f>Q2374-O2374-S2374-T2374-U2374</f>
        <v>1770.09</v>
      </c>
      <c r="S2374" s="340">
        <v>0</v>
      </c>
      <c r="T2374" s="340">
        <v>0.44</v>
      </c>
      <c r="U2374" s="340">
        <v>24.57</v>
      </c>
      <c r="V2374" s="341">
        <f>Q2374-P2374-W2374-X2374-Y2374</f>
        <v>1777.81</v>
      </c>
      <c r="W2374" s="340">
        <v>0</v>
      </c>
      <c r="X2374" s="340">
        <v>0.44</v>
      </c>
      <c r="Y2374" s="340">
        <v>16.850000000000001</v>
      </c>
      <c r="Z2374" s="83" t="s">
        <v>282</v>
      </c>
      <c r="AA2374" s="239" t="s">
        <v>2597</v>
      </c>
      <c r="AB2374" s="11" t="str">
        <f>+_xlfn.CONCAT(MID(Z2374,24,2),"/",MID(Z2374,22,2),"/",MID(Z2374,18,4))</f>
        <v>21/07/2007</v>
      </c>
      <c r="AC2374" s="9" t="str">
        <f>+_xlfn.CONCAT(MID(AA2374,16,2),"/",MID(AA2374,14,2),"/",MID(AA2374,10,4))</f>
        <v>28/02/2023</v>
      </c>
      <c r="AD2374" s="40">
        <v>993.77</v>
      </c>
      <c r="AE2374" s="40">
        <v>993.77</v>
      </c>
      <c r="AF2374" s="40">
        <v>0</v>
      </c>
      <c r="AG2374" s="11"/>
      <c r="AH2374" s="11"/>
      <c r="AI2374" s="11"/>
      <c r="AJ2374" s="105">
        <v>45180</v>
      </c>
      <c r="AK2374" s="105">
        <v>45180</v>
      </c>
      <c r="AL2374" s="11">
        <v>1</v>
      </c>
      <c r="AM2374" s="11">
        <v>19</v>
      </c>
      <c r="AN2374" s="9" t="s">
        <v>1223</v>
      </c>
    </row>
    <row r="2375" spans="1:40" ht="15" customHeight="1">
      <c r="A2375" s="11">
        <v>16912</v>
      </c>
      <c r="B2375" s="11" t="s">
        <v>9444</v>
      </c>
      <c r="C2375" s="9">
        <v>30607413254</v>
      </c>
      <c r="D2375" s="11" t="s">
        <v>4238</v>
      </c>
      <c r="E2375" s="9" t="s">
        <v>38</v>
      </c>
      <c r="F2375" s="9" t="s">
        <v>3998</v>
      </c>
      <c r="G2375" s="9" t="s">
        <v>3999</v>
      </c>
      <c r="H2375" s="239" t="s">
        <v>5953</v>
      </c>
      <c r="I2375" s="239" t="s">
        <v>5954</v>
      </c>
      <c r="J2375" s="339" t="s">
        <v>20</v>
      </c>
      <c r="K2375" s="339" t="s">
        <v>21</v>
      </c>
      <c r="L2375" s="339" t="s">
        <v>22</v>
      </c>
      <c r="M2375" s="340">
        <v>0</v>
      </c>
      <c r="N2375" s="340">
        <v>0</v>
      </c>
      <c r="O2375" s="340">
        <v>0</v>
      </c>
      <c r="P2375" s="340">
        <v>0</v>
      </c>
      <c r="Q2375" s="341">
        <v>4573.41</v>
      </c>
      <c r="R2375" s="341">
        <f t="shared" ref="R2375:R2377" si="378">Q2375-O2375-S2375-T2375-U2375</f>
        <v>3362.0199999999995</v>
      </c>
      <c r="S2375" s="340">
        <v>1134.3900000000001</v>
      </c>
      <c r="T2375" s="340">
        <v>2.5499999999999998</v>
      </c>
      <c r="U2375" s="340">
        <v>74.45</v>
      </c>
      <c r="V2375" s="341">
        <f t="shared" ref="V2375:V2377" si="379">Q2375-P2375-W2375-X2375-Y2375</f>
        <v>3380.17</v>
      </c>
      <c r="W2375" s="340">
        <v>1116.24</v>
      </c>
      <c r="X2375" s="340">
        <v>2.5499999999999998</v>
      </c>
      <c r="Y2375" s="340">
        <v>74.45</v>
      </c>
      <c r="Z2375" s="83" t="s">
        <v>2729</v>
      </c>
      <c r="AA2375" s="239" t="s">
        <v>2193</v>
      </c>
      <c r="AB2375" s="11" t="str">
        <f t="shared" ref="AB2375:AB2376" si="380">+_xlfn.CONCAT(MID(Z2375,24,2),"/",MID(Z2375,22,2),"/",MID(Z2375,18,4))</f>
        <v>31/08/2007</v>
      </c>
      <c r="AC2375" s="9" t="str">
        <f t="shared" ref="AC2375:AC2376" si="381">+_xlfn.CONCAT(MID(AA2375,16,2),"/",MID(AA2375,14,2),"/",MID(AA2375,10,4))</f>
        <v>15/03/2023</v>
      </c>
      <c r="AD2375" s="40">
        <v>2499.9</v>
      </c>
      <c r="AE2375" s="40">
        <v>2499.9</v>
      </c>
      <c r="AF2375" s="40">
        <v>0</v>
      </c>
      <c r="AG2375" s="11"/>
      <c r="AH2375" s="11"/>
      <c r="AI2375" s="11"/>
      <c r="AJ2375" s="105">
        <v>45180</v>
      </c>
      <c r="AK2375" s="105">
        <v>45180</v>
      </c>
      <c r="AL2375" s="11">
        <v>1</v>
      </c>
      <c r="AM2375" s="9">
        <v>19</v>
      </c>
      <c r="AN2375" s="9" t="s">
        <v>1223</v>
      </c>
    </row>
    <row r="2376" spans="1:40" ht="15" customHeight="1">
      <c r="A2376" s="11">
        <v>5020</v>
      </c>
      <c r="B2376" s="11" t="s">
        <v>9444</v>
      </c>
      <c r="C2376" s="9">
        <v>30607413254</v>
      </c>
      <c r="D2376" s="11" t="s">
        <v>3599</v>
      </c>
      <c r="E2376" s="9" t="s">
        <v>47</v>
      </c>
      <c r="F2376" s="9" t="s">
        <v>1366</v>
      </c>
      <c r="G2376" s="9" t="s">
        <v>1366</v>
      </c>
      <c r="H2376" s="239" t="s">
        <v>5640</v>
      </c>
      <c r="I2376" s="239" t="s">
        <v>5641</v>
      </c>
      <c r="J2376" s="339" t="s">
        <v>20</v>
      </c>
      <c r="K2376" s="339" t="s">
        <v>21</v>
      </c>
      <c r="L2376" s="339" t="s">
        <v>22</v>
      </c>
      <c r="M2376" s="340">
        <v>0</v>
      </c>
      <c r="N2376" s="340">
        <v>0</v>
      </c>
      <c r="O2376" s="340">
        <v>2.0699999999999998</v>
      </c>
      <c r="P2376" s="340">
        <v>0</v>
      </c>
      <c r="Q2376" s="341">
        <v>1113.3499999999999</v>
      </c>
      <c r="R2376" s="341">
        <f t="shared" si="378"/>
        <v>777.20999999999992</v>
      </c>
      <c r="S2376" s="340">
        <v>327.13</v>
      </c>
      <c r="T2376" s="340">
        <v>2.2400000000000002</v>
      </c>
      <c r="U2376" s="340">
        <v>4.7</v>
      </c>
      <c r="V2376" s="341">
        <f t="shared" si="379"/>
        <v>1080.1399999999999</v>
      </c>
      <c r="W2376" s="340">
        <v>26.73</v>
      </c>
      <c r="X2376" s="340">
        <v>2.2400000000000002</v>
      </c>
      <c r="Y2376" s="340">
        <v>4.24</v>
      </c>
      <c r="Z2376" s="83" t="s">
        <v>2195</v>
      </c>
      <c r="AA2376" s="239" t="s">
        <v>2555</v>
      </c>
      <c r="AB2376" s="11" t="str">
        <f t="shared" si="380"/>
        <v>21/06/2007</v>
      </c>
      <c r="AC2376" s="9" t="str">
        <f t="shared" si="381"/>
        <v>02/03/2023</v>
      </c>
      <c r="AD2376" s="40">
        <v>753.88</v>
      </c>
      <c r="AE2376" s="40">
        <v>753.88</v>
      </c>
      <c r="AF2376" s="40">
        <v>0</v>
      </c>
      <c r="AG2376" s="11"/>
      <c r="AH2376" s="11"/>
      <c r="AI2376" s="11"/>
      <c r="AJ2376" s="105">
        <v>45180</v>
      </c>
      <c r="AK2376" s="105">
        <v>45180</v>
      </c>
      <c r="AL2376" s="11">
        <v>1</v>
      </c>
      <c r="AM2376" s="11">
        <v>19</v>
      </c>
      <c r="AN2376" s="9" t="s">
        <v>1223</v>
      </c>
    </row>
    <row r="2377" spans="1:40" ht="15" customHeight="1">
      <c r="A2377" s="11">
        <v>16329</v>
      </c>
      <c r="B2377" s="11" t="s">
        <v>9444</v>
      </c>
      <c r="C2377" s="9">
        <v>30607413254</v>
      </c>
      <c r="D2377" s="11" t="s">
        <v>6053</v>
      </c>
      <c r="E2377" s="18" t="s">
        <v>38</v>
      </c>
      <c r="F2377" s="18" t="s">
        <v>232</v>
      </c>
      <c r="G2377" s="18" t="s">
        <v>39</v>
      </c>
      <c r="H2377" s="239" t="s">
        <v>6315</v>
      </c>
      <c r="I2377" s="71" t="s">
        <v>6316</v>
      </c>
      <c r="J2377" s="72" t="s">
        <v>20</v>
      </c>
      <c r="K2377" s="72" t="s">
        <v>21</v>
      </c>
      <c r="L2377" s="71" t="s">
        <v>22</v>
      </c>
      <c r="M2377" s="71">
        <v>0</v>
      </c>
      <c r="N2377" s="71">
        <v>0</v>
      </c>
      <c r="O2377" s="71">
        <v>0</v>
      </c>
      <c r="P2377" s="71">
        <v>0</v>
      </c>
      <c r="Q2377" s="71">
        <v>410.69</v>
      </c>
      <c r="R2377" s="74">
        <f t="shared" si="378"/>
        <v>406.22</v>
      </c>
      <c r="S2377" s="71">
        <v>2.9</v>
      </c>
      <c r="T2377" s="71">
        <v>1.57</v>
      </c>
      <c r="U2377" s="71">
        <v>0</v>
      </c>
      <c r="V2377" s="74">
        <f t="shared" si="379"/>
        <v>409.12</v>
      </c>
      <c r="W2377" s="71">
        <v>0</v>
      </c>
      <c r="X2377" s="71">
        <v>1.57</v>
      </c>
      <c r="Y2377" s="71">
        <v>0</v>
      </c>
      <c r="Z2377" s="71" t="s">
        <v>2222</v>
      </c>
      <c r="AA2377" s="71" t="s">
        <v>5920</v>
      </c>
      <c r="AB2377" s="11" t="str">
        <f>+_xlfn.CONCAT(MID(Z2377,24,2),"/",MID(Z2377,22,2),"/",MID(Z2377,18,4))</f>
        <v>02/10/2007</v>
      </c>
      <c r="AC2377" s="9" t="str">
        <f>+_xlfn.CONCAT(MID(AA2377,16,2),"/",MID(AA2377,14,2),"/",MID(AA2377,10,4))</f>
        <v>09/04/2023</v>
      </c>
      <c r="AD2377" s="18">
        <v>208.97</v>
      </c>
      <c r="AE2377" s="18">
        <v>208.97</v>
      </c>
      <c r="AF2377" s="18">
        <v>0</v>
      </c>
      <c r="AG2377" s="11"/>
      <c r="AH2377" s="11"/>
      <c r="AI2377" s="11"/>
      <c r="AJ2377" s="105">
        <v>45180</v>
      </c>
      <c r="AK2377" s="105">
        <v>45180</v>
      </c>
      <c r="AL2377" s="11">
        <v>1</v>
      </c>
      <c r="AM2377" s="9">
        <v>19</v>
      </c>
      <c r="AN2377" s="9" t="s">
        <v>1223</v>
      </c>
    </row>
    <row r="2378" spans="1:40" ht="15" customHeight="1">
      <c r="A2378" s="11">
        <v>287</v>
      </c>
      <c r="B2378" s="11" t="s">
        <v>9444</v>
      </c>
      <c r="C2378" s="9">
        <v>30607413254</v>
      </c>
      <c r="D2378" s="11" t="s">
        <v>3519</v>
      </c>
      <c r="E2378" s="9" t="s">
        <v>47</v>
      </c>
      <c r="F2378" s="9" t="s">
        <v>1629</v>
      </c>
      <c r="G2378" s="9" t="s">
        <v>3520</v>
      </c>
      <c r="H2378" s="239" t="s">
        <v>4581</v>
      </c>
      <c r="I2378" s="239" t="s">
        <v>4582</v>
      </c>
      <c r="J2378" s="339" t="s">
        <v>20</v>
      </c>
      <c r="K2378" s="339" t="s">
        <v>21</v>
      </c>
      <c r="L2378" s="339" t="s">
        <v>22</v>
      </c>
      <c r="M2378" s="340">
        <v>0</v>
      </c>
      <c r="N2378" s="340">
        <v>0</v>
      </c>
      <c r="O2378" s="340">
        <v>0</v>
      </c>
      <c r="P2378" s="340">
        <v>0</v>
      </c>
      <c r="Q2378" s="341">
        <v>1568.19</v>
      </c>
      <c r="R2378" s="341">
        <f>Q2378-O2378-S2378-T2378-U2378</f>
        <v>1510.7800000000002</v>
      </c>
      <c r="S2378" s="340">
        <v>25.77</v>
      </c>
      <c r="T2378" s="340">
        <v>8.61</v>
      </c>
      <c r="U2378" s="340">
        <v>23.03</v>
      </c>
      <c r="V2378" s="341">
        <f>Q2378-P2378-W2378-X2378-Y2378</f>
        <v>1474.49</v>
      </c>
      <c r="W2378" s="340">
        <v>63.4</v>
      </c>
      <c r="X2378" s="340">
        <v>7.27</v>
      </c>
      <c r="Y2378" s="340">
        <v>23.03</v>
      </c>
      <c r="Z2378" s="83" t="s">
        <v>510</v>
      </c>
      <c r="AA2378" s="239" t="s">
        <v>2419</v>
      </c>
      <c r="AB2378" s="11" t="str">
        <f>+_xlfn.CONCAT(MID(Z2378,24,2),"/",MID(Z2378,22,2),"/",MID(Z2378,18,4))</f>
        <v>16/07/2007</v>
      </c>
      <c r="AC2378" s="9" t="str">
        <f>+_xlfn.CONCAT(MID(AA2378,16,2),"/",MID(AA2378,14,2),"/",MID(AA2378,10,4))</f>
        <v>07/03/2023</v>
      </c>
      <c r="AD2378" s="40">
        <v>483.76</v>
      </c>
      <c r="AE2378" s="40">
        <v>483.76</v>
      </c>
      <c r="AF2378" s="40">
        <v>0</v>
      </c>
      <c r="AG2378" s="11"/>
      <c r="AH2378" s="11"/>
      <c r="AI2378" s="11"/>
      <c r="AJ2378" s="105">
        <v>45180</v>
      </c>
      <c r="AK2378" s="105">
        <v>45180</v>
      </c>
      <c r="AL2378" s="11">
        <v>1</v>
      </c>
      <c r="AM2378" s="11">
        <v>19</v>
      </c>
      <c r="AN2378" s="9" t="s">
        <v>1223</v>
      </c>
    </row>
    <row r="2379" spans="1:40" ht="15" customHeight="1">
      <c r="A2379" s="11">
        <v>16698</v>
      </c>
      <c r="B2379" s="11" t="s">
        <v>9444</v>
      </c>
      <c r="C2379" s="9">
        <v>30607413254</v>
      </c>
      <c r="D2379" s="11" t="s">
        <v>5347</v>
      </c>
      <c r="E2379" s="11" t="s">
        <v>47</v>
      </c>
      <c r="F2379" s="11" t="s">
        <v>890</v>
      </c>
      <c r="G2379" s="11" t="s">
        <v>6065</v>
      </c>
      <c r="H2379" s="11" t="s">
        <v>6613</v>
      </c>
      <c r="I2379" s="11" t="s">
        <v>6614</v>
      </c>
      <c r="J2379" s="11" t="s">
        <v>20</v>
      </c>
      <c r="K2379" s="11" t="s">
        <v>21</v>
      </c>
      <c r="L2379" s="11" t="s">
        <v>22</v>
      </c>
      <c r="M2379" s="11">
        <v>0</v>
      </c>
      <c r="N2379" s="11">
        <v>0</v>
      </c>
      <c r="O2379" s="11">
        <v>0</v>
      </c>
      <c r="P2379" s="11">
        <v>0</v>
      </c>
      <c r="Q2379" s="11">
        <v>100.05</v>
      </c>
      <c r="R2379" s="74">
        <f t="shared" ref="R2379:R2409" si="382">Q2379-O2379-S2379-T2379-U2379</f>
        <v>100.05</v>
      </c>
      <c r="S2379" s="11">
        <v>0</v>
      </c>
      <c r="T2379" s="11">
        <v>0</v>
      </c>
      <c r="U2379" s="11">
        <v>0</v>
      </c>
      <c r="V2379" s="74">
        <f t="shared" ref="V2379" si="383">Q2379-P2379-W2379-X2379-Y2379</f>
        <v>100.05</v>
      </c>
      <c r="W2379" s="11">
        <v>0</v>
      </c>
      <c r="X2379" s="11">
        <v>0</v>
      </c>
      <c r="Y2379" s="11">
        <v>0</v>
      </c>
      <c r="Z2379" s="11" t="s">
        <v>882</v>
      </c>
      <c r="AA2379" s="11" t="s">
        <v>2337</v>
      </c>
      <c r="AB2379" s="280">
        <v>39222</v>
      </c>
      <c r="AC2379" s="105">
        <v>44987</v>
      </c>
      <c r="AD2379" s="11">
        <v>100.05</v>
      </c>
      <c r="AE2379" s="11">
        <v>100.05</v>
      </c>
      <c r="AF2379" s="11">
        <v>0</v>
      </c>
      <c r="AG2379" s="11"/>
      <c r="AH2379" s="11"/>
      <c r="AI2379" s="11"/>
      <c r="AJ2379" s="105">
        <v>45180</v>
      </c>
      <c r="AK2379" s="105">
        <v>45180</v>
      </c>
      <c r="AL2379" s="11">
        <v>1</v>
      </c>
      <c r="AM2379" s="9">
        <v>19</v>
      </c>
      <c r="AN2379" s="9" t="s">
        <v>1223</v>
      </c>
    </row>
    <row r="2380" spans="1:40" ht="15" customHeight="1">
      <c r="A2380" s="34">
        <v>16879</v>
      </c>
      <c r="B2380" s="34" t="s">
        <v>9429</v>
      </c>
      <c r="C2380" s="34">
        <v>30613985995</v>
      </c>
      <c r="D2380" s="34" t="s">
        <v>4061</v>
      </c>
      <c r="E2380" s="1103" t="s">
        <v>47</v>
      </c>
      <c r="F2380" s="1103" t="s">
        <v>4207</v>
      </c>
      <c r="G2380" s="1103" t="s">
        <v>4207</v>
      </c>
      <c r="H2380" s="101" t="s">
        <v>6591</v>
      </c>
      <c r="I2380" s="101" t="s">
        <v>6592</v>
      </c>
      <c r="J2380" s="101" t="s">
        <v>20</v>
      </c>
      <c r="K2380" s="471" t="s">
        <v>8232</v>
      </c>
      <c r="L2380" s="101" t="s">
        <v>23</v>
      </c>
      <c r="M2380" s="101">
        <v>0</v>
      </c>
      <c r="N2380" s="101">
        <v>0</v>
      </c>
      <c r="O2380" s="101">
        <v>0</v>
      </c>
      <c r="P2380" s="101">
        <v>0</v>
      </c>
      <c r="Q2380" s="473">
        <v>416.80620599999997</v>
      </c>
      <c r="R2380" s="473">
        <f t="shared" si="382"/>
        <v>276.627206</v>
      </c>
      <c r="S2380" s="1103">
        <v>140.179</v>
      </c>
      <c r="T2380" s="1103">
        <v>0</v>
      </c>
      <c r="U2380" s="1103">
        <v>0</v>
      </c>
      <c r="V2380" s="1104">
        <f t="shared" ref="V2380" si="384">Q2380-W2380-X2380-Y2380-P2380</f>
        <v>411.17620599999998</v>
      </c>
      <c r="W2380" s="1103">
        <v>5.63</v>
      </c>
      <c r="X2380" s="1103">
        <v>0</v>
      </c>
      <c r="Y2380" s="1103">
        <v>0</v>
      </c>
      <c r="Z2380" s="154" t="s">
        <v>6593</v>
      </c>
      <c r="AA2380" s="101" t="s">
        <v>6594</v>
      </c>
      <c r="AB2380" s="1105">
        <v>38913</v>
      </c>
      <c r="AC2380" s="1105">
        <v>45029</v>
      </c>
      <c r="AD2380" s="23">
        <v>228.61</v>
      </c>
      <c r="AE2380" s="23">
        <v>228.61</v>
      </c>
      <c r="AF2380" s="23">
        <v>0</v>
      </c>
      <c r="AG2380" s="34"/>
      <c r="AH2380" s="34"/>
      <c r="AI2380" s="34"/>
      <c r="AJ2380" s="122">
        <v>45180</v>
      </c>
      <c r="AK2380" s="122">
        <v>45180</v>
      </c>
      <c r="AL2380" s="34">
        <v>1</v>
      </c>
      <c r="AM2380" s="34">
        <v>19</v>
      </c>
      <c r="AN2380" s="34" t="s">
        <v>1223</v>
      </c>
    </row>
    <row r="2381" spans="1:40" ht="15" customHeight="1">
      <c r="A2381" s="11">
        <v>2494</v>
      </c>
      <c r="B2381" s="11" t="s">
        <v>9618</v>
      </c>
      <c r="C2381" s="11">
        <v>30708970650</v>
      </c>
      <c r="D2381" s="11" t="s">
        <v>9619</v>
      </c>
      <c r="E2381" s="11" t="s">
        <v>47</v>
      </c>
      <c r="F2381" s="11" t="s">
        <v>1653</v>
      </c>
      <c r="G2381" s="11" t="s">
        <v>9620</v>
      </c>
      <c r="H2381" s="153" t="s">
        <v>9621</v>
      </c>
      <c r="I2381" s="153" t="s">
        <v>9622</v>
      </c>
      <c r="J2381" s="43" t="s">
        <v>20</v>
      </c>
      <c r="K2381" s="43" t="s">
        <v>21</v>
      </c>
      <c r="L2381" s="43" t="s">
        <v>22</v>
      </c>
      <c r="M2381" s="65">
        <v>0</v>
      </c>
      <c r="N2381" s="11">
        <v>0</v>
      </c>
      <c r="O2381" s="11">
        <v>0</v>
      </c>
      <c r="P2381" s="1106">
        <v>0</v>
      </c>
      <c r="Q2381" s="1107">
        <v>707.64</v>
      </c>
      <c r="R2381" s="676">
        <f t="shared" si="382"/>
        <v>656.89</v>
      </c>
      <c r="S2381" s="1107">
        <v>24.86</v>
      </c>
      <c r="T2381" s="1107">
        <v>7.03</v>
      </c>
      <c r="U2381" s="1107">
        <v>18.86</v>
      </c>
      <c r="V2381" s="1108">
        <v>646.54999999999995</v>
      </c>
      <c r="W2381" s="1107">
        <v>35.200000000000003</v>
      </c>
      <c r="X2381" s="1107">
        <v>7.03</v>
      </c>
      <c r="Y2381" s="1107">
        <v>18.86</v>
      </c>
      <c r="Z2381" s="1109" t="s">
        <v>59</v>
      </c>
      <c r="AA2381" s="1107" t="s">
        <v>680</v>
      </c>
      <c r="AB2381" s="1110" t="s">
        <v>9623</v>
      </c>
      <c r="AC2381" s="105">
        <v>44984</v>
      </c>
      <c r="AD2381" s="11">
        <v>499.34</v>
      </c>
      <c r="AE2381" s="11">
        <v>499.34</v>
      </c>
      <c r="AF2381" s="11">
        <v>0</v>
      </c>
      <c r="AG2381" s="11"/>
      <c r="AH2381" s="11"/>
      <c r="AI2381" s="11"/>
      <c r="AJ2381" s="105">
        <v>45182</v>
      </c>
      <c r="AK2381" s="105">
        <v>45183</v>
      </c>
      <c r="AL2381" s="11">
        <v>2</v>
      </c>
      <c r="AM2381" s="11">
        <v>19</v>
      </c>
      <c r="AN2381" s="9" t="s">
        <v>1223</v>
      </c>
    </row>
    <row r="2382" spans="1:40" ht="15" customHeight="1">
      <c r="A2382" s="11">
        <v>6652</v>
      </c>
      <c r="B2382" s="11" t="s">
        <v>9624</v>
      </c>
      <c r="C2382" s="11">
        <v>20381509320</v>
      </c>
      <c r="D2382" s="11" t="s">
        <v>9625</v>
      </c>
      <c r="E2382" s="11" t="s">
        <v>47</v>
      </c>
      <c r="F2382" s="11" t="s">
        <v>1184</v>
      </c>
      <c r="G2382" s="11" t="s">
        <v>6040</v>
      </c>
      <c r="H2382" s="11" t="s">
        <v>9626</v>
      </c>
      <c r="I2382" s="11" t="s">
        <v>9627</v>
      </c>
      <c r="J2382" s="43" t="s">
        <v>20</v>
      </c>
      <c r="K2382" s="43" t="s">
        <v>21</v>
      </c>
      <c r="L2382" s="43" t="s">
        <v>22</v>
      </c>
      <c r="M2382" s="65">
        <v>0</v>
      </c>
      <c r="N2382" s="11">
        <v>0</v>
      </c>
      <c r="O2382" s="11">
        <v>0</v>
      </c>
      <c r="P2382" s="11">
        <v>0</v>
      </c>
      <c r="Q2382" s="11">
        <v>250.28</v>
      </c>
      <c r="R2382" s="676">
        <f t="shared" si="382"/>
        <v>209.82999999999998</v>
      </c>
      <c r="S2382" s="11">
        <v>40.450000000000003</v>
      </c>
      <c r="T2382" s="11">
        <v>0</v>
      </c>
      <c r="U2382" s="11">
        <v>0</v>
      </c>
      <c r="V2382" s="123">
        <f t="shared" ref="V2382:V2409" si="385">Q2382-P2382-W2382-X2382-Y2382</f>
        <v>237.23</v>
      </c>
      <c r="W2382" s="11">
        <v>13.05</v>
      </c>
      <c r="X2382" s="11">
        <v>0</v>
      </c>
      <c r="Y2382" s="11">
        <v>0</v>
      </c>
      <c r="Z2382" s="11" t="s">
        <v>2143</v>
      </c>
      <c r="AA2382" s="11" t="s">
        <v>2150</v>
      </c>
      <c r="AB2382" s="33">
        <v>39279</v>
      </c>
      <c r="AC2382" s="105">
        <v>44987</v>
      </c>
      <c r="AD2382" s="11">
        <v>95.29</v>
      </c>
      <c r="AE2382" s="11">
        <v>95.29</v>
      </c>
      <c r="AF2382" s="11">
        <v>0</v>
      </c>
      <c r="AG2382" s="11"/>
      <c r="AH2382" s="11"/>
      <c r="AI2382" s="11"/>
      <c r="AJ2382" s="105">
        <v>45182</v>
      </c>
      <c r="AK2382" s="105">
        <v>45183</v>
      </c>
      <c r="AL2382" s="11">
        <v>2</v>
      </c>
      <c r="AM2382" s="9">
        <v>19</v>
      </c>
      <c r="AN2382" s="9" t="s">
        <v>1223</v>
      </c>
    </row>
    <row r="2383" spans="1:40" ht="15" customHeight="1">
      <c r="A2383" s="11">
        <v>6652</v>
      </c>
      <c r="B2383" s="11" t="s">
        <v>9628</v>
      </c>
      <c r="C2383" s="11">
        <v>30715984446</v>
      </c>
      <c r="D2383" s="11" t="s">
        <v>9625</v>
      </c>
      <c r="E2383" s="11" t="s">
        <v>47</v>
      </c>
      <c r="F2383" s="11" t="s">
        <v>1184</v>
      </c>
      <c r="G2383" s="11" t="s">
        <v>6040</v>
      </c>
      <c r="H2383" s="11" t="s">
        <v>9626</v>
      </c>
      <c r="I2383" s="11" t="s">
        <v>9627</v>
      </c>
      <c r="J2383" s="43" t="s">
        <v>20</v>
      </c>
      <c r="K2383" s="43" t="s">
        <v>21</v>
      </c>
      <c r="L2383" s="43" t="s">
        <v>22</v>
      </c>
      <c r="M2383" s="65">
        <v>0</v>
      </c>
      <c r="N2383" s="11">
        <v>0</v>
      </c>
      <c r="O2383" s="11">
        <v>0</v>
      </c>
      <c r="P2383" s="11">
        <v>0</v>
      </c>
      <c r="Q2383" s="11">
        <v>250.28</v>
      </c>
      <c r="R2383" s="676">
        <f t="shared" si="382"/>
        <v>209.82999999999998</v>
      </c>
      <c r="S2383" s="11">
        <v>40.450000000000003</v>
      </c>
      <c r="T2383" s="11">
        <v>0</v>
      </c>
      <c r="U2383" s="11">
        <v>0</v>
      </c>
      <c r="V2383" s="123">
        <f t="shared" si="385"/>
        <v>237.23</v>
      </c>
      <c r="W2383" s="11">
        <v>13.05</v>
      </c>
      <c r="X2383" s="11">
        <v>0</v>
      </c>
      <c r="Y2383" s="11">
        <v>0</v>
      </c>
      <c r="Z2383" s="11" t="s">
        <v>2143</v>
      </c>
      <c r="AA2383" s="11" t="s">
        <v>2150</v>
      </c>
      <c r="AB2383" s="33">
        <v>39279</v>
      </c>
      <c r="AC2383" s="105">
        <v>44987</v>
      </c>
      <c r="AD2383" s="11">
        <v>95.29</v>
      </c>
      <c r="AE2383" s="11">
        <v>95.29</v>
      </c>
      <c r="AF2383" s="11">
        <v>0</v>
      </c>
      <c r="AG2383" s="11"/>
      <c r="AH2383" s="11"/>
      <c r="AI2383" s="11"/>
      <c r="AJ2383" s="105">
        <v>45182</v>
      </c>
      <c r="AK2383" s="105">
        <v>45183</v>
      </c>
      <c r="AL2383" s="11">
        <v>2</v>
      </c>
      <c r="AM2383" s="11">
        <v>19</v>
      </c>
      <c r="AN2383" s="9" t="s">
        <v>1223</v>
      </c>
    </row>
    <row r="2384" spans="1:40" ht="15" customHeight="1">
      <c r="A2384" s="11">
        <v>6652</v>
      </c>
      <c r="B2384" s="11" t="s">
        <v>9629</v>
      </c>
      <c r="C2384" s="11">
        <v>20176863332</v>
      </c>
      <c r="D2384" s="11" t="s">
        <v>9625</v>
      </c>
      <c r="E2384" s="11" t="s">
        <v>47</v>
      </c>
      <c r="F2384" s="11" t="s">
        <v>1184</v>
      </c>
      <c r="G2384" s="11" t="s">
        <v>6040</v>
      </c>
      <c r="H2384" s="11" t="s">
        <v>9626</v>
      </c>
      <c r="I2384" s="11" t="s">
        <v>9627</v>
      </c>
      <c r="J2384" s="43" t="s">
        <v>20</v>
      </c>
      <c r="K2384" s="43" t="s">
        <v>21</v>
      </c>
      <c r="L2384" s="43" t="s">
        <v>22</v>
      </c>
      <c r="M2384" s="65">
        <v>0</v>
      </c>
      <c r="N2384" s="11">
        <v>0</v>
      </c>
      <c r="O2384" s="11">
        <v>0</v>
      </c>
      <c r="P2384" s="11">
        <v>0</v>
      </c>
      <c r="Q2384" s="11">
        <v>250.28</v>
      </c>
      <c r="R2384" s="676">
        <f t="shared" si="382"/>
        <v>209.82999999999998</v>
      </c>
      <c r="S2384" s="11">
        <v>40.450000000000003</v>
      </c>
      <c r="T2384" s="11">
        <v>0</v>
      </c>
      <c r="U2384" s="11">
        <v>0</v>
      </c>
      <c r="V2384" s="123">
        <f t="shared" si="385"/>
        <v>237.23</v>
      </c>
      <c r="W2384" s="11">
        <v>13.05</v>
      </c>
      <c r="X2384" s="11">
        <v>0</v>
      </c>
      <c r="Y2384" s="11">
        <v>0</v>
      </c>
      <c r="Z2384" s="11" t="s">
        <v>2143</v>
      </c>
      <c r="AA2384" s="11" t="s">
        <v>2150</v>
      </c>
      <c r="AB2384" s="33">
        <v>39279</v>
      </c>
      <c r="AC2384" s="105">
        <v>44987</v>
      </c>
      <c r="AD2384" s="11">
        <v>95.29</v>
      </c>
      <c r="AE2384" s="11">
        <v>95.29</v>
      </c>
      <c r="AF2384" s="11">
        <v>0</v>
      </c>
      <c r="AG2384" s="11"/>
      <c r="AH2384" s="11"/>
      <c r="AI2384" s="11"/>
      <c r="AJ2384" s="105">
        <v>45182</v>
      </c>
      <c r="AK2384" s="105">
        <v>45183</v>
      </c>
      <c r="AL2384" s="11">
        <v>2</v>
      </c>
      <c r="AM2384" s="9">
        <v>19</v>
      </c>
      <c r="AN2384" s="9" t="s">
        <v>1223</v>
      </c>
    </row>
    <row r="2385" spans="1:40" ht="15" customHeight="1">
      <c r="A2385" s="11">
        <v>6656</v>
      </c>
      <c r="B2385" s="11" t="s">
        <v>9624</v>
      </c>
      <c r="C2385" s="11">
        <v>20381509320</v>
      </c>
      <c r="D2385" s="11" t="s">
        <v>9630</v>
      </c>
      <c r="E2385" s="11" t="s">
        <v>47</v>
      </c>
      <c r="F2385" s="11" t="s">
        <v>2953</v>
      </c>
      <c r="G2385" s="11" t="s">
        <v>9631</v>
      </c>
      <c r="H2385" s="11" t="s">
        <v>9632</v>
      </c>
      <c r="I2385" s="11" t="s">
        <v>9633</v>
      </c>
      <c r="J2385" s="43" t="s">
        <v>20</v>
      </c>
      <c r="K2385" s="43" t="s">
        <v>21</v>
      </c>
      <c r="L2385" s="43" t="s">
        <v>22</v>
      </c>
      <c r="M2385" s="65">
        <v>0</v>
      </c>
      <c r="N2385" s="11">
        <v>0</v>
      </c>
      <c r="O2385" s="11">
        <v>0</v>
      </c>
      <c r="P2385" s="11">
        <v>0</v>
      </c>
      <c r="Q2385" s="11">
        <v>389.56</v>
      </c>
      <c r="R2385" s="676">
        <f t="shared" si="382"/>
        <v>253.11</v>
      </c>
      <c r="S2385" s="11">
        <v>132.88999999999999</v>
      </c>
      <c r="T2385" s="11">
        <v>0.25</v>
      </c>
      <c r="U2385" s="11">
        <v>3.31</v>
      </c>
      <c r="V2385" s="123">
        <f t="shared" si="385"/>
        <v>354.17</v>
      </c>
      <c r="W2385" s="11">
        <v>31.83</v>
      </c>
      <c r="X2385" s="11">
        <v>0.25</v>
      </c>
      <c r="Y2385" s="11">
        <v>3.31</v>
      </c>
      <c r="Z2385" s="11" t="s">
        <v>2153</v>
      </c>
      <c r="AA2385" s="11" t="s">
        <v>2150</v>
      </c>
      <c r="AB2385" s="33">
        <v>39222</v>
      </c>
      <c r="AC2385" s="105">
        <v>44987</v>
      </c>
      <c r="AD2385" s="11">
        <v>143.97</v>
      </c>
      <c r="AE2385" s="11">
        <v>143.97</v>
      </c>
      <c r="AF2385" s="11">
        <v>0</v>
      </c>
      <c r="AG2385" s="11"/>
      <c r="AH2385" s="11"/>
      <c r="AI2385" s="11"/>
      <c r="AJ2385" s="105">
        <v>45182</v>
      </c>
      <c r="AK2385" s="105">
        <v>45183</v>
      </c>
      <c r="AL2385" s="11">
        <v>2</v>
      </c>
      <c r="AM2385" s="11">
        <v>19</v>
      </c>
      <c r="AN2385" s="9" t="s">
        <v>1223</v>
      </c>
    </row>
    <row r="2386" spans="1:40" ht="15" customHeight="1">
      <c r="A2386" s="11">
        <v>6656</v>
      </c>
      <c r="B2386" s="11" t="s">
        <v>9628</v>
      </c>
      <c r="C2386" s="11">
        <v>30715984446</v>
      </c>
      <c r="D2386" s="11" t="s">
        <v>9630</v>
      </c>
      <c r="E2386" s="11" t="s">
        <v>47</v>
      </c>
      <c r="F2386" s="11" t="s">
        <v>2953</v>
      </c>
      <c r="G2386" s="11" t="s">
        <v>9631</v>
      </c>
      <c r="H2386" s="11" t="s">
        <v>9632</v>
      </c>
      <c r="I2386" s="11" t="s">
        <v>9633</v>
      </c>
      <c r="J2386" s="43" t="s">
        <v>20</v>
      </c>
      <c r="K2386" s="43" t="s">
        <v>21</v>
      </c>
      <c r="L2386" s="43" t="s">
        <v>22</v>
      </c>
      <c r="M2386" s="65">
        <v>0</v>
      </c>
      <c r="N2386" s="11">
        <v>0</v>
      </c>
      <c r="O2386" s="11">
        <v>0</v>
      </c>
      <c r="P2386" s="11">
        <v>0</v>
      </c>
      <c r="Q2386" s="11">
        <v>389.56</v>
      </c>
      <c r="R2386" s="676">
        <f t="shared" si="382"/>
        <v>253.11</v>
      </c>
      <c r="S2386" s="11">
        <v>132.88999999999999</v>
      </c>
      <c r="T2386" s="11">
        <v>0.25</v>
      </c>
      <c r="U2386" s="11">
        <v>3.31</v>
      </c>
      <c r="V2386" s="123">
        <f t="shared" si="385"/>
        <v>354.17</v>
      </c>
      <c r="W2386" s="11">
        <v>31.83</v>
      </c>
      <c r="X2386" s="11">
        <v>0.25</v>
      </c>
      <c r="Y2386" s="11">
        <v>3.31</v>
      </c>
      <c r="Z2386" s="11" t="s">
        <v>2153</v>
      </c>
      <c r="AA2386" s="11" t="s">
        <v>2150</v>
      </c>
      <c r="AB2386" s="33">
        <v>39222</v>
      </c>
      <c r="AC2386" s="105">
        <v>44987</v>
      </c>
      <c r="AD2386" s="11">
        <v>143.97</v>
      </c>
      <c r="AE2386" s="11">
        <v>143.97</v>
      </c>
      <c r="AF2386" s="11">
        <v>0</v>
      </c>
      <c r="AG2386" s="11"/>
      <c r="AH2386" s="11"/>
      <c r="AI2386" s="11"/>
      <c r="AJ2386" s="105">
        <v>45182</v>
      </c>
      <c r="AK2386" s="105">
        <v>45183</v>
      </c>
      <c r="AL2386" s="11">
        <v>2</v>
      </c>
      <c r="AM2386" s="9">
        <v>19</v>
      </c>
      <c r="AN2386" s="9" t="s">
        <v>1223</v>
      </c>
    </row>
    <row r="2387" spans="1:40" ht="15" customHeight="1">
      <c r="A2387" s="11">
        <v>6656</v>
      </c>
      <c r="B2387" s="11" t="s">
        <v>9629</v>
      </c>
      <c r="C2387" s="11">
        <v>20176863332</v>
      </c>
      <c r="D2387" s="11" t="s">
        <v>9630</v>
      </c>
      <c r="E2387" s="11" t="s">
        <v>47</v>
      </c>
      <c r="F2387" s="11" t="s">
        <v>2953</v>
      </c>
      <c r="G2387" s="11" t="s">
        <v>9631</v>
      </c>
      <c r="H2387" s="11" t="s">
        <v>9632</v>
      </c>
      <c r="I2387" s="11" t="s">
        <v>9633</v>
      </c>
      <c r="J2387" s="43" t="s">
        <v>20</v>
      </c>
      <c r="K2387" s="43" t="s">
        <v>21</v>
      </c>
      <c r="L2387" s="43" t="s">
        <v>22</v>
      </c>
      <c r="M2387" s="65">
        <v>0</v>
      </c>
      <c r="N2387" s="11">
        <v>0</v>
      </c>
      <c r="O2387" s="11">
        <v>0</v>
      </c>
      <c r="P2387" s="11">
        <v>0</v>
      </c>
      <c r="Q2387" s="11">
        <v>389.56</v>
      </c>
      <c r="R2387" s="676">
        <f t="shared" si="382"/>
        <v>253.11</v>
      </c>
      <c r="S2387" s="11">
        <v>132.88999999999999</v>
      </c>
      <c r="T2387" s="11">
        <v>0.25</v>
      </c>
      <c r="U2387" s="11">
        <v>3.31</v>
      </c>
      <c r="V2387" s="123">
        <f t="shared" si="385"/>
        <v>354.17</v>
      </c>
      <c r="W2387" s="11">
        <v>31.83</v>
      </c>
      <c r="X2387" s="11">
        <v>0.25</v>
      </c>
      <c r="Y2387" s="11">
        <v>3.31</v>
      </c>
      <c r="Z2387" s="11" t="s">
        <v>2153</v>
      </c>
      <c r="AA2387" s="11" t="s">
        <v>2150</v>
      </c>
      <c r="AB2387" s="33">
        <v>39222</v>
      </c>
      <c r="AC2387" s="105">
        <v>44987</v>
      </c>
      <c r="AD2387" s="11">
        <v>143.97</v>
      </c>
      <c r="AE2387" s="11">
        <v>143.97</v>
      </c>
      <c r="AF2387" s="11">
        <v>0</v>
      </c>
      <c r="AG2387" s="11"/>
      <c r="AH2387" s="11"/>
      <c r="AI2387" s="11"/>
      <c r="AJ2387" s="105">
        <v>45182</v>
      </c>
      <c r="AK2387" s="105">
        <v>45183</v>
      </c>
      <c r="AL2387" s="11">
        <v>2</v>
      </c>
      <c r="AM2387" s="11">
        <v>19</v>
      </c>
      <c r="AN2387" s="9" t="s">
        <v>1223</v>
      </c>
    </row>
    <row r="2388" spans="1:40" ht="15" customHeight="1">
      <c r="A2388" s="40">
        <v>18024</v>
      </c>
      <c r="B2388" s="11" t="s">
        <v>9624</v>
      </c>
      <c r="C2388" s="11">
        <v>20381509320</v>
      </c>
      <c r="D2388" s="11" t="s">
        <v>9634</v>
      </c>
      <c r="E2388" s="11" t="s">
        <v>47</v>
      </c>
      <c r="F2388" s="11" t="s">
        <v>2953</v>
      </c>
      <c r="G2388" s="11" t="s">
        <v>1527</v>
      </c>
      <c r="H2388" s="11" t="s">
        <v>9635</v>
      </c>
      <c r="I2388" s="11" t="s">
        <v>9636</v>
      </c>
      <c r="J2388" s="43" t="s">
        <v>20</v>
      </c>
      <c r="K2388" s="43" t="s">
        <v>21</v>
      </c>
      <c r="L2388" s="43" t="s">
        <v>22</v>
      </c>
      <c r="M2388" s="65">
        <v>0</v>
      </c>
      <c r="N2388" s="11">
        <v>0</v>
      </c>
      <c r="O2388" s="11">
        <v>0</v>
      </c>
      <c r="P2388" s="11">
        <v>42.95</v>
      </c>
      <c r="Q2388" s="11">
        <v>305.47000000000003</v>
      </c>
      <c r="R2388" s="676">
        <f t="shared" si="382"/>
        <v>250.63000000000002</v>
      </c>
      <c r="S2388" s="11">
        <v>51.41</v>
      </c>
      <c r="T2388" s="11">
        <v>3.43</v>
      </c>
      <c r="U2388" s="11">
        <v>0</v>
      </c>
      <c r="V2388" s="123">
        <f t="shared" si="385"/>
        <v>250.41000000000003</v>
      </c>
      <c r="W2388" s="11">
        <v>8.68</v>
      </c>
      <c r="X2388" s="11">
        <v>3.43</v>
      </c>
      <c r="Y2388" s="11">
        <v>0</v>
      </c>
      <c r="Z2388" s="11" t="s">
        <v>2120</v>
      </c>
      <c r="AA2388" s="11" t="s">
        <v>9637</v>
      </c>
      <c r="AB2388" s="11" t="str">
        <f>+_xlfn.CONCAT(MID(Z2388,24,2),"/",MID(Z2388,22,2),"/",MID(Z2388,18,4))</f>
        <v>16/07/2007</v>
      </c>
      <c r="AC2388" s="9" t="str">
        <f>+_xlfn.CONCAT(MID(AA2388,16,2),"/",MID(AA2388,14,2),"/",MID(AA2388,10,4))</f>
        <v>20/02/2023</v>
      </c>
      <c r="AD2388" s="11">
        <v>77.010000000000005</v>
      </c>
      <c r="AE2388" s="11">
        <v>77.010000000000005</v>
      </c>
      <c r="AF2388" s="11">
        <v>0</v>
      </c>
      <c r="AG2388" s="11"/>
      <c r="AH2388" s="11"/>
      <c r="AI2388" s="11"/>
      <c r="AJ2388" s="105">
        <v>45182</v>
      </c>
      <c r="AK2388" s="105">
        <v>45183</v>
      </c>
      <c r="AL2388" s="11">
        <v>2</v>
      </c>
      <c r="AM2388" s="9">
        <v>19</v>
      </c>
      <c r="AN2388" s="9" t="s">
        <v>1223</v>
      </c>
    </row>
    <row r="2389" spans="1:40" ht="15" customHeight="1">
      <c r="A2389" s="40">
        <v>18024</v>
      </c>
      <c r="B2389" s="11" t="s">
        <v>9628</v>
      </c>
      <c r="C2389" s="11">
        <v>30715984446</v>
      </c>
      <c r="D2389" s="11" t="s">
        <v>9634</v>
      </c>
      <c r="E2389" s="11" t="s">
        <v>47</v>
      </c>
      <c r="F2389" s="11" t="s">
        <v>2953</v>
      </c>
      <c r="G2389" s="11" t="s">
        <v>1527</v>
      </c>
      <c r="H2389" s="11" t="s">
        <v>9635</v>
      </c>
      <c r="I2389" s="11" t="s">
        <v>9636</v>
      </c>
      <c r="J2389" s="43" t="s">
        <v>20</v>
      </c>
      <c r="K2389" s="43" t="s">
        <v>21</v>
      </c>
      <c r="L2389" s="43" t="s">
        <v>22</v>
      </c>
      <c r="M2389" s="65">
        <v>0</v>
      </c>
      <c r="N2389" s="11">
        <v>0</v>
      </c>
      <c r="O2389" s="11">
        <v>0</v>
      </c>
      <c r="P2389" s="11">
        <v>42.95</v>
      </c>
      <c r="Q2389" s="11">
        <v>305.47000000000003</v>
      </c>
      <c r="R2389" s="676">
        <f t="shared" si="382"/>
        <v>250.63000000000002</v>
      </c>
      <c r="S2389" s="11">
        <v>51.41</v>
      </c>
      <c r="T2389" s="11">
        <v>3.43</v>
      </c>
      <c r="U2389" s="11">
        <v>0</v>
      </c>
      <c r="V2389" s="123">
        <f t="shared" si="385"/>
        <v>250.41000000000003</v>
      </c>
      <c r="W2389" s="11">
        <v>8.68</v>
      </c>
      <c r="X2389" s="11">
        <v>3.43</v>
      </c>
      <c r="Y2389" s="11">
        <v>0</v>
      </c>
      <c r="Z2389" s="11" t="s">
        <v>2120</v>
      </c>
      <c r="AA2389" s="11" t="s">
        <v>9637</v>
      </c>
      <c r="AB2389" s="11" t="str">
        <f>+_xlfn.CONCAT(MID(Z2389,24,2),"/",MID(Z2389,22,2),"/",MID(Z2389,18,4))</f>
        <v>16/07/2007</v>
      </c>
      <c r="AC2389" s="9" t="str">
        <f>+_xlfn.CONCAT(MID(AA2389,16,2),"/",MID(AA2389,14,2),"/",MID(AA2389,10,4))</f>
        <v>20/02/2023</v>
      </c>
      <c r="AD2389" s="11">
        <v>77.010000000000005</v>
      </c>
      <c r="AE2389" s="11">
        <v>77.010000000000005</v>
      </c>
      <c r="AF2389" s="11">
        <v>0</v>
      </c>
      <c r="AG2389" s="11"/>
      <c r="AH2389" s="11"/>
      <c r="AI2389" s="11"/>
      <c r="AJ2389" s="105">
        <v>45182</v>
      </c>
      <c r="AK2389" s="105">
        <v>45183</v>
      </c>
      <c r="AL2389" s="11">
        <v>2</v>
      </c>
      <c r="AM2389" s="11">
        <v>19</v>
      </c>
      <c r="AN2389" s="9" t="s">
        <v>1223</v>
      </c>
    </row>
    <row r="2390" spans="1:40" ht="15" customHeight="1">
      <c r="A2390" s="40">
        <v>18024</v>
      </c>
      <c r="B2390" s="11" t="s">
        <v>9629</v>
      </c>
      <c r="C2390" s="11">
        <v>20176863332</v>
      </c>
      <c r="D2390" s="11" t="s">
        <v>9634</v>
      </c>
      <c r="E2390" s="11" t="s">
        <v>47</v>
      </c>
      <c r="F2390" s="11" t="s">
        <v>2953</v>
      </c>
      <c r="G2390" s="11" t="s">
        <v>1527</v>
      </c>
      <c r="H2390" s="11" t="s">
        <v>9635</v>
      </c>
      <c r="I2390" s="11" t="s">
        <v>9636</v>
      </c>
      <c r="J2390" s="43" t="s">
        <v>20</v>
      </c>
      <c r="K2390" s="43" t="s">
        <v>21</v>
      </c>
      <c r="L2390" s="43" t="s">
        <v>22</v>
      </c>
      <c r="M2390" s="65">
        <v>0</v>
      </c>
      <c r="N2390" s="11">
        <v>0</v>
      </c>
      <c r="O2390" s="11">
        <v>0</v>
      </c>
      <c r="P2390" s="11">
        <v>42.95</v>
      </c>
      <c r="Q2390" s="11">
        <v>305.47000000000003</v>
      </c>
      <c r="R2390" s="676">
        <f t="shared" si="382"/>
        <v>250.63000000000002</v>
      </c>
      <c r="S2390" s="11">
        <v>51.41</v>
      </c>
      <c r="T2390" s="11">
        <v>3.43</v>
      </c>
      <c r="U2390" s="11">
        <v>0</v>
      </c>
      <c r="V2390" s="123">
        <f t="shared" si="385"/>
        <v>250.41000000000003</v>
      </c>
      <c r="W2390" s="11">
        <v>8.68</v>
      </c>
      <c r="X2390" s="11">
        <v>3.43</v>
      </c>
      <c r="Y2390" s="11">
        <v>0</v>
      </c>
      <c r="Z2390" s="11" t="s">
        <v>2120</v>
      </c>
      <c r="AA2390" s="11" t="s">
        <v>9637</v>
      </c>
      <c r="AB2390" s="11" t="str">
        <f>+_xlfn.CONCAT(MID(Z2390,24,2),"/",MID(Z2390,22,2),"/",MID(Z2390,18,4))</f>
        <v>16/07/2007</v>
      </c>
      <c r="AC2390" s="9" t="str">
        <f>+_xlfn.CONCAT(MID(AA2390,16,2),"/",MID(AA2390,14,2),"/",MID(AA2390,10,4))</f>
        <v>20/02/2023</v>
      </c>
      <c r="AD2390" s="11">
        <v>77.010000000000005</v>
      </c>
      <c r="AE2390" s="11">
        <v>77.010000000000005</v>
      </c>
      <c r="AF2390" s="11">
        <v>0</v>
      </c>
      <c r="AG2390" s="11"/>
      <c r="AH2390" s="11"/>
      <c r="AI2390" s="11"/>
      <c r="AJ2390" s="105">
        <v>45182</v>
      </c>
      <c r="AK2390" s="105">
        <v>45183</v>
      </c>
      <c r="AL2390" s="11">
        <v>2</v>
      </c>
      <c r="AM2390" s="9">
        <v>19</v>
      </c>
      <c r="AN2390" s="9" t="s">
        <v>1223</v>
      </c>
    </row>
    <row r="2391" spans="1:40" ht="15" customHeight="1">
      <c r="A2391" s="40">
        <v>18025</v>
      </c>
      <c r="B2391" s="11" t="s">
        <v>9624</v>
      </c>
      <c r="C2391" s="11">
        <v>20381509320</v>
      </c>
      <c r="D2391" s="11" t="s">
        <v>9638</v>
      </c>
      <c r="E2391" s="11" t="s">
        <v>47</v>
      </c>
      <c r="F2391" s="11" t="s">
        <v>2953</v>
      </c>
      <c r="G2391" s="11" t="s">
        <v>1527</v>
      </c>
      <c r="H2391" s="11" t="s">
        <v>9639</v>
      </c>
      <c r="I2391" s="11" t="s">
        <v>9640</v>
      </c>
      <c r="J2391" s="43" t="s">
        <v>20</v>
      </c>
      <c r="K2391" s="43" t="s">
        <v>21</v>
      </c>
      <c r="L2391" s="43" t="s">
        <v>22</v>
      </c>
      <c r="M2391" s="65">
        <v>0</v>
      </c>
      <c r="N2391" s="11">
        <v>0</v>
      </c>
      <c r="O2391" s="11">
        <v>0</v>
      </c>
      <c r="P2391" s="11">
        <v>0</v>
      </c>
      <c r="Q2391" s="11">
        <v>188.43</v>
      </c>
      <c r="R2391" s="676">
        <f t="shared" si="382"/>
        <v>178.99</v>
      </c>
      <c r="S2391" s="11">
        <v>8.09</v>
      </c>
      <c r="T2391" s="11">
        <v>1.35</v>
      </c>
      <c r="U2391" s="11">
        <v>0</v>
      </c>
      <c r="V2391" s="123">
        <f t="shared" si="385"/>
        <v>180.09</v>
      </c>
      <c r="W2391" s="11">
        <v>8.09</v>
      </c>
      <c r="X2391" s="11">
        <v>0.25</v>
      </c>
      <c r="Y2391" s="11">
        <v>0</v>
      </c>
      <c r="Z2391" s="11" t="s">
        <v>2120</v>
      </c>
      <c r="AA2391" s="11" t="s">
        <v>9637</v>
      </c>
      <c r="AB2391" s="11" t="str">
        <f t="shared" ref="AB2391:AB2395" si="386">+_xlfn.CONCAT(MID(Z2391,24,2),"/",MID(Z2391,22,2),"/",MID(Z2391,18,4))</f>
        <v>16/07/2007</v>
      </c>
      <c r="AC2391" s="9" t="str">
        <f t="shared" ref="AC2391:AC2395" si="387">+_xlfn.CONCAT(MID(AA2391,16,2),"/",MID(AA2391,14,2),"/",MID(AA2391,10,4))</f>
        <v>20/02/2023</v>
      </c>
      <c r="AD2391" s="11">
        <v>92.28</v>
      </c>
      <c r="AE2391" s="11">
        <v>92.28</v>
      </c>
      <c r="AF2391" s="11">
        <v>0</v>
      </c>
      <c r="AG2391" s="11"/>
      <c r="AH2391" s="11"/>
      <c r="AI2391" s="11"/>
      <c r="AJ2391" s="105">
        <v>45182</v>
      </c>
      <c r="AK2391" s="105">
        <v>45183</v>
      </c>
      <c r="AL2391" s="11">
        <v>2</v>
      </c>
      <c r="AM2391" s="11">
        <v>19</v>
      </c>
      <c r="AN2391" s="9" t="s">
        <v>1223</v>
      </c>
    </row>
    <row r="2392" spans="1:40" ht="15" customHeight="1">
      <c r="A2392" s="40">
        <v>18025</v>
      </c>
      <c r="B2392" s="11" t="s">
        <v>9628</v>
      </c>
      <c r="C2392" s="11">
        <v>30715984446</v>
      </c>
      <c r="D2392" s="11" t="s">
        <v>9638</v>
      </c>
      <c r="E2392" s="11" t="s">
        <v>47</v>
      </c>
      <c r="F2392" s="11" t="s">
        <v>2953</v>
      </c>
      <c r="G2392" s="11" t="s">
        <v>1527</v>
      </c>
      <c r="H2392" s="11" t="s">
        <v>9639</v>
      </c>
      <c r="I2392" s="11" t="s">
        <v>9640</v>
      </c>
      <c r="J2392" s="43" t="s">
        <v>20</v>
      </c>
      <c r="K2392" s="43" t="s">
        <v>21</v>
      </c>
      <c r="L2392" s="43" t="s">
        <v>22</v>
      </c>
      <c r="M2392" s="65">
        <v>0</v>
      </c>
      <c r="N2392" s="11">
        <v>0</v>
      </c>
      <c r="O2392" s="11">
        <v>0</v>
      </c>
      <c r="P2392" s="11">
        <v>0</v>
      </c>
      <c r="Q2392" s="11">
        <v>188.43</v>
      </c>
      <c r="R2392" s="676">
        <f t="shared" si="382"/>
        <v>178.99</v>
      </c>
      <c r="S2392" s="11">
        <v>8.09</v>
      </c>
      <c r="T2392" s="11">
        <v>1.35</v>
      </c>
      <c r="U2392" s="11">
        <v>0</v>
      </c>
      <c r="V2392" s="123">
        <f t="shared" si="385"/>
        <v>180.09</v>
      </c>
      <c r="W2392" s="11">
        <v>8.09</v>
      </c>
      <c r="X2392" s="11">
        <v>0.25</v>
      </c>
      <c r="Y2392" s="11">
        <v>0</v>
      </c>
      <c r="Z2392" s="11" t="s">
        <v>2120</v>
      </c>
      <c r="AA2392" s="11" t="s">
        <v>9637</v>
      </c>
      <c r="AB2392" s="11" t="str">
        <f t="shared" si="386"/>
        <v>16/07/2007</v>
      </c>
      <c r="AC2392" s="9" t="str">
        <f t="shared" si="387"/>
        <v>20/02/2023</v>
      </c>
      <c r="AD2392" s="11">
        <v>92.28</v>
      </c>
      <c r="AE2392" s="11">
        <v>92.28</v>
      </c>
      <c r="AF2392" s="11">
        <v>0</v>
      </c>
      <c r="AG2392" s="11"/>
      <c r="AH2392" s="11"/>
      <c r="AI2392" s="11"/>
      <c r="AJ2392" s="105">
        <v>45182</v>
      </c>
      <c r="AK2392" s="105">
        <v>45183</v>
      </c>
      <c r="AL2392" s="11">
        <v>2</v>
      </c>
      <c r="AM2392" s="9">
        <v>19</v>
      </c>
      <c r="AN2392" s="9" t="s">
        <v>1223</v>
      </c>
    </row>
    <row r="2393" spans="1:40" ht="15" customHeight="1">
      <c r="A2393" s="40">
        <v>18025</v>
      </c>
      <c r="B2393" s="11" t="s">
        <v>9629</v>
      </c>
      <c r="C2393" s="11">
        <v>20176863332</v>
      </c>
      <c r="D2393" s="11" t="s">
        <v>9638</v>
      </c>
      <c r="E2393" s="11" t="s">
        <v>47</v>
      </c>
      <c r="F2393" s="11" t="s">
        <v>2953</v>
      </c>
      <c r="G2393" s="11" t="s">
        <v>1527</v>
      </c>
      <c r="H2393" s="11" t="s">
        <v>9639</v>
      </c>
      <c r="I2393" s="11" t="s">
        <v>9640</v>
      </c>
      <c r="J2393" s="43" t="s">
        <v>20</v>
      </c>
      <c r="K2393" s="43" t="s">
        <v>21</v>
      </c>
      <c r="L2393" s="43" t="s">
        <v>22</v>
      </c>
      <c r="M2393" s="65">
        <v>0</v>
      </c>
      <c r="N2393" s="11">
        <v>0</v>
      </c>
      <c r="O2393" s="11">
        <v>0</v>
      </c>
      <c r="P2393" s="11">
        <v>0</v>
      </c>
      <c r="Q2393" s="11">
        <v>188.43</v>
      </c>
      <c r="R2393" s="676">
        <f t="shared" si="382"/>
        <v>178.99</v>
      </c>
      <c r="S2393" s="11">
        <v>8.09</v>
      </c>
      <c r="T2393" s="11">
        <v>1.35</v>
      </c>
      <c r="U2393" s="11">
        <v>0</v>
      </c>
      <c r="V2393" s="123">
        <f t="shared" si="385"/>
        <v>180.09</v>
      </c>
      <c r="W2393" s="11">
        <v>8.09</v>
      </c>
      <c r="X2393" s="11">
        <v>0.25</v>
      </c>
      <c r="Y2393" s="11">
        <v>0</v>
      </c>
      <c r="Z2393" s="11" t="s">
        <v>2120</v>
      </c>
      <c r="AA2393" s="11" t="s">
        <v>9637</v>
      </c>
      <c r="AB2393" s="11" t="str">
        <f t="shared" si="386"/>
        <v>16/07/2007</v>
      </c>
      <c r="AC2393" s="9" t="str">
        <f t="shared" si="387"/>
        <v>20/02/2023</v>
      </c>
      <c r="AD2393" s="11">
        <v>92.28</v>
      </c>
      <c r="AE2393" s="11">
        <v>92.28</v>
      </c>
      <c r="AF2393" s="11">
        <v>0</v>
      </c>
      <c r="AG2393" s="11"/>
      <c r="AH2393" s="11"/>
      <c r="AI2393" s="11"/>
      <c r="AJ2393" s="105">
        <v>45182</v>
      </c>
      <c r="AK2393" s="105">
        <v>45183</v>
      </c>
      <c r="AL2393" s="11">
        <v>2</v>
      </c>
      <c r="AM2393" s="11">
        <v>19</v>
      </c>
      <c r="AN2393" s="9" t="s">
        <v>1223</v>
      </c>
    </row>
    <row r="2394" spans="1:40" ht="15" customHeight="1">
      <c r="A2394" s="40">
        <v>18026</v>
      </c>
      <c r="B2394" s="11" t="s">
        <v>9641</v>
      </c>
      <c r="C2394" s="11">
        <v>30510478637</v>
      </c>
      <c r="D2394" s="11" t="s">
        <v>9642</v>
      </c>
      <c r="E2394" s="11" t="s">
        <v>38</v>
      </c>
      <c r="F2394" s="11" t="s">
        <v>45</v>
      </c>
      <c r="G2394" s="11" t="s">
        <v>9643</v>
      </c>
      <c r="H2394" s="11" t="s">
        <v>9644</v>
      </c>
      <c r="I2394" s="11" t="s">
        <v>9645</v>
      </c>
      <c r="J2394" s="43" t="s">
        <v>20</v>
      </c>
      <c r="K2394" s="43" t="s">
        <v>21</v>
      </c>
      <c r="L2394" s="43" t="s">
        <v>22</v>
      </c>
      <c r="M2394" s="65">
        <v>0</v>
      </c>
      <c r="N2394" s="11">
        <v>0</v>
      </c>
      <c r="O2394" s="11">
        <v>0</v>
      </c>
      <c r="P2394" s="11">
        <v>0</v>
      </c>
      <c r="Q2394" s="11">
        <v>38.53</v>
      </c>
      <c r="R2394" s="676">
        <f t="shared" si="382"/>
        <v>32.9</v>
      </c>
      <c r="S2394" s="11">
        <v>5.34</v>
      </c>
      <c r="T2394" s="11">
        <v>0.28999999999999998</v>
      </c>
      <c r="U2394" s="11">
        <v>0</v>
      </c>
      <c r="V2394" s="123">
        <f t="shared" si="385"/>
        <v>34.86</v>
      </c>
      <c r="W2394" s="11">
        <v>3.38</v>
      </c>
      <c r="X2394" s="11">
        <v>0.28999999999999998</v>
      </c>
      <c r="Y2394" s="11">
        <v>0</v>
      </c>
      <c r="Z2394" s="11" t="s">
        <v>193</v>
      </c>
      <c r="AA2394" s="11" t="s">
        <v>2206</v>
      </c>
      <c r="AB2394" s="11" t="str">
        <f t="shared" si="386"/>
        <v>14/07/2007</v>
      </c>
      <c r="AC2394" s="9" t="str">
        <f t="shared" si="387"/>
        <v>28/02/2023</v>
      </c>
      <c r="AD2394" s="11">
        <v>32.6</v>
      </c>
      <c r="AE2394" s="11">
        <v>32.6</v>
      </c>
      <c r="AF2394" s="11">
        <v>0</v>
      </c>
      <c r="AG2394" s="11"/>
      <c r="AH2394" s="11"/>
      <c r="AI2394" s="11"/>
      <c r="AJ2394" s="105">
        <v>45182</v>
      </c>
      <c r="AK2394" s="105">
        <v>45183</v>
      </c>
      <c r="AL2394" s="11">
        <v>2</v>
      </c>
      <c r="AM2394" s="9">
        <v>19</v>
      </c>
      <c r="AN2394" s="9" t="s">
        <v>1223</v>
      </c>
    </row>
    <row r="2395" spans="1:40" ht="15" customHeight="1">
      <c r="A2395" s="40">
        <v>18026</v>
      </c>
      <c r="B2395" s="11" t="s">
        <v>9646</v>
      </c>
      <c r="C2395" s="11">
        <v>30710402341</v>
      </c>
      <c r="D2395" s="11" t="s">
        <v>9642</v>
      </c>
      <c r="E2395" s="11" t="s">
        <v>38</v>
      </c>
      <c r="F2395" s="11" t="s">
        <v>45</v>
      </c>
      <c r="G2395" s="11" t="s">
        <v>9643</v>
      </c>
      <c r="H2395" s="11" t="s">
        <v>9644</v>
      </c>
      <c r="I2395" s="11" t="s">
        <v>9645</v>
      </c>
      <c r="J2395" s="43" t="s">
        <v>20</v>
      </c>
      <c r="K2395" s="43" t="s">
        <v>21</v>
      </c>
      <c r="L2395" s="43" t="s">
        <v>22</v>
      </c>
      <c r="M2395" s="65">
        <v>0</v>
      </c>
      <c r="N2395" s="11">
        <v>0</v>
      </c>
      <c r="O2395" s="11">
        <v>0</v>
      </c>
      <c r="P2395" s="11">
        <v>0</v>
      </c>
      <c r="Q2395" s="11">
        <v>38.53</v>
      </c>
      <c r="R2395" s="676">
        <f t="shared" si="382"/>
        <v>32.9</v>
      </c>
      <c r="S2395" s="11">
        <v>5.34</v>
      </c>
      <c r="T2395" s="11">
        <v>0.28999999999999998</v>
      </c>
      <c r="U2395" s="11">
        <v>0</v>
      </c>
      <c r="V2395" s="123">
        <f t="shared" si="385"/>
        <v>34.86</v>
      </c>
      <c r="W2395" s="11">
        <v>3.38</v>
      </c>
      <c r="X2395" s="11">
        <v>0.28999999999999998</v>
      </c>
      <c r="Y2395" s="11">
        <v>0</v>
      </c>
      <c r="Z2395" s="11" t="s">
        <v>193</v>
      </c>
      <c r="AA2395" s="11" t="s">
        <v>2206</v>
      </c>
      <c r="AB2395" s="11" t="str">
        <f t="shared" si="386"/>
        <v>14/07/2007</v>
      </c>
      <c r="AC2395" s="9" t="str">
        <f t="shared" si="387"/>
        <v>28/02/2023</v>
      </c>
      <c r="AD2395" s="11">
        <v>32.6</v>
      </c>
      <c r="AE2395" s="11">
        <v>32.6</v>
      </c>
      <c r="AF2395" s="11">
        <v>0</v>
      </c>
      <c r="AG2395" s="11"/>
      <c r="AH2395" s="11"/>
      <c r="AI2395" s="11"/>
      <c r="AJ2395" s="105">
        <v>45182</v>
      </c>
      <c r="AK2395" s="105">
        <v>45183</v>
      </c>
      <c r="AL2395" s="11">
        <v>2</v>
      </c>
      <c r="AM2395" s="11">
        <v>19</v>
      </c>
      <c r="AN2395" s="9" t="s">
        <v>1223</v>
      </c>
    </row>
    <row r="2396" spans="1:40" ht="15" customHeight="1">
      <c r="A2396" s="23">
        <v>147</v>
      </c>
      <c r="B2396" s="34" t="s">
        <v>9653</v>
      </c>
      <c r="C2396" s="34">
        <v>30590804246</v>
      </c>
      <c r="D2396" s="34" t="s">
        <v>9654</v>
      </c>
      <c r="E2396" s="34" t="s">
        <v>38</v>
      </c>
      <c r="F2396" s="34" t="s">
        <v>45</v>
      </c>
      <c r="G2396" s="34" t="s">
        <v>434</v>
      </c>
      <c r="H2396" s="132" t="s">
        <v>9655</v>
      </c>
      <c r="I2396" s="132" t="s">
        <v>9656</v>
      </c>
      <c r="J2396" s="34" t="s">
        <v>20</v>
      </c>
      <c r="K2396" s="128" t="s">
        <v>21</v>
      </c>
      <c r="L2396" s="128" t="s">
        <v>23</v>
      </c>
      <c r="M2396" s="129">
        <v>0</v>
      </c>
      <c r="N2396" s="129">
        <v>21.94</v>
      </c>
      <c r="O2396" s="129">
        <v>0</v>
      </c>
      <c r="P2396" s="129">
        <v>0</v>
      </c>
      <c r="Q2396" s="130">
        <v>3207.81</v>
      </c>
      <c r="R2396" s="130">
        <f t="shared" si="382"/>
        <v>2358.8799999999997</v>
      </c>
      <c r="S2396" s="129">
        <v>811.11</v>
      </c>
      <c r="T2396" s="129">
        <v>11.04</v>
      </c>
      <c r="U2396" s="129">
        <v>26.78</v>
      </c>
      <c r="V2396" s="130">
        <f t="shared" si="385"/>
        <v>2466.7099999999996</v>
      </c>
      <c r="W2396" s="129">
        <v>703.78</v>
      </c>
      <c r="X2396" s="129">
        <v>10.09</v>
      </c>
      <c r="Y2396" s="129">
        <v>27.23</v>
      </c>
      <c r="Z2396" s="131" t="s">
        <v>9657</v>
      </c>
      <c r="AA2396" s="132" t="s">
        <v>9658</v>
      </c>
      <c r="AB2396" s="81">
        <v>39126</v>
      </c>
      <c r="AC2396" s="34" t="str">
        <f>+_xlfn.CONCAT(MID(AA2396,16,2),"/",MID(AA2396,14,2),"/",MID(AA2396,10,4))</f>
        <v>21/01/2023</v>
      </c>
      <c r="AD2396" s="34">
        <v>1013.68</v>
      </c>
      <c r="AE2396" s="34">
        <v>1013.68</v>
      </c>
      <c r="AF2396" s="34">
        <v>0</v>
      </c>
      <c r="AG2396" s="34"/>
      <c r="AH2396" s="34"/>
      <c r="AI2396" s="34"/>
      <c r="AJ2396" s="122">
        <v>45195</v>
      </c>
      <c r="AK2396" s="122">
        <v>45196</v>
      </c>
      <c r="AL2396" s="34">
        <v>2</v>
      </c>
      <c r="AM2396" s="34">
        <v>19</v>
      </c>
      <c r="AN2396" s="34" t="s">
        <v>1223</v>
      </c>
    </row>
    <row r="2397" spans="1:40" ht="15" customHeight="1">
      <c r="A2397" s="40">
        <v>974</v>
      </c>
      <c r="B2397" s="11" t="s">
        <v>9659</v>
      </c>
      <c r="C2397" s="11">
        <v>30709210005</v>
      </c>
      <c r="D2397" s="11" t="s">
        <v>9660</v>
      </c>
      <c r="E2397" s="11" t="s">
        <v>38</v>
      </c>
      <c r="F2397" s="11" t="s">
        <v>66</v>
      </c>
      <c r="G2397" s="11" t="s">
        <v>9572</v>
      </c>
      <c r="H2397" s="9" t="s">
        <v>9661</v>
      </c>
      <c r="I2397" s="9" t="s">
        <v>9662</v>
      </c>
      <c r="J2397" s="11" t="s">
        <v>20</v>
      </c>
      <c r="K2397" s="10" t="s">
        <v>21</v>
      </c>
      <c r="L2397" s="10" t="s">
        <v>22</v>
      </c>
      <c r="M2397" s="62">
        <v>0</v>
      </c>
      <c r="N2397" s="62">
        <v>0</v>
      </c>
      <c r="O2397" s="62">
        <v>0</v>
      </c>
      <c r="P2397" s="62">
        <v>0</v>
      </c>
      <c r="Q2397" s="64">
        <v>513.09</v>
      </c>
      <c r="R2397" s="64">
        <f t="shared" si="382"/>
        <v>457.69000000000005</v>
      </c>
      <c r="S2397" s="62">
        <v>46.13</v>
      </c>
      <c r="T2397" s="62">
        <v>3.14</v>
      </c>
      <c r="U2397" s="62">
        <v>6.13</v>
      </c>
      <c r="V2397" s="64">
        <f t="shared" si="385"/>
        <v>485.11</v>
      </c>
      <c r="W2397" s="62">
        <v>25.19</v>
      </c>
      <c r="X2397" s="62">
        <v>2.79</v>
      </c>
      <c r="Y2397" s="62">
        <v>0</v>
      </c>
      <c r="Z2397" s="16" t="s">
        <v>6043</v>
      </c>
      <c r="AA2397" s="11" t="s">
        <v>923</v>
      </c>
      <c r="AB2397" s="11" t="str">
        <f t="shared" ref="AB2397:AB2409" si="388">+_xlfn.CONCAT(MID(Z2397,24,2),"/",MID(Z2397,22,2),"/",MID(Z2397,18,4))</f>
        <v>18/05/2007</v>
      </c>
      <c r="AC2397" s="9" t="str">
        <f t="shared" ref="AC2397:AC2409" si="389">+_xlfn.CONCAT(MID(AA2397,16,2),"/",MID(AA2397,14,2),"/",MID(AA2397,10,4))</f>
        <v>14/01/2023</v>
      </c>
      <c r="AD2397" s="11">
        <v>223.4</v>
      </c>
      <c r="AE2397" s="11">
        <v>223.4</v>
      </c>
      <c r="AF2397" s="11">
        <v>0</v>
      </c>
      <c r="AG2397" s="11"/>
      <c r="AH2397" s="11"/>
      <c r="AI2397" s="11"/>
      <c r="AJ2397" s="105">
        <v>45195</v>
      </c>
      <c r="AK2397" s="124">
        <v>45196</v>
      </c>
      <c r="AL2397" s="11">
        <v>2</v>
      </c>
      <c r="AM2397" s="11">
        <v>19</v>
      </c>
      <c r="AN2397" s="9" t="s">
        <v>1223</v>
      </c>
    </row>
    <row r="2398" spans="1:40" ht="15" customHeight="1">
      <c r="A2398" s="40">
        <v>975</v>
      </c>
      <c r="B2398" s="11" t="s">
        <v>9659</v>
      </c>
      <c r="C2398" s="11">
        <v>30709210005</v>
      </c>
      <c r="D2398" s="11" t="s">
        <v>2998</v>
      </c>
      <c r="E2398" s="11" t="s">
        <v>38</v>
      </c>
      <c r="F2398" s="11" t="s">
        <v>66</v>
      </c>
      <c r="G2398" s="11" t="s">
        <v>9572</v>
      </c>
      <c r="H2398" s="9" t="s">
        <v>9663</v>
      </c>
      <c r="I2398" s="9" t="s">
        <v>9664</v>
      </c>
      <c r="J2398" s="11" t="s">
        <v>20</v>
      </c>
      <c r="K2398" s="10" t="s">
        <v>21</v>
      </c>
      <c r="L2398" s="10" t="s">
        <v>22</v>
      </c>
      <c r="M2398" s="62">
        <v>0</v>
      </c>
      <c r="N2398" s="62">
        <v>0</v>
      </c>
      <c r="O2398" s="62">
        <v>0</v>
      </c>
      <c r="P2398" s="62">
        <v>0</v>
      </c>
      <c r="Q2398" s="64">
        <v>583.70000000000005</v>
      </c>
      <c r="R2398" s="64">
        <f t="shared" si="382"/>
        <v>509.70000000000005</v>
      </c>
      <c r="S2398" s="62">
        <v>68.739999999999995</v>
      </c>
      <c r="T2398" s="62">
        <v>2.4</v>
      </c>
      <c r="U2398" s="62">
        <v>2.86</v>
      </c>
      <c r="V2398" s="64">
        <f t="shared" si="385"/>
        <v>544.82000000000005</v>
      </c>
      <c r="W2398" s="62">
        <v>36.75</v>
      </c>
      <c r="X2398" s="62">
        <v>2.13</v>
      </c>
      <c r="Y2398" s="62">
        <v>0</v>
      </c>
      <c r="Z2398" s="16" t="s">
        <v>6043</v>
      </c>
      <c r="AA2398" s="11" t="s">
        <v>923</v>
      </c>
      <c r="AB2398" s="11" t="str">
        <f t="shared" si="388"/>
        <v>18/05/2007</v>
      </c>
      <c r="AC2398" s="9" t="str">
        <f t="shared" si="389"/>
        <v>14/01/2023</v>
      </c>
      <c r="AD2398" s="11">
        <v>185.39</v>
      </c>
      <c r="AE2398" s="11">
        <v>185.39</v>
      </c>
      <c r="AF2398" s="11">
        <v>0</v>
      </c>
      <c r="AG2398" s="11"/>
      <c r="AH2398" s="11"/>
      <c r="AI2398" s="11"/>
      <c r="AJ2398" s="105">
        <v>45195</v>
      </c>
      <c r="AK2398" s="124">
        <v>45196</v>
      </c>
      <c r="AL2398" s="11">
        <v>2</v>
      </c>
      <c r="AM2398" s="11">
        <v>19</v>
      </c>
      <c r="AN2398" s="9" t="s">
        <v>1223</v>
      </c>
    </row>
    <row r="2399" spans="1:40" ht="15" customHeight="1">
      <c r="A2399" s="40">
        <v>2238</v>
      </c>
      <c r="B2399" s="11" t="s">
        <v>9665</v>
      </c>
      <c r="C2399" s="11">
        <v>20232151006</v>
      </c>
      <c r="D2399" s="11" t="s">
        <v>9666</v>
      </c>
      <c r="E2399" s="11" t="s">
        <v>47</v>
      </c>
      <c r="F2399" s="11" t="s">
        <v>49</v>
      </c>
      <c r="G2399" s="11" t="s">
        <v>1627</v>
      </c>
      <c r="H2399" s="11" t="s">
        <v>9667</v>
      </c>
      <c r="I2399" s="11" t="s">
        <v>9668</v>
      </c>
      <c r="J2399" s="11" t="s">
        <v>20</v>
      </c>
      <c r="K2399" s="11" t="s">
        <v>21</v>
      </c>
      <c r="L2399" s="11" t="s">
        <v>22</v>
      </c>
      <c r="M2399" s="11">
        <v>0</v>
      </c>
      <c r="N2399" s="11">
        <v>0</v>
      </c>
      <c r="O2399" s="11">
        <v>0</v>
      </c>
      <c r="P2399" s="11">
        <v>0</v>
      </c>
      <c r="Q2399" s="11">
        <v>1505.85</v>
      </c>
      <c r="R2399" s="64">
        <f t="shared" si="382"/>
        <v>1329.2199999999998</v>
      </c>
      <c r="S2399" s="11">
        <v>160.29</v>
      </c>
      <c r="T2399" s="11">
        <v>12.17</v>
      </c>
      <c r="U2399" s="11">
        <v>4.17</v>
      </c>
      <c r="V2399" s="64">
        <f t="shared" si="385"/>
        <v>1492.0399999999997</v>
      </c>
      <c r="W2399" s="11">
        <v>1.38</v>
      </c>
      <c r="X2399" s="11">
        <v>6.22</v>
      </c>
      <c r="Y2399" s="11">
        <v>6.21</v>
      </c>
      <c r="Z2399" s="11" t="s">
        <v>550</v>
      </c>
      <c r="AA2399" s="11" t="s">
        <v>5827</v>
      </c>
      <c r="AB2399" s="11" t="str">
        <f t="shared" si="388"/>
        <v>14/07/2007</v>
      </c>
      <c r="AC2399" s="9" t="str">
        <f t="shared" si="389"/>
        <v>10/03/2023</v>
      </c>
      <c r="AD2399" s="11">
        <v>533.77</v>
      </c>
      <c r="AE2399" s="11">
        <v>533.77</v>
      </c>
      <c r="AF2399" s="11">
        <v>0</v>
      </c>
      <c r="AG2399" s="11"/>
      <c r="AH2399" s="11"/>
      <c r="AI2399" s="11"/>
      <c r="AJ2399" s="105">
        <v>45195</v>
      </c>
      <c r="AK2399" s="124">
        <v>45196</v>
      </c>
      <c r="AL2399" s="11">
        <v>2</v>
      </c>
      <c r="AM2399" s="11">
        <v>19</v>
      </c>
      <c r="AN2399" s="9" t="s">
        <v>1223</v>
      </c>
    </row>
    <row r="2400" spans="1:40" ht="15" customHeight="1">
      <c r="A2400" s="40">
        <v>8394</v>
      </c>
      <c r="B2400" s="11" t="s">
        <v>9669</v>
      </c>
      <c r="C2400" s="11">
        <v>30666734684</v>
      </c>
      <c r="D2400" s="11" t="s">
        <v>4053</v>
      </c>
      <c r="E2400" s="11" t="s">
        <v>346</v>
      </c>
      <c r="F2400" s="11" t="s">
        <v>5052</v>
      </c>
      <c r="G2400" s="11" t="s">
        <v>7754</v>
      </c>
      <c r="H2400" s="126" t="s">
        <v>9670</v>
      </c>
      <c r="I2400" s="126" t="s">
        <v>9671</v>
      </c>
      <c r="J2400" s="11" t="s">
        <v>20</v>
      </c>
      <c r="K2400" s="43" t="s">
        <v>21</v>
      </c>
      <c r="L2400" s="43" t="s">
        <v>22</v>
      </c>
      <c r="M2400" s="65">
        <v>0</v>
      </c>
      <c r="N2400" s="65">
        <v>0</v>
      </c>
      <c r="O2400" s="65">
        <v>0</v>
      </c>
      <c r="P2400" s="65">
        <v>0</v>
      </c>
      <c r="Q2400" s="39">
        <v>5128.22</v>
      </c>
      <c r="R2400" s="39">
        <v>4897.0499999999993</v>
      </c>
      <c r="S2400" s="65">
        <v>47.52</v>
      </c>
      <c r="T2400" s="65">
        <v>162.02000000000001</v>
      </c>
      <c r="U2400" s="65">
        <v>21.63</v>
      </c>
      <c r="V2400" s="39">
        <v>4851.09</v>
      </c>
      <c r="W2400" s="65">
        <v>0</v>
      </c>
      <c r="X2400" s="65">
        <v>161.59</v>
      </c>
      <c r="Y2400" s="65">
        <v>115.54</v>
      </c>
      <c r="Z2400" s="321" t="s">
        <v>2283</v>
      </c>
      <c r="AA2400" s="802" t="s">
        <v>8364</v>
      </c>
      <c r="AB2400" s="11" t="str">
        <f t="shared" si="388"/>
        <v>14/07/2007</v>
      </c>
      <c r="AC2400" s="124">
        <v>44941</v>
      </c>
      <c r="AD2400" s="11">
        <v>3270.39</v>
      </c>
      <c r="AE2400" s="11">
        <v>3270.39</v>
      </c>
      <c r="AF2400" s="11">
        <v>0</v>
      </c>
      <c r="AG2400" s="11"/>
      <c r="AH2400" s="11"/>
      <c r="AI2400" s="11"/>
      <c r="AJ2400" s="105">
        <v>45195</v>
      </c>
      <c r="AK2400" s="124">
        <v>45196</v>
      </c>
      <c r="AL2400" s="11">
        <v>2</v>
      </c>
      <c r="AM2400" s="11">
        <v>19</v>
      </c>
      <c r="AN2400" s="11" t="s">
        <v>503</v>
      </c>
    </row>
    <row r="2401" spans="1:40" ht="15" customHeight="1">
      <c r="A2401" s="23">
        <v>9324</v>
      </c>
      <c r="B2401" s="34" t="s">
        <v>9672</v>
      </c>
      <c r="C2401" s="34">
        <v>30714753009</v>
      </c>
      <c r="D2401" s="34" t="s">
        <v>5197</v>
      </c>
      <c r="E2401" s="34" t="s">
        <v>38</v>
      </c>
      <c r="F2401" s="34" t="s">
        <v>1754</v>
      </c>
      <c r="G2401" s="34" t="s">
        <v>7140</v>
      </c>
      <c r="H2401" s="293" t="s">
        <v>9673</v>
      </c>
      <c r="I2401" s="294" t="s">
        <v>9674</v>
      </c>
      <c r="J2401" s="35" t="s">
        <v>20</v>
      </c>
      <c r="K2401" s="35" t="s">
        <v>21</v>
      </c>
      <c r="L2401" s="516" t="s">
        <v>23</v>
      </c>
      <c r="M2401" s="517">
        <v>0</v>
      </c>
      <c r="N2401" s="517">
        <v>44.73</v>
      </c>
      <c r="O2401" s="517">
        <v>0</v>
      </c>
      <c r="P2401" s="517">
        <v>15.22</v>
      </c>
      <c r="Q2401" s="518">
        <v>1124.28</v>
      </c>
      <c r="R2401" s="518">
        <f t="shared" si="382"/>
        <v>995.13</v>
      </c>
      <c r="S2401" s="517">
        <v>85.04</v>
      </c>
      <c r="T2401" s="517">
        <v>33.380000000000003</v>
      </c>
      <c r="U2401" s="517">
        <v>10.73</v>
      </c>
      <c r="V2401" s="518">
        <f t="shared" si="385"/>
        <v>1026.73</v>
      </c>
      <c r="W2401" s="517">
        <v>52.57</v>
      </c>
      <c r="X2401" s="517">
        <v>22.31</v>
      </c>
      <c r="Y2401" s="519">
        <v>7.45</v>
      </c>
      <c r="Z2401" s="36" t="s">
        <v>63</v>
      </c>
      <c r="AA2401" s="34" t="s">
        <v>2681</v>
      </c>
      <c r="AB2401" s="34" t="str">
        <f t="shared" si="388"/>
        <v>14/07/2007</v>
      </c>
      <c r="AC2401" s="34" t="str">
        <f t="shared" si="389"/>
        <v>28/02/2023</v>
      </c>
      <c r="AD2401" s="34">
        <v>684.71</v>
      </c>
      <c r="AE2401" s="34">
        <f>AD2401+AF2401</f>
        <v>784.75</v>
      </c>
      <c r="AF2401" s="34">
        <v>100.04</v>
      </c>
      <c r="AG2401" s="34"/>
      <c r="AH2401" s="34"/>
      <c r="AI2401" s="34"/>
      <c r="AJ2401" s="122">
        <v>45195</v>
      </c>
      <c r="AK2401" s="122">
        <v>45196</v>
      </c>
      <c r="AL2401" s="34">
        <v>2</v>
      </c>
      <c r="AM2401" s="34">
        <v>19</v>
      </c>
      <c r="AN2401" s="34" t="s">
        <v>503</v>
      </c>
    </row>
    <row r="2402" spans="1:40" ht="15" customHeight="1">
      <c r="A2402" s="40">
        <v>14061</v>
      </c>
      <c r="B2402" s="11" t="s">
        <v>9675</v>
      </c>
      <c r="C2402" s="11">
        <v>30715275720</v>
      </c>
      <c r="D2402" s="11" t="s">
        <v>9676</v>
      </c>
      <c r="E2402" s="11" t="s">
        <v>38</v>
      </c>
      <c r="F2402" s="11" t="s">
        <v>45</v>
      </c>
      <c r="G2402" s="11" t="s">
        <v>434</v>
      </c>
      <c r="H2402" s="11" t="s">
        <v>9677</v>
      </c>
      <c r="I2402" s="11" t="s">
        <v>9678</v>
      </c>
      <c r="J2402" s="11" t="s">
        <v>20</v>
      </c>
      <c r="K2402" s="11" t="s">
        <v>21</v>
      </c>
      <c r="L2402" s="11" t="s">
        <v>22</v>
      </c>
      <c r="M2402" s="11">
        <v>0</v>
      </c>
      <c r="N2402" s="11">
        <v>0</v>
      </c>
      <c r="O2402" s="11">
        <v>49.84</v>
      </c>
      <c r="P2402" s="65">
        <v>43.87</v>
      </c>
      <c r="Q2402" s="39">
        <v>3039.71</v>
      </c>
      <c r="R2402" s="14">
        <f t="shared" si="382"/>
        <v>2654.74</v>
      </c>
      <c r="S2402" s="65">
        <v>284.47000000000003</v>
      </c>
      <c r="T2402" s="65">
        <v>43</v>
      </c>
      <c r="U2402" s="65">
        <v>7.66</v>
      </c>
      <c r="V2402" s="39">
        <f>Q2402-P2402-W2402-X2402-Y2402</f>
        <v>2850.36</v>
      </c>
      <c r="W2402" s="65">
        <v>107.69</v>
      </c>
      <c r="X2402" s="65">
        <v>31.94</v>
      </c>
      <c r="Y2402" s="65">
        <v>5.85</v>
      </c>
      <c r="Z2402" s="67" t="s">
        <v>2682</v>
      </c>
      <c r="AA2402" s="18" t="s">
        <v>9679</v>
      </c>
      <c r="AB2402" s="11" t="str">
        <f t="shared" si="388"/>
        <v>15/08/2007</v>
      </c>
      <c r="AC2402" s="9" t="str">
        <f t="shared" si="389"/>
        <v>23/02/2023</v>
      </c>
      <c r="AD2402" s="11">
        <v>942.74</v>
      </c>
      <c r="AE2402" s="11">
        <v>942.74</v>
      </c>
      <c r="AF2402" s="11">
        <v>0</v>
      </c>
      <c r="AG2402" s="11"/>
      <c r="AH2402" s="11"/>
      <c r="AI2402" s="11"/>
      <c r="AJ2402" s="105">
        <v>45195</v>
      </c>
      <c r="AK2402" s="124">
        <v>45196</v>
      </c>
      <c r="AL2402" s="11">
        <v>2</v>
      </c>
      <c r="AM2402" s="11">
        <v>19</v>
      </c>
      <c r="AN2402" s="11" t="s">
        <v>503</v>
      </c>
    </row>
    <row r="2403" spans="1:40" ht="15" customHeight="1">
      <c r="A2403" s="23">
        <v>15175</v>
      </c>
      <c r="B2403" s="34" t="s">
        <v>9659</v>
      </c>
      <c r="C2403" s="34">
        <v>30709210005</v>
      </c>
      <c r="D2403" s="34" t="s">
        <v>805</v>
      </c>
      <c r="E2403" s="34" t="s">
        <v>38</v>
      </c>
      <c r="F2403" s="34" t="s">
        <v>66</v>
      </c>
      <c r="G2403" s="34" t="s">
        <v>7646</v>
      </c>
      <c r="H2403" s="34" t="s">
        <v>9680</v>
      </c>
      <c r="I2403" s="34" t="s">
        <v>9681</v>
      </c>
      <c r="J2403" s="34" t="s">
        <v>20</v>
      </c>
      <c r="K2403" s="34" t="s">
        <v>21</v>
      </c>
      <c r="L2403" s="34" t="s">
        <v>23</v>
      </c>
      <c r="M2403" s="34">
        <v>0</v>
      </c>
      <c r="N2403" s="34">
        <v>5.79</v>
      </c>
      <c r="O2403" s="34">
        <v>10.66</v>
      </c>
      <c r="P2403" s="69">
        <v>8.5</v>
      </c>
      <c r="Q2403" s="70">
        <v>1098.25</v>
      </c>
      <c r="R2403" s="518">
        <f t="shared" si="382"/>
        <v>965.53999999999985</v>
      </c>
      <c r="S2403" s="69">
        <v>96.44</v>
      </c>
      <c r="T2403" s="69">
        <v>5.78</v>
      </c>
      <c r="U2403" s="69">
        <v>19.829999999999998</v>
      </c>
      <c r="V2403" s="70">
        <f>Q2403-P2403-W2403-X2403-Y2403</f>
        <v>967.58</v>
      </c>
      <c r="W2403" s="69">
        <v>97.48</v>
      </c>
      <c r="X2403" s="69">
        <v>3.52</v>
      </c>
      <c r="Y2403" s="69">
        <v>21.17</v>
      </c>
      <c r="Z2403" s="45" t="s">
        <v>1115</v>
      </c>
      <c r="AA2403" s="23" t="s">
        <v>2594</v>
      </c>
      <c r="AB2403" s="23" t="str">
        <f>+_xlfn.CONCAT(MID(Z2403,24,2),"/",MID(Z2403,22,2),"/",MID(Z2403,18,4))</f>
        <v>03/06/2007</v>
      </c>
      <c r="AC2403" s="34" t="str">
        <f t="shared" si="389"/>
        <v>18/02/2023</v>
      </c>
      <c r="AD2403" s="34">
        <v>432.42</v>
      </c>
      <c r="AE2403" s="34">
        <v>432.42</v>
      </c>
      <c r="AF2403" s="34">
        <v>0</v>
      </c>
      <c r="AG2403" s="34"/>
      <c r="AH2403" s="34"/>
      <c r="AI2403" s="34"/>
      <c r="AJ2403" s="122">
        <v>45195</v>
      </c>
      <c r="AK2403" s="122">
        <v>45196</v>
      </c>
      <c r="AL2403" s="34">
        <v>2</v>
      </c>
      <c r="AM2403" s="34">
        <v>19</v>
      </c>
      <c r="AN2403" s="34" t="s">
        <v>503</v>
      </c>
    </row>
    <row r="2404" spans="1:40" ht="15" customHeight="1">
      <c r="A2404" s="40">
        <v>16360</v>
      </c>
      <c r="B2404" s="11" t="s">
        <v>9682</v>
      </c>
      <c r="C2404" s="11">
        <v>30709749842</v>
      </c>
      <c r="D2404" s="11" t="s">
        <v>9683</v>
      </c>
      <c r="E2404" s="11" t="s">
        <v>38</v>
      </c>
      <c r="F2404" s="11" t="s">
        <v>60</v>
      </c>
      <c r="G2404" s="11" t="s">
        <v>231</v>
      </c>
      <c r="H2404" s="11" t="s">
        <v>9684</v>
      </c>
      <c r="I2404" s="11" t="s">
        <v>9685</v>
      </c>
      <c r="J2404" s="11" t="s">
        <v>20</v>
      </c>
      <c r="K2404" s="11" t="s">
        <v>21</v>
      </c>
      <c r="L2404" s="11" t="s">
        <v>22</v>
      </c>
      <c r="M2404" s="11">
        <v>0</v>
      </c>
      <c r="N2404" s="11">
        <v>0</v>
      </c>
      <c r="O2404" s="11">
        <v>0</v>
      </c>
      <c r="P2404" s="11">
        <v>0</v>
      </c>
      <c r="Q2404" s="11">
        <v>700.58</v>
      </c>
      <c r="R2404" s="676">
        <f t="shared" si="382"/>
        <v>571.53</v>
      </c>
      <c r="S2404" s="11">
        <v>128.35</v>
      </c>
      <c r="T2404" s="11">
        <v>0</v>
      </c>
      <c r="U2404" s="11">
        <v>0.7</v>
      </c>
      <c r="V2404" s="123">
        <f t="shared" ref="V2404:V2405" si="390">Q2404-P2404-W2404-X2404-Y2404</f>
        <v>573.06999999999994</v>
      </c>
      <c r="W2404" s="11">
        <v>126.81</v>
      </c>
      <c r="X2404" s="11">
        <v>0</v>
      </c>
      <c r="Y2404" s="11">
        <v>0.7</v>
      </c>
      <c r="Z2404" s="11" t="s">
        <v>1515</v>
      </c>
      <c r="AA2404" s="11" t="s">
        <v>6038</v>
      </c>
      <c r="AB2404" s="11" t="str">
        <f t="shared" si="388"/>
        <v>31/08/2007</v>
      </c>
      <c r="AC2404" s="9" t="str">
        <f t="shared" si="389"/>
        <v>18/02/2023</v>
      </c>
      <c r="AD2404" s="11">
        <v>259.3</v>
      </c>
      <c r="AE2404" s="11">
        <v>259.3</v>
      </c>
      <c r="AF2404" s="11">
        <v>0</v>
      </c>
      <c r="AG2404" s="11"/>
      <c r="AH2404" s="11"/>
      <c r="AI2404" s="11"/>
      <c r="AJ2404" s="105">
        <v>45195</v>
      </c>
      <c r="AK2404" s="124">
        <v>45196</v>
      </c>
      <c r="AL2404" s="11">
        <v>2</v>
      </c>
      <c r="AM2404" s="11">
        <v>19</v>
      </c>
      <c r="AN2404" s="9" t="s">
        <v>1223</v>
      </c>
    </row>
    <row r="2405" spans="1:40" ht="15" customHeight="1">
      <c r="A2405" s="40">
        <v>16360</v>
      </c>
      <c r="B2405" s="11" t="s">
        <v>9686</v>
      </c>
      <c r="C2405" s="11">
        <v>30708621788</v>
      </c>
      <c r="D2405" s="11" t="s">
        <v>9683</v>
      </c>
      <c r="E2405" s="11" t="s">
        <v>38</v>
      </c>
      <c r="F2405" s="11" t="s">
        <v>60</v>
      </c>
      <c r="G2405" s="11" t="s">
        <v>231</v>
      </c>
      <c r="H2405" s="11" t="s">
        <v>9684</v>
      </c>
      <c r="I2405" s="11" t="s">
        <v>9685</v>
      </c>
      <c r="J2405" s="11" t="s">
        <v>20</v>
      </c>
      <c r="K2405" s="11" t="s">
        <v>21</v>
      </c>
      <c r="L2405" s="11" t="s">
        <v>22</v>
      </c>
      <c r="M2405" s="11">
        <v>0</v>
      </c>
      <c r="N2405" s="11">
        <v>0</v>
      </c>
      <c r="O2405" s="11">
        <v>0</v>
      </c>
      <c r="P2405" s="11">
        <v>0</v>
      </c>
      <c r="Q2405" s="11">
        <v>700.58</v>
      </c>
      <c r="R2405" s="676">
        <f t="shared" si="382"/>
        <v>571.53</v>
      </c>
      <c r="S2405" s="11">
        <v>128.35</v>
      </c>
      <c r="T2405" s="11">
        <v>0</v>
      </c>
      <c r="U2405" s="11">
        <v>0.7</v>
      </c>
      <c r="V2405" s="123">
        <f t="shared" si="390"/>
        <v>573.06999999999994</v>
      </c>
      <c r="W2405" s="11">
        <v>126.81</v>
      </c>
      <c r="X2405" s="11">
        <v>0</v>
      </c>
      <c r="Y2405" s="11">
        <v>0.7</v>
      </c>
      <c r="Z2405" s="11" t="s">
        <v>1515</v>
      </c>
      <c r="AA2405" s="11" t="s">
        <v>6038</v>
      </c>
      <c r="AB2405" s="11" t="str">
        <f t="shared" si="388"/>
        <v>31/08/2007</v>
      </c>
      <c r="AC2405" s="9" t="str">
        <f t="shared" si="389"/>
        <v>18/02/2023</v>
      </c>
      <c r="AD2405" s="11">
        <v>259.3</v>
      </c>
      <c r="AE2405" s="11">
        <v>259.3</v>
      </c>
      <c r="AF2405" s="11">
        <v>0</v>
      </c>
      <c r="AG2405" s="11"/>
      <c r="AH2405" s="11"/>
      <c r="AI2405" s="11"/>
      <c r="AJ2405" s="105">
        <v>45195</v>
      </c>
      <c r="AK2405" s="124">
        <v>45196</v>
      </c>
      <c r="AL2405" s="11">
        <v>2</v>
      </c>
      <c r="AM2405" s="11">
        <v>19</v>
      </c>
      <c r="AN2405" s="9" t="s">
        <v>1223</v>
      </c>
    </row>
    <row r="2406" spans="1:40" ht="15" customHeight="1">
      <c r="A2406" s="40">
        <v>16394</v>
      </c>
      <c r="B2406" s="11" t="s">
        <v>9687</v>
      </c>
      <c r="C2406" s="11">
        <v>20120372549</v>
      </c>
      <c r="D2406" s="11" t="s">
        <v>9688</v>
      </c>
      <c r="E2406" s="11" t="s">
        <v>38</v>
      </c>
      <c r="F2406" s="11" t="s">
        <v>60</v>
      </c>
      <c r="G2406" s="11" t="s">
        <v>231</v>
      </c>
      <c r="H2406" s="11" t="s">
        <v>9689</v>
      </c>
      <c r="I2406" s="11" t="s">
        <v>9690</v>
      </c>
      <c r="J2406" s="11" t="s">
        <v>20</v>
      </c>
      <c r="K2406" s="11" t="s">
        <v>21</v>
      </c>
      <c r="L2406" s="11" t="s">
        <v>22</v>
      </c>
      <c r="M2406" s="11">
        <v>0</v>
      </c>
      <c r="N2406" s="11">
        <v>0</v>
      </c>
      <c r="O2406" s="11">
        <v>0</v>
      </c>
      <c r="P2406" s="11">
        <v>0</v>
      </c>
      <c r="Q2406" s="11">
        <v>404.93</v>
      </c>
      <c r="R2406" s="676">
        <f t="shared" si="382"/>
        <v>389.69</v>
      </c>
      <c r="S2406" s="11">
        <v>0</v>
      </c>
      <c r="T2406" s="11">
        <v>1.38</v>
      </c>
      <c r="U2406" s="11">
        <v>13.86</v>
      </c>
      <c r="V2406" s="123">
        <f t="shared" si="385"/>
        <v>398.73</v>
      </c>
      <c r="W2406" s="11">
        <v>0</v>
      </c>
      <c r="X2406" s="11">
        <v>1.38</v>
      </c>
      <c r="Y2406" s="11">
        <v>4.82</v>
      </c>
      <c r="Z2406" s="11" t="s">
        <v>5462</v>
      </c>
      <c r="AA2406" s="11" t="s">
        <v>9691</v>
      </c>
      <c r="AB2406" s="11" t="str">
        <f t="shared" si="388"/>
        <v>21/07/2007</v>
      </c>
      <c r="AC2406" s="9" t="str">
        <f t="shared" si="389"/>
        <v>05/03/2023</v>
      </c>
      <c r="AD2406" s="11">
        <v>119.27</v>
      </c>
      <c r="AE2406" s="11">
        <v>119.27</v>
      </c>
      <c r="AF2406" s="11">
        <v>0</v>
      </c>
      <c r="AG2406" s="11"/>
      <c r="AH2406" s="11"/>
      <c r="AI2406" s="11"/>
      <c r="AJ2406" s="105">
        <v>45195</v>
      </c>
      <c r="AK2406" s="124">
        <v>45196</v>
      </c>
      <c r="AL2406" s="11">
        <v>2</v>
      </c>
      <c r="AM2406" s="11">
        <v>19</v>
      </c>
      <c r="AN2406" s="9" t="s">
        <v>1223</v>
      </c>
    </row>
    <row r="2407" spans="1:40" ht="15" customHeight="1">
      <c r="A2407" s="40">
        <v>18018</v>
      </c>
      <c r="B2407" s="11" t="s">
        <v>9692</v>
      </c>
      <c r="C2407" s="11">
        <v>20140057763</v>
      </c>
      <c r="D2407" s="11" t="s">
        <v>9693</v>
      </c>
      <c r="E2407" s="11" t="s">
        <v>38</v>
      </c>
      <c r="F2407" s="11" t="s">
        <v>60</v>
      </c>
      <c r="G2407" s="11" t="s">
        <v>9694</v>
      </c>
      <c r="H2407" s="11" t="s">
        <v>9695</v>
      </c>
      <c r="I2407" s="11" t="s">
        <v>9696</v>
      </c>
      <c r="J2407" s="11" t="s">
        <v>20</v>
      </c>
      <c r="K2407" s="11" t="s">
        <v>21</v>
      </c>
      <c r="L2407" s="11" t="s">
        <v>22</v>
      </c>
      <c r="M2407" s="11">
        <v>0</v>
      </c>
      <c r="N2407" s="11">
        <v>0</v>
      </c>
      <c r="O2407" s="11">
        <v>0</v>
      </c>
      <c r="P2407" s="11">
        <v>0</v>
      </c>
      <c r="Q2407" s="11">
        <v>106.79</v>
      </c>
      <c r="R2407" s="676">
        <f t="shared" si="382"/>
        <v>106.03</v>
      </c>
      <c r="S2407" s="11">
        <v>0</v>
      </c>
      <c r="T2407" s="11">
        <v>0</v>
      </c>
      <c r="U2407" s="11">
        <v>0.76</v>
      </c>
      <c r="V2407" s="123">
        <f t="shared" si="385"/>
        <v>106.03</v>
      </c>
      <c r="W2407" s="11">
        <v>0</v>
      </c>
      <c r="X2407" s="11">
        <v>0</v>
      </c>
      <c r="Y2407" s="11">
        <v>0.76</v>
      </c>
      <c r="Z2407" s="11" t="s">
        <v>5462</v>
      </c>
      <c r="AA2407" s="11" t="s">
        <v>9691</v>
      </c>
      <c r="AB2407" s="11" t="str">
        <f t="shared" si="388"/>
        <v>21/07/2007</v>
      </c>
      <c r="AC2407" s="9" t="str">
        <f t="shared" si="389"/>
        <v>05/03/2023</v>
      </c>
      <c r="AD2407" s="11">
        <v>62.7</v>
      </c>
      <c r="AE2407" s="11">
        <v>62.7</v>
      </c>
      <c r="AF2407" s="11">
        <v>0</v>
      </c>
      <c r="AG2407" s="11"/>
      <c r="AH2407" s="11"/>
      <c r="AI2407" s="11"/>
      <c r="AJ2407" s="105">
        <v>45195</v>
      </c>
      <c r="AK2407" s="124">
        <v>45196</v>
      </c>
      <c r="AL2407" s="11">
        <v>2</v>
      </c>
      <c r="AM2407" s="11">
        <v>19</v>
      </c>
      <c r="AN2407" s="9" t="s">
        <v>1223</v>
      </c>
    </row>
    <row r="2408" spans="1:40" ht="15" customHeight="1">
      <c r="A2408" s="40">
        <v>18031</v>
      </c>
      <c r="B2408" s="11" t="s">
        <v>9697</v>
      </c>
      <c r="C2408" s="11">
        <v>20259418071</v>
      </c>
      <c r="D2408" s="11" t="s">
        <v>3272</v>
      </c>
      <c r="E2408" s="11" t="s">
        <v>38</v>
      </c>
      <c r="F2408" s="11" t="s">
        <v>60</v>
      </c>
      <c r="G2408" s="11" t="s">
        <v>230</v>
      </c>
      <c r="H2408" s="11" t="s">
        <v>9698</v>
      </c>
      <c r="I2408" s="11" t="s">
        <v>9699</v>
      </c>
      <c r="J2408" s="11" t="s">
        <v>20</v>
      </c>
      <c r="K2408" s="11" t="s">
        <v>21</v>
      </c>
      <c r="L2408" s="11" t="s">
        <v>22</v>
      </c>
      <c r="M2408" s="11">
        <v>0</v>
      </c>
      <c r="N2408" s="11">
        <v>0</v>
      </c>
      <c r="O2408" s="11">
        <v>0</v>
      </c>
      <c r="P2408" s="11">
        <v>0</v>
      </c>
      <c r="Q2408" s="11">
        <v>14.4</v>
      </c>
      <c r="R2408" s="676">
        <f t="shared" si="382"/>
        <v>13.99</v>
      </c>
      <c r="S2408" s="11">
        <v>0</v>
      </c>
      <c r="T2408" s="11">
        <v>0</v>
      </c>
      <c r="U2408" s="11">
        <v>0.41</v>
      </c>
      <c r="V2408" s="123">
        <f t="shared" si="385"/>
        <v>14.4</v>
      </c>
      <c r="W2408" s="11">
        <v>0</v>
      </c>
      <c r="X2408" s="11">
        <v>0</v>
      </c>
      <c r="Y2408" s="11">
        <v>0</v>
      </c>
      <c r="Z2408" s="11" t="s">
        <v>5462</v>
      </c>
      <c r="AA2408" s="11" t="s">
        <v>9691</v>
      </c>
      <c r="AB2408" s="11" t="str">
        <f t="shared" si="388"/>
        <v>21/07/2007</v>
      </c>
      <c r="AC2408" s="9" t="str">
        <f t="shared" si="389"/>
        <v>05/03/2023</v>
      </c>
      <c r="AD2408" s="11">
        <v>12.42</v>
      </c>
      <c r="AE2408" s="11">
        <v>12.42</v>
      </c>
      <c r="AF2408" s="11">
        <v>0</v>
      </c>
      <c r="AG2408" s="11"/>
      <c r="AH2408" s="11"/>
      <c r="AI2408" s="11"/>
      <c r="AJ2408" s="105">
        <v>45195</v>
      </c>
      <c r="AK2408" s="124">
        <v>45196</v>
      </c>
      <c r="AL2408" s="11">
        <v>2</v>
      </c>
      <c r="AM2408" s="11">
        <v>19</v>
      </c>
      <c r="AN2408" s="9" t="s">
        <v>1223</v>
      </c>
    </row>
    <row r="2409" spans="1:40" ht="15" customHeight="1">
      <c r="A2409" s="40">
        <v>18032</v>
      </c>
      <c r="B2409" s="11" t="s">
        <v>9697</v>
      </c>
      <c r="C2409" s="11">
        <v>20259418071</v>
      </c>
      <c r="D2409" s="11" t="s">
        <v>5104</v>
      </c>
      <c r="E2409" s="11" t="s">
        <v>38</v>
      </c>
      <c r="F2409" s="11" t="s">
        <v>60</v>
      </c>
      <c r="G2409" s="11" t="s">
        <v>230</v>
      </c>
      <c r="H2409" s="11" t="s">
        <v>9700</v>
      </c>
      <c r="I2409" s="11" t="s">
        <v>9701</v>
      </c>
      <c r="J2409" s="11" t="s">
        <v>20</v>
      </c>
      <c r="K2409" s="11" t="s">
        <v>21</v>
      </c>
      <c r="L2409" s="11" t="s">
        <v>22</v>
      </c>
      <c r="M2409" s="11">
        <v>0</v>
      </c>
      <c r="N2409" s="11">
        <v>0</v>
      </c>
      <c r="O2409" s="11">
        <v>0</v>
      </c>
      <c r="P2409" s="11">
        <v>0</v>
      </c>
      <c r="Q2409" s="11">
        <v>23.48</v>
      </c>
      <c r="R2409" s="676">
        <f t="shared" si="382"/>
        <v>23.37</v>
      </c>
      <c r="S2409" s="11">
        <v>0</v>
      </c>
      <c r="T2409" s="11">
        <v>0.11</v>
      </c>
      <c r="U2409" s="11">
        <v>0</v>
      </c>
      <c r="V2409" s="123">
        <f t="shared" si="385"/>
        <v>23.48</v>
      </c>
      <c r="W2409" s="11">
        <v>0</v>
      </c>
      <c r="X2409" s="11">
        <v>0</v>
      </c>
      <c r="Y2409" s="11">
        <v>0</v>
      </c>
      <c r="Z2409" s="11" t="s">
        <v>5462</v>
      </c>
      <c r="AA2409" s="11" t="s">
        <v>9691</v>
      </c>
      <c r="AB2409" s="11" t="str">
        <f t="shared" si="388"/>
        <v>21/07/2007</v>
      </c>
      <c r="AC2409" s="9" t="str">
        <f t="shared" si="389"/>
        <v>05/03/2023</v>
      </c>
      <c r="AD2409" s="11">
        <v>22.66</v>
      </c>
      <c r="AE2409" s="11">
        <v>22.66</v>
      </c>
      <c r="AF2409" s="11">
        <v>0</v>
      </c>
      <c r="AG2409" s="11"/>
      <c r="AH2409" s="11"/>
      <c r="AI2409" s="11"/>
      <c r="AJ2409" s="105">
        <v>45195</v>
      </c>
      <c r="AK2409" s="124">
        <v>45196</v>
      </c>
      <c r="AL2409" s="11">
        <v>2</v>
      </c>
      <c r="AM2409" s="11">
        <v>19</v>
      </c>
      <c r="AN2409" s="9" t="s">
        <v>1223</v>
      </c>
    </row>
    <row r="2410" spans="1:40" ht="15" customHeight="1">
      <c r="A2410" s="4" t="s">
        <v>0</v>
      </c>
      <c r="B2410" s="4" t="s">
        <v>1</v>
      </c>
      <c r="C2410" s="4" t="s">
        <v>2</v>
      </c>
      <c r="D2410" s="4" t="s">
        <v>3</v>
      </c>
      <c r="E2410" s="2" t="s">
        <v>4</v>
      </c>
      <c r="F2410" s="2" t="s">
        <v>5</v>
      </c>
      <c r="G2410" s="2" t="s">
        <v>6</v>
      </c>
      <c r="H2410" s="4" t="s">
        <v>7</v>
      </c>
      <c r="I2410" s="4" t="s">
        <v>8</v>
      </c>
      <c r="J2410" s="3" t="s">
        <v>9</v>
      </c>
      <c r="K2410" s="4" t="s">
        <v>8230</v>
      </c>
      <c r="L2410" s="4" t="s">
        <v>10</v>
      </c>
      <c r="M2410" s="4" t="s">
        <v>11</v>
      </c>
      <c r="N2410" s="4" t="s">
        <v>12</v>
      </c>
      <c r="O2410" s="4" t="s">
        <v>28</v>
      </c>
      <c r="P2410" s="4" t="s">
        <v>13</v>
      </c>
      <c r="Q2410" s="4" t="s">
        <v>14</v>
      </c>
      <c r="R2410" s="4" t="s">
        <v>27</v>
      </c>
      <c r="S2410" s="4" t="s">
        <v>29</v>
      </c>
      <c r="T2410" s="4" t="s">
        <v>30</v>
      </c>
      <c r="U2410" s="4" t="s">
        <v>31</v>
      </c>
      <c r="V2410" s="4" t="s">
        <v>15</v>
      </c>
      <c r="W2410" s="4" t="s">
        <v>16</v>
      </c>
      <c r="X2410" s="4" t="s">
        <v>17</v>
      </c>
      <c r="Y2410" s="4" t="s">
        <v>18</v>
      </c>
      <c r="Z2410" s="4" t="s">
        <v>324</v>
      </c>
      <c r="AA2410" s="4" t="s">
        <v>32</v>
      </c>
      <c r="AB2410" s="276" t="s">
        <v>19</v>
      </c>
      <c r="AC2410" s="277" t="s">
        <v>33</v>
      </c>
      <c r="AD2410" s="4" t="s">
        <v>34</v>
      </c>
      <c r="AE2410" s="4" t="s">
        <v>35</v>
      </c>
      <c r="AF2410" s="923" t="s">
        <v>36</v>
      </c>
      <c r="AG2410" s="970"/>
      <c r="AH2410" s="970"/>
      <c r="AI2410" s="970"/>
      <c r="AJ2410" s="1045" t="s">
        <v>24</v>
      </c>
      <c r="AK2410" s="1045" t="s">
        <v>25</v>
      </c>
      <c r="AL2410" s="1045" t="s">
        <v>8056</v>
      </c>
      <c r="AM2410" s="1045" t="s">
        <v>26</v>
      </c>
      <c r="AN2410" s="1045" t="s">
        <v>502</v>
      </c>
    </row>
    <row r="2411" spans="1:40" ht="15" customHeight="1">
      <c r="A2411" s="37">
        <v>1020</v>
      </c>
      <c r="B2411" s="9" t="s">
        <v>9702</v>
      </c>
      <c r="C2411" s="9">
        <v>30708022647</v>
      </c>
      <c r="D2411" s="9" t="s">
        <v>5292</v>
      </c>
      <c r="E2411" s="9" t="s">
        <v>38</v>
      </c>
      <c r="F2411" s="9" t="s">
        <v>66</v>
      </c>
      <c r="G2411" s="9" t="s">
        <v>9703</v>
      </c>
      <c r="H2411" s="156" t="s">
        <v>9704</v>
      </c>
      <c r="I2411" s="156" t="s">
        <v>9705</v>
      </c>
      <c r="J2411" s="43" t="s">
        <v>20</v>
      </c>
      <c r="K2411" s="43" t="s">
        <v>21</v>
      </c>
      <c r="L2411" s="43" t="s">
        <v>22</v>
      </c>
      <c r="M2411" s="65">
        <v>0</v>
      </c>
      <c r="N2411" s="65">
        <v>0</v>
      </c>
      <c r="O2411" s="65">
        <v>0</v>
      </c>
      <c r="P2411" s="65">
        <v>0</v>
      </c>
      <c r="Q2411" s="123">
        <v>49.26</v>
      </c>
      <c r="R2411" s="123">
        <f>Q2411-O2411-S2411-T2411-U2411</f>
        <v>48.3</v>
      </c>
      <c r="S2411" s="65">
        <v>0.82</v>
      </c>
      <c r="T2411" s="65">
        <v>0.14000000000000001</v>
      </c>
      <c r="U2411" s="65">
        <v>0</v>
      </c>
      <c r="V2411" s="123">
        <f>Q2411-P2411-W2411-X2411-Y2411</f>
        <v>49.12</v>
      </c>
      <c r="W2411" s="65">
        <v>0</v>
      </c>
      <c r="X2411" s="65">
        <v>0.14000000000000001</v>
      </c>
      <c r="Y2411" s="65">
        <v>0</v>
      </c>
      <c r="Z2411" s="67" t="s">
        <v>860</v>
      </c>
      <c r="AA2411" s="18" t="s">
        <v>2017</v>
      </c>
      <c r="AB2411" s="9" t="str">
        <f t="shared" ref="AB2411:AB2417" si="391">+_xlfn.CONCAT(MID(Z2411,24,2),"/",MID(Z2411,22,2),"/",MID(Z2411,18,4))</f>
        <v>22/08/2007</v>
      </c>
      <c r="AC2411" s="18" t="str">
        <f>+_xlfn.CONCAT(MID(AA2411,16,2),"/",MID(AA2411,14,2),"/",MID(AA2411,10,4))</f>
        <v>28/02/2023</v>
      </c>
      <c r="AD2411" s="18">
        <v>46.69</v>
      </c>
      <c r="AE2411" s="18">
        <v>46.69</v>
      </c>
      <c r="AF2411" s="18">
        <v>0</v>
      </c>
      <c r="AG2411" s="746"/>
      <c r="AH2411" s="746"/>
      <c r="AI2411" s="746"/>
      <c r="AJ2411" s="124">
        <v>45204</v>
      </c>
      <c r="AK2411" s="124">
        <v>45205</v>
      </c>
      <c r="AL2411" s="9">
        <v>2</v>
      </c>
      <c r="AM2411" s="9">
        <v>20</v>
      </c>
      <c r="AN2411" s="9" t="s">
        <v>1223</v>
      </c>
    </row>
    <row r="2412" spans="1:40" ht="15" customHeight="1">
      <c r="A2412" s="37">
        <v>1111</v>
      </c>
      <c r="B2412" s="9" t="s">
        <v>9706</v>
      </c>
      <c r="C2412" s="9">
        <v>30710562470</v>
      </c>
      <c r="D2412" s="9" t="s">
        <v>9707</v>
      </c>
      <c r="E2412" s="9" t="s">
        <v>38</v>
      </c>
      <c r="F2412" s="9" t="s">
        <v>45</v>
      </c>
      <c r="G2412" s="9" t="s">
        <v>9708</v>
      </c>
      <c r="H2412" s="126" t="s">
        <v>9709</v>
      </c>
      <c r="I2412" s="126" t="s">
        <v>9710</v>
      </c>
      <c r="J2412" s="43" t="s">
        <v>20</v>
      </c>
      <c r="K2412" s="43" t="s">
        <v>21</v>
      </c>
      <c r="L2412" s="43" t="s">
        <v>22</v>
      </c>
      <c r="M2412" s="65">
        <v>0</v>
      </c>
      <c r="N2412" s="65">
        <v>0</v>
      </c>
      <c r="O2412" s="65">
        <v>0</v>
      </c>
      <c r="P2412" s="65">
        <v>0</v>
      </c>
      <c r="Q2412" s="123">
        <v>306.20999999999998</v>
      </c>
      <c r="R2412" s="123">
        <v>294.15999999999997</v>
      </c>
      <c r="S2412" s="65">
        <v>5.35</v>
      </c>
      <c r="T2412" s="65">
        <v>1</v>
      </c>
      <c r="U2412" s="65">
        <v>5.7</v>
      </c>
      <c r="V2412" s="123">
        <v>302.70999999999998</v>
      </c>
      <c r="W2412" s="65">
        <v>0</v>
      </c>
      <c r="X2412" s="65">
        <v>1</v>
      </c>
      <c r="Y2412" s="65">
        <v>2.5</v>
      </c>
      <c r="Z2412" s="67" t="s">
        <v>1960</v>
      </c>
      <c r="AA2412" s="18" t="s">
        <v>9266</v>
      </c>
      <c r="AB2412" s="9" t="str">
        <f t="shared" si="391"/>
        <v>08/08/2007</v>
      </c>
      <c r="AC2412" s="18" t="str">
        <f t="shared" ref="AC2412:AC2451" si="392">+_xlfn.CONCAT(MID(AA2412,16,2),"/",MID(AA2412,14,2),"/",MID(AA2412,10,4))</f>
        <v>06/01/2023</v>
      </c>
      <c r="AD2412" s="18">
        <v>142.16999999999999</v>
      </c>
      <c r="AE2412" s="18">
        <v>142.16999999999999</v>
      </c>
      <c r="AF2412" s="18">
        <v>0</v>
      </c>
      <c r="AG2412" s="18"/>
      <c r="AH2412" s="18"/>
      <c r="AI2412" s="18"/>
      <c r="AJ2412" s="124">
        <v>45204</v>
      </c>
      <c r="AK2412" s="124">
        <v>45205</v>
      </c>
      <c r="AL2412" s="9">
        <v>2</v>
      </c>
      <c r="AM2412" s="9">
        <v>20</v>
      </c>
      <c r="AN2412" s="9" t="s">
        <v>1223</v>
      </c>
    </row>
    <row r="2413" spans="1:40" ht="15" customHeight="1">
      <c r="A2413" s="9">
        <v>4113</v>
      </c>
      <c r="B2413" s="9" t="s">
        <v>9711</v>
      </c>
      <c r="C2413" s="9">
        <v>30511698827</v>
      </c>
      <c r="D2413" s="9" t="s">
        <v>9712</v>
      </c>
      <c r="E2413" s="9" t="s">
        <v>38</v>
      </c>
      <c r="F2413" s="9" t="s">
        <v>70</v>
      </c>
      <c r="G2413" s="9" t="s">
        <v>9713</v>
      </c>
      <c r="H2413" s="7" t="s">
        <v>9714</v>
      </c>
      <c r="I2413" s="8" t="s">
        <v>9715</v>
      </c>
      <c r="J2413" s="10" t="s">
        <v>20</v>
      </c>
      <c r="K2413" s="10" t="s">
        <v>21</v>
      </c>
      <c r="L2413" s="12" t="s">
        <v>22</v>
      </c>
      <c r="M2413" s="13">
        <v>0</v>
      </c>
      <c r="N2413" s="13">
        <v>0</v>
      </c>
      <c r="O2413" s="13">
        <v>0</v>
      </c>
      <c r="P2413" s="13">
        <v>0</v>
      </c>
      <c r="Q2413" s="14">
        <v>114.5</v>
      </c>
      <c r="R2413" s="20">
        <f t="shared" ref="R2413:R2419" si="393">Q2413-O2413-S2413-T2413-U2413</f>
        <v>103.31</v>
      </c>
      <c r="S2413" s="13">
        <v>11.19</v>
      </c>
      <c r="T2413" s="13">
        <v>0</v>
      </c>
      <c r="U2413" s="13">
        <v>0</v>
      </c>
      <c r="V2413" s="20">
        <f t="shared" ref="V2413:V2419" si="394">Q2413-P2413-W2413-X2413-Y2413</f>
        <v>114.5</v>
      </c>
      <c r="W2413" s="13">
        <v>0</v>
      </c>
      <c r="X2413" s="13">
        <v>0</v>
      </c>
      <c r="Y2413" s="15">
        <v>0</v>
      </c>
      <c r="Z2413" s="16" t="s">
        <v>40</v>
      </c>
      <c r="AA2413" s="11" t="s">
        <v>968</v>
      </c>
      <c r="AB2413" s="28">
        <v>39277</v>
      </c>
      <c r="AC2413" s="18" t="str">
        <f t="shared" si="392"/>
        <v>14/01/2023</v>
      </c>
      <c r="AD2413" s="18">
        <v>0</v>
      </c>
      <c r="AE2413" s="18">
        <v>0</v>
      </c>
      <c r="AF2413" s="18">
        <v>0</v>
      </c>
      <c r="AG2413" s="18"/>
      <c r="AH2413" s="18"/>
      <c r="AI2413" s="18"/>
      <c r="AJ2413" s="124">
        <v>45204</v>
      </c>
      <c r="AK2413" s="124">
        <v>45205</v>
      </c>
      <c r="AL2413" s="9">
        <v>2</v>
      </c>
      <c r="AM2413" s="9">
        <v>20</v>
      </c>
      <c r="AN2413" s="9" t="s">
        <v>503</v>
      </c>
    </row>
    <row r="2414" spans="1:40" ht="15" customHeight="1">
      <c r="A2414" s="38">
        <v>8389</v>
      </c>
      <c r="B2414" s="34" t="s">
        <v>9716</v>
      </c>
      <c r="C2414" s="34">
        <v>20235777526</v>
      </c>
      <c r="D2414" s="34" t="s">
        <v>9717</v>
      </c>
      <c r="E2414" s="34" t="s">
        <v>38</v>
      </c>
      <c r="F2414" s="34" t="s">
        <v>54</v>
      </c>
      <c r="G2414" s="34" t="s">
        <v>3234</v>
      </c>
      <c r="H2414" s="76" t="s">
        <v>9718</v>
      </c>
      <c r="I2414" s="76" t="s">
        <v>9719</v>
      </c>
      <c r="J2414" s="34" t="s">
        <v>20</v>
      </c>
      <c r="K2414" s="44" t="s">
        <v>21</v>
      </c>
      <c r="L2414" s="288" t="s">
        <v>23</v>
      </c>
      <c r="M2414" s="289">
        <v>4.91</v>
      </c>
      <c r="N2414" s="289">
        <v>0</v>
      </c>
      <c r="O2414" s="289">
        <v>0</v>
      </c>
      <c r="P2414" s="289">
        <v>0</v>
      </c>
      <c r="Q2414" s="360">
        <v>248</v>
      </c>
      <c r="R2414" s="360">
        <v>238.32</v>
      </c>
      <c r="S2414" s="289">
        <v>0</v>
      </c>
      <c r="T2414" s="289">
        <v>0</v>
      </c>
      <c r="U2414" s="289">
        <v>9.68</v>
      </c>
      <c r="V2414" s="360">
        <v>242.01</v>
      </c>
      <c r="W2414" s="289">
        <v>0</v>
      </c>
      <c r="X2414" s="289">
        <v>4.91</v>
      </c>
      <c r="Y2414" s="291">
        <v>1.08</v>
      </c>
      <c r="Z2414" s="45" t="s">
        <v>3484</v>
      </c>
      <c r="AA2414" s="23" t="s">
        <v>564</v>
      </c>
      <c r="AB2414" s="439" t="str">
        <f t="shared" ref="AB2414" si="395">+_xlfn.CONCAT(MID(Z2414,24,2),"/",MID(Z2414,22,2),"/",MID(Z2414,18,4))</f>
        <v>14/07/2007</v>
      </c>
      <c r="AC2414" s="23" t="str">
        <f t="shared" si="392"/>
        <v>14/01/2023</v>
      </c>
      <c r="AD2414" s="278">
        <v>100.24</v>
      </c>
      <c r="AE2414" s="278">
        <v>223.9</v>
      </c>
      <c r="AF2414" s="23">
        <f>AE2414-AD2414</f>
        <v>123.66000000000001</v>
      </c>
      <c r="AG2414" s="23"/>
      <c r="AH2414" s="23"/>
      <c r="AI2414" s="23"/>
      <c r="AJ2414" s="122">
        <v>45204</v>
      </c>
      <c r="AK2414" s="122">
        <v>45205</v>
      </c>
      <c r="AL2414" s="34">
        <v>2</v>
      </c>
      <c r="AM2414" s="34">
        <v>20</v>
      </c>
      <c r="AN2414" s="34" t="s">
        <v>1223</v>
      </c>
    </row>
    <row r="2415" spans="1:40" ht="15" customHeight="1">
      <c r="A2415" s="37">
        <v>9032</v>
      </c>
      <c r="B2415" s="9" t="s">
        <v>9720</v>
      </c>
      <c r="C2415" s="9">
        <v>30707181202</v>
      </c>
      <c r="D2415" s="9" t="s">
        <v>1448</v>
      </c>
      <c r="E2415" s="9" t="s">
        <v>42</v>
      </c>
      <c r="F2415" s="9" t="s">
        <v>911</v>
      </c>
      <c r="G2415" s="9" t="s">
        <v>3791</v>
      </c>
      <c r="H2415" s="7" t="s">
        <v>9721</v>
      </c>
      <c r="I2415" s="8" t="s">
        <v>9722</v>
      </c>
      <c r="J2415" s="10" t="s">
        <v>20</v>
      </c>
      <c r="K2415" s="10" t="s">
        <v>21</v>
      </c>
      <c r="L2415" s="12" t="s">
        <v>22</v>
      </c>
      <c r="M2415" s="13">
        <v>0</v>
      </c>
      <c r="N2415" s="13">
        <v>0</v>
      </c>
      <c r="O2415" s="13">
        <v>0</v>
      </c>
      <c r="P2415" s="13">
        <v>0</v>
      </c>
      <c r="Q2415" s="14">
        <v>390.64</v>
      </c>
      <c r="R2415" s="20">
        <f t="shared" si="393"/>
        <v>349.49999999999994</v>
      </c>
      <c r="S2415" s="13">
        <v>34.42</v>
      </c>
      <c r="T2415" s="13">
        <v>3.05</v>
      </c>
      <c r="U2415" s="13">
        <v>3.67</v>
      </c>
      <c r="V2415" s="20">
        <f t="shared" si="394"/>
        <v>366.53999999999996</v>
      </c>
      <c r="W2415" s="13">
        <v>7.31</v>
      </c>
      <c r="X2415" s="13">
        <v>2.75</v>
      </c>
      <c r="Y2415" s="15">
        <v>14.04</v>
      </c>
      <c r="Z2415" s="16" t="s">
        <v>69</v>
      </c>
      <c r="AA2415" s="40" t="s">
        <v>9723</v>
      </c>
      <c r="AB2415" s="9" t="str">
        <f t="shared" si="391"/>
        <v>31/08/2007</v>
      </c>
      <c r="AC2415" s="24">
        <v>44966</v>
      </c>
      <c r="AD2415" s="18">
        <v>321.20999999999998</v>
      </c>
      <c r="AE2415" s="18">
        <v>321.20999999999998</v>
      </c>
      <c r="AF2415" s="18">
        <v>0</v>
      </c>
      <c r="AG2415" s="746"/>
      <c r="AH2415" s="746"/>
      <c r="AI2415" s="746"/>
      <c r="AJ2415" s="124">
        <v>45204</v>
      </c>
      <c r="AK2415" s="124">
        <v>45205</v>
      </c>
      <c r="AL2415" s="9">
        <v>2</v>
      </c>
      <c r="AM2415" s="9">
        <v>20</v>
      </c>
      <c r="AN2415" s="9" t="s">
        <v>503</v>
      </c>
    </row>
    <row r="2416" spans="1:40" ht="15" customHeight="1">
      <c r="A2416" s="37">
        <v>17490</v>
      </c>
      <c r="B2416" s="9" t="s">
        <v>9437</v>
      </c>
      <c r="C2416" s="9">
        <v>20073482705</v>
      </c>
      <c r="D2416" s="9" t="s">
        <v>37</v>
      </c>
      <c r="E2416" s="9" t="s">
        <v>38</v>
      </c>
      <c r="F2416" s="9" t="s">
        <v>1040</v>
      </c>
      <c r="G2416" s="9" t="s">
        <v>1667</v>
      </c>
      <c r="H2416" s="11" t="s">
        <v>9724</v>
      </c>
      <c r="I2416" s="11" t="s">
        <v>9725</v>
      </c>
      <c r="J2416" s="43" t="s">
        <v>20</v>
      </c>
      <c r="K2416" s="11" t="s">
        <v>21</v>
      </c>
      <c r="L2416" s="11" t="s">
        <v>22</v>
      </c>
      <c r="M2416" s="11">
        <v>0</v>
      </c>
      <c r="N2416" s="11">
        <v>0</v>
      </c>
      <c r="O2416" s="11">
        <v>0</v>
      </c>
      <c r="P2416" s="11">
        <v>0</v>
      </c>
      <c r="Q2416" s="11">
        <v>600.4</v>
      </c>
      <c r="R2416" s="11">
        <f t="shared" si="393"/>
        <v>373.57</v>
      </c>
      <c r="S2416" s="11">
        <v>226.51</v>
      </c>
      <c r="T2416" s="11">
        <v>0.32</v>
      </c>
      <c r="U2416" s="11">
        <v>0</v>
      </c>
      <c r="V2416" s="11">
        <f t="shared" si="394"/>
        <v>412.96</v>
      </c>
      <c r="W2416" s="11">
        <v>187.12</v>
      </c>
      <c r="X2416" s="11">
        <v>0.32</v>
      </c>
      <c r="Y2416" s="11">
        <v>0</v>
      </c>
      <c r="Z2416" s="11" t="s">
        <v>550</v>
      </c>
      <c r="AA2416" s="11" t="s">
        <v>1668</v>
      </c>
      <c r="AB2416" s="9" t="str">
        <f t="shared" si="391"/>
        <v>14/07/2007</v>
      </c>
      <c r="AC2416" s="18" t="str">
        <f t="shared" si="392"/>
        <v>28/02/2023</v>
      </c>
      <c r="AD2416" s="18">
        <v>329.77</v>
      </c>
      <c r="AE2416" s="18">
        <v>329.77</v>
      </c>
      <c r="AF2416" s="18">
        <v>0</v>
      </c>
      <c r="AG2416" s="18"/>
      <c r="AH2416" s="18"/>
      <c r="AI2416" s="18"/>
      <c r="AJ2416" s="124">
        <v>45204</v>
      </c>
      <c r="AK2416" s="124">
        <v>45205</v>
      </c>
      <c r="AL2416" s="9">
        <v>2</v>
      </c>
      <c r="AM2416" s="9">
        <v>20</v>
      </c>
      <c r="AN2416" s="9" t="s">
        <v>1223</v>
      </c>
    </row>
    <row r="2417" spans="1:40" ht="15" customHeight="1">
      <c r="A2417" s="37">
        <v>18010</v>
      </c>
      <c r="B2417" s="9" t="s">
        <v>9726</v>
      </c>
      <c r="C2417" s="9">
        <v>30629984778</v>
      </c>
      <c r="D2417" s="9" t="s">
        <v>9727</v>
      </c>
      <c r="E2417" s="9" t="s">
        <v>3829</v>
      </c>
      <c r="F2417" s="9" t="s">
        <v>9728</v>
      </c>
      <c r="G2417" s="9" t="s">
        <v>9729</v>
      </c>
      <c r="H2417" s="11" t="s">
        <v>9730</v>
      </c>
      <c r="I2417" s="11" t="s">
        <v>9731</v>
      </c>
      <c r="J2417" s="43" t="s">
        <v>20</v>
      </c>
      <c r="K2417" s="11" t="s">
        <v>21</v>
      </c>
      <c r="L2417" s="11" t="s">
        <v>22</v>
      </c>
      <c r="M2417" s="11">
        <v>0</v>
      </c>
      <c r="N2417" s="11">
        <v>0</v>
      </c>
      <c r="O2417" s="11">
        <v>0</v>
      </c>
      <c r="P2417" s="11">
        <v>0</v>
      </c>
      <c r="Q2417" s="11">
        <v>1729.93</v>
      </c>
      <c r="R2417" s="11">
        <f t="shared" si="393"/>
        <v>1232.1200000000001</v>
      </c>
      <c r="S2417" s="11">
        <v>404.81</v>
      </c>
      <c r="T2417" s="11">
        <v>93</v>
      </c>
      <c r="U2417" s="11">
        <v>0</v>
      </c>
      <c r="V2417" s="11">
        <f t="shared" si="394"/>
        <v>1370.16</v>
      </c>
      <c r="W2417" s="11">
        <v>266.77</v>
      </c>
      <c r="X2417" s="11">
        <v>93</v>
      </c>
      <c r="Y2417" s="11">
        <v>0</v>
      </c>
      <c r="Z2417" s="11" t="s">
        <v>9732</v>
      </c>
      <c r="AA2417" s="11" t="s">
        <v>9733</v>
      </c>
      <c r="AB2417" s="9" t="str">
        <f t="shared" si="391"/>
        <v>23/07/2007</v>
      </c>
      <c r="AC2417" s="18" t="str">
        <f t="shared" si="392"/>
        <v>22/03/2023</v>
      </c>
      <c r="AD2417" s="18">
        <v>1035.5899999999999</v>
      </c>
      <c r="AE2417" s="18">
        <v>1035.5899999999999</v>
      </c>
      <c r="AF2417" s="18">
        <v>0</v>
      </c>
      <c r="AG2417" s="746"/>
      <c r="AH2417" s="746"/>
      <c r="AI2417" s="746"/>
      <c r="AJ2417" s="124">
        <v>45204</v>
      </c>
      <c r="AK2417" s="124">
        <v>45205</v>
      </c>
      <c r="AL2417" s="9">
        <v>2</v>
      </c>
      <c r="AM2417" s="9">
        <v>20</v>
      </c>
      <c r="AN2417" s="9" t="s">
        <v>1223</v>
      </c>
    </row>
    <row r="2418" spans="1:40" ht="15" customHeight="1">
      <c r="A2418" s="37">
        <v>14105</v>
      </c>
      <c r="B2418" s="9" t="s">
        <v>9734</v>
      </c>
      <c r="C2418" s="9">
        <v>23184006049</v>
      </c>
      <c r="D2418" s="9" t="s">
        <v>1696</v>
      </c>
      <c r="E2418" s="9" t="s">
        <v>38</v>
      </c>
      <c r="F2418" s="9" t="s">
        <v>66</v>
      </c>
      <c r="G2418" s="9" t="s">
        <v>9572</v>
      </c>
      <c r="H2418" s="7" t="s">
        <v>9735</v>
      </c>
      <c r="I2418" s="8" t="s">
        <v>9736</v>
      </c>
      <c r="J2418" s="10" t="s">
        <v>20</v>
      </c>
      <c r="K2418" s="10" t="s">
        <v>21</v>
      </c>
      <c r="L2418" s="12" t="s">
        <v>22</v>
      </c>
      <c r="M2418" s="13">
        <v>0</v>
      </c>
      <c r="N2418" s="13">
        <v>0</v>
      </c>
      <c r="O2418" s="13">
        <v>0</v>
      </c>
      <c r="P2418" s="13">
        <v>0</v>
      </c>
      <c r="Q2418" s="14">
        <v>283.39999999999998</v>
      </c>
      <c r="R2418" s="20">
        <f t="shared" si="393"/>
        <v>274.26</v>
      </c>
      <c r="S2418" s="13">
        <v>8.69</v>
      </c>
      <c r="T2418" s="13">
        <v>0.45</v>
      </c>
      <c r="U2418" s="13">
        <v>0</v>
      </c>
      <c r="V2418" s="20">
        <f t="shared" si="394"/>
        <v>283.08999999999997</v>
      </c>
      <c r="W2418" s="13">
        <v>0</v>
      </c>
      <c r="X2418" s="13">
        <v>0.31</v>
      </c>
      <c r="Y2418" s="15">
        <v>0</v>
      </c>
      <c r="Z2418" s="16" t="s">
        <v>9737</v>
      </c>
      <c r="AA2418" s="11" t="s">
        <v>5287</v>
      </c>
      <c r="AB2418" s="22">
        <v>39284</v>
      </c>
      <c r="AC2418" s="18" t="str">
        <f t="shared" si="392"/>
        <v>23/02/2023</v>
      </c>
      <c r="AD2418" s="18">
        <v>123.61</v>
      </c>
      <c r="AE2418" s="18">
        <v>123.61</v>
      </c>
      <c r="AF2418" s="18">
        <v>0</v>
      </c>
      <c r="AG2418" s="9"/>
      <c r="AH2418" s="9"/>
      <c r="AI2418" s="9"/>
      <c r="AJ2418" s="124">
        <v>45204</v>
      </c>
      <c r="AK2418" s="124">
        <v>45205</v>
      </c>
      <c r="AL2418" s="9">
        <v>2</v>
      </c>
      <c r="AM2418" s="9">
        <v>20</v>
      </c>
      <c r="AN2418" s="9" t="s">
        <v>503</v>
      </c>
    </row>
    <row r="2419" spans="1:40" ht="15" customHeight="1">
      <c r="A2419" s="37">
        <v>14105</v>
      </c>
      <c r="B2419" s="9" t="s">
        <v>9738</v>
      </c>
      <c r="C2419" s="9">
        <v>30712508791</v>
      </c>
      <c r="D2419" s="9" t="s">
        <v>1696</v>
      </c>
      <c r="E2419" s="9" t="s">
        <v>38</v>
      </c>
      <c r="F2419" s="9" t="s">
        <v>66</v>
      </c>
      <c r="G2419" s="9" t="s">
        <v>9572</v>
      </c>
      <c r="H2419" s="7" t="s">
        <v>9735</v>
      </c>
      <c r="I2419" s="8" t="s">
        <v>9736</v>
      </c>
      <c r="J2419" s="10" t="s">
        <v>20</v>
      </c>
      <c r="K2419" s="10" t="s">
        <v>21</v>
      </c>
      <c r="L2419" s="12" t="s">
        <v>22</v>
      </c>
      <c r="M2419" s="13">
        <v>0</v>
      </c>
      <c r="N2419" s="13">
        <v>0</v>
      </c>
      <c r="O2419" s="13">
        <v>0</v>
      </c>
      <c r="P2419" s="13">
        <v>0</v>
      </c>
      <c r="Q2419" s="14">
        <v>283.39999999999998</v>
      </c>
      <c r="R2419" s="20">
        <f t="shared" si="393"/>
        <v>274.26</v>
      </c>
      <c r="S2419" s="13">
        <v>8.69</v>
      </c>
      <c r="T2419" s="13">
        <v>0.45</v>
      </c>
      <c r="U2419" s="13">
        <v>0</v>
      </c>
      <c r="V2419" s="20">
        <f t="shared" si="394"/>
        <v>283.08999999999997</v>
      </c>
      <c r="W2419" s="13">
        <v>0</v>
      </c>
      <c r="X2419" s="13">
        <v>0.31</v>
      </c>
      <c r="Y2419" s="15">
        <v>0</v>
      </c>
      <c r="Z2419" s="16" t="s">
        <v>9737</v>
      </c>
      <c r="AA2419" s="11" t="s">
        <v>5287</v>
      </c>
      <c r="AB2419" s="22">
        <v>39284</v>
      </c>
      <c r="AC2419" s="18" t="str">
        <f t="shared" si="392"/>
        <v>23/02/2023</v>
      </c>
      <c r="AD2419" s="18">
        <v>123.61</v>
      </c>
      <c r="AE2419" s="18">
        <v>123.61</v>
      </c>
      <c r="AF2419" s="18">
        <v>0</v>
      </c>
      <c r="AG2419" s="9"/>
      <c r="AH2419" s="9"/>
      <c r="AI2419" s="9"/>
      <c r="AJ2419" s="124">
        <v>45204</v>
      </c>
      <c r="AK2419" s="124">
        <v>45205</v>
      </c>
      <c r="AL2419" s="9">
        <v>2</v>
      </c>
      <c r="AM2419" s="9">
        <v>20</v>
      </c>
      <c r="AN2419" s="9" t="s">
        <v>503</v>
      </c>
    </row>
    <row r="2420" spans="1:40" ht="15" customHeight="1">
      <c r="A2420" s="37">
        <v>15641</v>
      </c>
      <c r="B2420" s="9" t="s">
        <v>9669</v>
      </c>
      <c r="C2420" s="9">
        <v>30666734684</v>
      </c>
      <c r="D2420" s="9" t="s">
        <v>1244</v>
      </c>
      <c r="E2420" s="9" t="s">
        <v>346</v>
      </c>
      <c r="F2420" s="9" t="s">
        <v>5052</v>
      </c>
      <c r="G2420" s="9" t="s">
        <v>7751</v>
      </c>
      <c r="H2420" s="1111" t="s">
        <v>9739</v>
      </c>
      <c r="I2420" s="1111" t="s">
        <v>9740</v>
      </c>
      <c r="J2420" s="43" t="s">
        <v>20</v>
      </c>
      <c r="K2420" s="43" t="s">
        <v>21</v>
      </c>
      <c r="L2420" s="43" t="s">
        <v>22</v>
      </c>
      <c r="M2420" s="65">
        <v>0</v>
      </c>
      <c r="N2420" s="65">
        <v>0</v>
      </c>
      <c r="O2420" s="65">
        <v>0</v>
      </c>
      <c r="P2420" s="65">
        <v>0</v>
      </c>
      <c r="Q2420" s="39">
        <v>1402.65</v>
      </c>
      <c r="R2420" s="39">
        <v>1296.0700000000002</v>
      </c>
      <c r="S2420" s="65">
        <v>0</v>
      </c>
      <c r="T2420" s="65">
        <v>106.58</v>
      </c>
      <c r="U2420" s="65">
        <v>0</v>
      </c>
      <c r="V2420" s="39">
        <v>1296.0700000000002</v>
      </c>
      <c r="W2420" s="65">
        <v>0</v>
      </c>
      <c r="X2420" s="65">
        <v>106.58</v>
      </c>
      <c r="Y2420" s="65">
        <v>0</v>
      </c>
      <c r="Z2420" s="67" t="s">
        <v>5824</v>
      </c>
      <c r="AA2420" s="18" t="s">
        <v>7778</v>
      </c>
      <c r="AB2420" s="18" t="str">
        <f t="shared" ref="AB2420" si="396">+_xlfn.CONCAT(MID(Z2420,24,2),"/",MID(Z2420,22,2),"/",MID(Z2420,18,4))</f>
        <v>30/07/2007</v>
      </c>
      <c r="AC2420" s="18" t="str">
        <f t="shared" si="392"/>
        <v>28/02/2023</v>
      </c>
      <c r="AD2420" s="18">
        <v>490.79</v>
      </c>
      <c r="AE2420" s="18">
        <v>490.79</v>
      </c>
      <c r="AF2420" s="18">
        <v>0</v>
      </c>
      <c r="AG2420" s="18"/>
      <c r="AH2420" s="18"/>
      <c r="AI2420" s="18"/>
      <c r="AJ2420" s="124">
        <v>45204</v>
      </c>
      <c r="AK2420" s="124">
        <v>45205</v>
      </c>
      <c r="AL2420" s="9">
        <v>2</v>
      </c>
      <c r="AM2420" s="9">
        <v>20</v>
      </c>
      <c r="AN2420" s="9" t="s">
        <v>503</v>
      </c>
    </row>
    <row r="2421" spans="1:40" ht="15" customHeight="1">
      <c r="A2421" s="23">
        <v>5128</v>
      </c>
      <c r="B2421" s="34" t="s">
        <v>9741</v>
      </c>
      <c r="C2421" s="34">
        <v>30645103072</v>
      </c>
      <c r="D2421" s="34" t="s">
        <v>9742</v>
      </c>
      <c r="E2421" s="34" t="s">
        <v>37</v>
      </c>
      <c r="F2421" s="34" t="s">
        <v>340</v>
      </c>
      <c r="G2421" s="34" t="s">
        <v>7628</v>
      </c>
      <c r="H2421" s="501" t="s">
        <v>9743</v>
      </c>
      <c r="I2421" s="501" t="s">
        <v>9744</v>
      </c>
      <c r="J2421" s="34" t="s">
        <v>20</v>
      </c>
      <c r="K2421" s="471" t="s">
        <v>8232</v>
      </c>
      <c r="L2421" s="503" t="s">
        <v>23</v>
      </c>
      <c r="M2421" s="69">
        <v>56.25</v>
      </c>
      <c r="N2421" s="69">
        <v>0</v>
      </c>
      <c r="O2421" s="69">
        <v>0</v>
      </c>
      <c r="P2421" s="69">
        <v>0</v>
      </c>
      <c r="Q2421" s="70">
        <v>2019.47</v>
      </c>
      <c r="R2421" s="70">
        <f t="shared" ref="R2421:R2431" si="397">Q2421-O2421-S2421-T2421-U2421</f>
        <v>1502.7400000000002</v>
      </c>
      <c r="S2421" s="69">
        <v>44.22</v>
      </c>
      <c r="T2421" s="69">
        <v>430.89</v>
      </c>
      <c r="U2421" s="69">
        <v>41.62</v>
      </c>
      <c r="V2421" s="70">
        <f t="shared" ref="V2421:V2431" si="398">Q2421-P2421-W2421-X2421-Y2421</f>
        <v>1579.36</v>
      </c>
      <c r="W2421" s="69">
        <v>1.38</v>
      </c>
      <c r="X2421" s="69">
        <v>438.73</v>
      </c>
      <c r="Y2421" s="69">
        <v>0</v>
      </c>
      <c r="Z2421" s="69" t="s">
        <v>9745</v>
      </c>
      <c r="AA2421" s="69" t="s">
        <v>7832</v>
      </c>
      <c r="AB2421" s="23" t="str">
        <f>+_xlfn.CONCAT(MID(Z2421,24,2),"/",MID(Z2421,22,2),"/",MID(Z2421,18,4))</f>
        <v>25/05/2007</v>
      </c>
      <c r="AC2421" s="23" t="str">
        <f t="shared" si="392"/>
        <v>16/02/2023</v>
      </c>
      <c r="AD2421" s="34">
        <v>519.17999999999995</v>
      </c>
      <c r="AE2421" s="34">
        <f>AD2421+AF2421</f>
        <v>600.33999999999992</v>
      </c>
      <c r="AF2421" s="34">
        <v>81.16</v>
      </c>
      <c r="AG2421" s="34"/>
      <c r="AH2421" s="34"/>
      <c r="AI2421" s="34"/>
      <c r="AJ2421" s="122">
        <v>45224</v>
      </c>
      <c r="AK2421" s="122">
        <v>45224</v>
      </c>
      <c r="AL2421" s="34">
        <v>1</v>
      </c>
      <c r="AM2421" s="1054">
        <v>20</v>
      </c>
      <c r="AN2421" s="34" t="s">
        <v>503</v>
      </c>
    </row>
    <row r="2422" spans="1:40" ht="15" customHeight="1">
      <c r="A2422" s="40">
        <v>7263</v>
      </c>
      <c r="B2422" s="11" t="s">
        <v>9746</v>
      </c>
      <c r="C2422" s="11">
        <v>30654257562</v>
      </c>
      <c r="D2422" s="11" t="s">
        <v>3785</v>
      </c>
      <c r="E2422" s="11" t="s">
        <v>47</v>
      </c>
      <c r="F2422" s="11" t="s">
        <v>1366</v>
      </c>
      <c r="G2422" s="11" t="s">
        <v>3573</v>
      </c>
      <c r="H2422" s="40" t="s">
        <v>9747</v>
      </c>
      <c r="I2422" s="40" t="s">
        <v>9748</v>
      </c>
      <c r="J2422" s="11" t="s">
        <v>20</v>
      </c>
      <c r="K2422" s="11" t="s">
        <v>21</v>
      </c>
      <c r="L2422" s="11" t="s">
        <v>22</v>
      </c>
      <c r="M2422" s="11">
        <v>0</v>
      </c>
      <c r="N2422" s="11">
        <v>0</v>
      </c>
      <c r="O2422" s="11">
        <v>0</v>
      </c>
      <c r="P2422" s="40">
        <v>0</v>
      </c>
      <c r="Q2422" s="40">
        <v>709.5</v>
      </c>
      <c r="R2422" s="1078">
        <f t="shared" si="397"/>
        <v>513.96999999999991</v>
      </c>
      <c r="S2422" s="40">
        <v>188.18</v>
      </c>
      <c r="T2422" s="40">
        <v>7.35</v>
      </c>
      <c r="U2422" s="40">
        <v>0</v>
      </c>
      <c r="V2422" s="1078">
        <f t="shared" si="398"/>
        <v>597.56999999999994</v>
      </c>
      <c r="W2422" s="40">
        <v>105.7</v>
      </c>
      <c r="X2422" s="40">
        <v>6.23</v>
      </c>
      <c r="Y2422" s="40">
        <v>0</v>
      </c>
      <c r="Z2422" s="40" t="s">
        <v>1033</v>
      </c>
      <c r="AA2422" s="40" t="s">
        <v>2555</v>
      </c>
      <c r="AB2422" s="33">
        <v>39222</v>
      </c>
      <c r="AC2422" s="18" t="str">
        <f t="shared" si="392"/>
        <v>02/03/2023</v>
      </c>
      <c r="AD2422" s="11">
        <v>428.33</v>
      </c>
      <c r="AE2422" s="11">
        <v>428.33</v>
      </c>
      <c r="AF2422" s="11">
        <v>0</v>
      </c>
      <c r="AG2422" s="11"/>
      <c r="AH2422" s="11"/>
      <c r="AI2422" s="11"/>
      <c r="AJ2422" s="105">
        <v>45224</v>
      </c>
      <c r="AK2422" s="105">
        <v>45224</v>
      </c>
      <c r="AL2422" s="11">
        <v>1</v>
      </c>
      <c r="AM2422" s="9">
        <v>20</v>
      </c>
      <c r="AN2422" s="9" t="s">
        <v>1223</v>
      </c>
    </row>
    <row r="2423" spans="1:40" ht="15" customHeight="1">
      <c r="A2423" s="40">
        <v>8393</v>
      </c>
      <c r="B2423" s="11" t="s">
        <v>9669</v>
      </c>
      <c r="C2423" s="11">
        <v>30666734684</v>
      </c>
      <c r="D2423" s="11" t="s">
        <v>6854</v>
      </c>
      <c r="E2423" s="11" t="s">
        <v>346</v>
      </c>
      <c r="F2423" s="11" t="s">
        <v>1123</v>
      </c>
      <c r="G2423" s="11" t="s">
        <v>7726</v>
      </c>
      <c r="H2423" s="11" t="s">
        <v>9749</v>
      </c>
      <c r="I2423" s="11" t="s">
        <v>9750</v>
      </c>
      <c r="J2423" s="11" t="s">
        <v>20</v>
      </c>
      <c r="K2423" s="43" t="s">
        <v>21</v>
      </c>
      <c r="L2423" s="43" t="s">
        <v>22</v>
      </c>
      <c r="M2423" s="65">
        <v>0.31</v>
      </c>
      <c r="N2423" s="65">
        <v>0</v>
      </c>
      <c r="O2423" s="65">
        <v>0</v>
      </c>
      <c r="P2423" s="65">
        <v>0</v>
      </c>
      <c r="Q2423" s="39">
        <v>3491.75</v>
      </c>
      <c r="R2423" s="39">
        <v>3229.5</v>
      </c>
      <c r="S2423" s="65">
        <v>0</v>
      </c>
      <c r="T2423" s="65">
        <v>243.29</v>
      </c>
      <c r="U2423" s="65">
        <v>18.96</v>
      </c>
      <c r="V2423" s="39">
        <v>3256.1200000000003</v>
      </c>
      <c r="W2423" s="65">
        <v>0</v>
      </c>
      <c r="X2423" s="65">
        <v>233.45</v>
      </c>
      <c r="Y2423" s="65">
        <v>2.1800000000000002</v>
      </c>
      <c r="Z2423" s="67" t="s">
        <v>2991</v>
      </c>
      <c r="AA2423" s="435" t="s">
        <v>9751</v>
      </c>
      <c r="AB2423" s="18" t="s">
        <v>41</v>
      </c>
      <c r="AC2423" s="24">
        <v>44941</v>
      </c>
      <c r="AD2423" s="11">
        <v>2167.44</v>
      </c>
      <c r="AE2423" s="11">
        <v>2167.44</v>
      </c>
      <c r="AF2423" s="11">
        <v>0</v>
      </c>
      <c r="AG2423" s="11"/>
      <c r="AH2423" s="11"/>
      <c r="AI2423" s="11"/>
      <c r="AJ2423" s="105">
        <v>45224</v>
      </c>
      <c r="AK2423" s="105">
        <v>45224</v>
      </c>
      <c r="AL2423" s="11">
        <v>1</v>
      </c>
      <c r="AM2423" s="208">
        <v>20</v>
      </c>
      <c r="AN2423" s="11" t="s">
        <v>503</v>
      </c>
    </row>
    <row r="2424" spans="1:40" ht="15" customHeight="1">
      <c r="A2424" s="40">
        <v>15707</v>
      </c>
      <c r="B2424" s="11" t="s">
        <v>9752</v>
      </c>
      <c r="C2424" s="11">
        <v>30711566771</v>
      </c>
      <c r="D2424" s="11" t="s">
        <v>9753</v>
      </c>
      <c r="E2424" s="11" t="s">
        <v>341</v>
      </c>
      <c r="F2424" s="11" t="s">
        <v>314</v>
      </c>
      <c r="G2424" s="11" t="s">
        <v>3640</v>
      </c>
      <c r="H2424" s="11" t="s">
        <v>9754</v>
      </c>
      <c r="I2424" s="11" t="s">
        <v>9755</v>
      </c>
      <c r="J2424" s="11" t="s">
        <v>20</v>
      </c>
      <c r="K2424" s="11" t="s">
        <v>21</v>
      </c>
      <c r="L2424" s="11" t="s">
        <v>22</v>
      </c>
      <c r="M2424" s="11">
        <v>0</v>
      </c>
      <c r="N2424" s="11">
        <v>0</v>
      </c>
      <c r="O2424" s="11">
        <v>0</v>
      </c>
      <c r="P2424" s="11">
        <v>0</v>
      </c>
      <c r="Q2424" s="11">
        <v>5639.76</v>
      </c>
      <c r="R2424" s="1078">
        <f t="shared" si="397"/>
        <v>5341.5300000000007</v>
      </c>
      <c r="S2424" s="11">
        <v>0</v>
      </c>
      <c r="T2424" s="11">
        <v>279.79000000000002</v>
      </c>
      <c r="U2424" s="11">
        <v>18.440000000000001</v>
      </c>
      <c r="V2424" s="1078">
        <f t="shared" si="398"/>
        <v>5353.920000000001</v>
      </c>
      <c r="W2424" s="11">
        <v>0</v>
      </c>
      <c r="X2424" s="11">
        <v>269.61</v>
      </c>
      <c r="Y2424" s="11">
        <v>16.23</v>
      </c>
      <c r="Z2424" s="11" t="s">
        <v>514</v>
      </c>
      <c r="AA2424" s="11" t="s">
        <v>9756</v>
      </c>
      <c r="AB2424" s="18" t="str">
        <f t="shared" ref="AB2424:AB2435" si="399">+_xlfn.CONCAT(MID(Z2424,24,2),"/",MID(Z2424,22,2),"/",MID(Z2424,18,4))</f>
        <v>31/08/2007</v>
      </c>
      <c r="AC2424" s="18" t="str">
        <f t="shared" si="392"/>
        <v>28/02/2023</v>
      </c>
      <c r="AD2424" s="11">
        <v>2948.62</v>
      </c>
      <c r="AE2424" s="11">
        <v>2948.62</v>
      </c>
      <c r="AF2424" s="11">
        <v>0</v>
      </c>
      <c r="AG2424" s="11"/>
      <c r="AH2424" s="11"/>
      <c r="AI2424" s="11"/>
      <c r="AJ2424" s="105">
        <v>45224</v>
      </c>
      <c r="AK2424" s="105">
        <v>45224</v>
      </c>
      <c r="AL2424" s="11">
        <v>1</v>
      </c>
      <c r="AM2424" s="9">
        <v>20</v>
      </c>
      <c r="AN2424" s="11" t="s">
        <v>503</v>
      </c>
    </row>
    <row r="2425" spans="1:40" ht="15" customHeight="1">
      <c r="A2425" s="23">
        <v>15715</v>
      </c>
      <c r="B2425" s="34" t="s">
        <v>9752</v>
      </c>
      <c r="C2425" s="34">
        <v>30711566771</v>
      </c>
      <c r="D2425" s="34" t="s">
        <v>9757</v>
      </c>
      <c r="E2425" s="34" t="s">
        <v>341</v>
      </c>
      <c r="F2425" s="34" t="s">
        <v>314</v>
      </c>
      <c r="G2425" s="34" t="s">
        <v>342</v>
      </c>
      <c r="H2425" s="34" t="s">
        <v>9758</v>
      </c>
      <c r="I2425" s="34" t="s">
        <v>9759</v>
      </c>
      <c r="J2425" s="34" t="s">
        <v>20</v>
      </c>
      <c r="K2425" s="34" t="s">
        <v>21</v>
      </c>
      <c r="L2425" s="34" t="s">
        <v>23</v>
      </c>
      <c r="M2425" s="34">
        <v>28.99</v>
      </c>
      <c r="N2425" s="34">
        <v>0</v>
      </c>
      <c r="O2425" s="34">
        <v>0</v>
      </c>
      <c r="P2425" s="34">
        <v>0</v>
      </c>
      <c r="Q2425" s="34">
        <v>996.29</v>
      </c>
      <c r="R2425" s="1112">
        <f t="shared" si="397"/>
        <v>951.38</v>
      </c>
      <c r="S2425" s="34">
        <v>1.74</v>
      </c>
      <c r="T2425" s="34">
        <v>43.17</v>
      </c>
      <c r="U2425" s="34">
        <v>0</v>
      </c>
      <c r="V2425" s="1112">
        <f t="shared" si="398"/>
        <v>922.72</v>
      </c>
      <c r="W2425" s="34">
        <v>1.41</v>
      </c>
      <c r="X2425" s="34">
        <v>72.16</v>
      </c>
      <c r="Y2425" s="34">
        <v>0</v>
      </c>
      <c r="Z2425" s="34" t="s">
        <v>2991</v>
      </c>
      <c r="AA2425" s="34" t="s">
        <v>9760</v>
      </c>
      <c r="AB2425" s="23" t="str">
        <f t="shared" si="399"/>
        <v>14/07/2007</v>
      </c>
      <c r="AC2425" s="23" t="str">
        <f t="shared" si="392"/>
        <v>05/03/2023</v>
      </c>
      <c r="AD2425" s="34">
        <v>196.89</v>
      </c>
      <c r="AE2425" s="34">
        <f>AD2425+AF2425</f>
        <v>447.02</v>
      </c>
      <c r="AF2425" s="34">
        <v>250.13</v>
      </c>
      <c r="AG2425" s="34"/>
      <c r="AH2425" s="34"/>
      <c r="AI2425" s="34"/>
      <c r="AJ2425" s="122">
        <v>45224</v>
      </c>
      <c r="AK2425" s="122">
        <v>45224</v>
      </c>
      <c r="AL2425" s="34">
        <v>1</v>
      </c>
      <c r="AM2425" s="1054">
        <v>20</v>
      </c>
      <c r="AN2425" s="34" t="s">
        <v>503</v>
      </c>
    </row>
    <row r="2426" spans="1:40" ht="15" customHeight="1">
      <c r="A2426" s="23">
        <v>15717</v>
      </c>
      <c r="B2426" s="34" t="s">
        <v>9752</v>
      </c>
      <c r="C2426" s="34">
        <v>30711566771</v>
      </c>
      <c r="D2426" s="34" t="s">
        <v>9761</v>
      </c>
      <c r="E2426" s="34" t="s">
        <v>341</v>
      </c>
      <c r="F2426" s="34" t="s">
        <v>314</v>
      </c>
      <c r="G2426" s="34" t="s">
        <v>342</v>
      </c>
      <c r="H2426" s="34" t="s">
        <v>9762</v>
      </c>
      <c r="I2426" s="34" t="s">
        <v>9763</v>
      </c>
      <c r="J2426" s="34" t="s">
        <v>20</v>
      </c>
      <c r="K2426" s="34" t="s">
        <v>21</v>
      </c>
      <c r="L2426" s="34" t="s">
        <v>23</v>
      </c>
      <c r="M2426" s="34">
        <v>22.02</v>
      </c>
      <c r="N2426" s="34">
        <v>0</v>
      </c>
      <c r="O2426" s="34">
        <v>0</v>
      </c>
      <c r="P2426" s="34">
        <v>0</v>
      </c>
      <c r="Q2426" s="34">
        <v>2426.33</v>
      </c>
      <c r="R2426" s="1112">
        <f t="shared" si="397"/>
        <v>2365.5599999999995</v>
      </c>
      <c r="S2426" s="34">
        <v>0</v>
      </c>
      <c r="T2426" s="34">
        <v>59.01</v>
      </c>
      <c r="U2426" s="34">
        <v>1.76</v>
      </c>
      <c r="V2426" s="1112">
        <f t="shared" si="398"/>
        <v>2345.6499999999996</v>
      </c>
      <c r="W2426" s="34">
        <v>0</v>
      </c>
      <c r="X2426" s="34">
        <v>78.92</v>
      </c>
      <c r="Y2426" s="34">
        <v>1.76</v>
      </c>
      <c r="Z2426" s="34" t="s">
        <v>2991</v>
      </c>
      <c r="AA2426" s="34" t="s">
        <v>8415</v>
      </c>
      <c r="AB2426" s="23" t="str">
        <f t="shared" si="399"/>
        <v>14/07/2007</v>
      </c>
      <c r="AC2426" s="23" t="str">
        <f t="shared" si="392"/>
        <v>05/03/2023</v>
      </c>
      <c r="AD2426" s="34">
        <v>890.03</v>
      </c>
      <c r="AE2426" s="34">
        <f t="shared" ref="AE2426:AE2431" si="400">AD2426+AF2426</f>
        <v>1073.2</v>
      </c>
      <c r="AF2426" s="34">
        <v>183.17</v>
      </c>
      <c r="AG2426" s="34"/>
      <c r="AH2426" s="34"/>
      <c r="AI2426" s="34"/>
      <c r="AJ2426" s="122">
        <v>45224</v>
      </c>
      <c r="AK2426" s="122">
        <v>45224</v>
      </c>
      <c r="AL2426" s="34">
        <v>1</v>
      </c>
      <c r="AM2426" s="34">
        <v>20</v>
      </c>
      <c r="AN2426" s="34" t="s">
        <v>503</v>
      </c>
    </row>
    <row r="2427" spans="1:40" ht="15" customHeight="1">
      <c r="A2427" s="23">
        <v>15718</v>
      </c>
      <c r="B2427" s="34" t="s">
        <v>9752</v>
      </c>
      <c r="C2427" s="34">
        <v>30711566771</v>
      </c>
      <c r="D2427" s="34" t="s">
        <v>9764</v>
      </c>
      <c r="E2427" s="34" t="s">
        <v>346</v>
      </c>
      <c r="F2427" s="34" t="s">
        <v>5052</v>
      </c>
      <c r="G2427" s="34" t="s">
        <v>5053</v>
      </c>
      <c r="H2427" s="34" t="s">
        <v>9765</v>
      </c>
      <c r="I2427" s="34" t="s">
        <v>9766</v>
      </c>
      <c r="J2427" s="34" t="s">
        <v>20</v>
      </c>
      <c r="K2427" s="34" t="s">
        <v>21</v>
      </c>
      <c r="L2427" s="34" t="s">
        <v>23</v>
      </c>
      <c r="M2427" s="34">
        <v>95.93</v>
      </c>
      <c r="N2427" s="34">
        <v>0</v>
      </c>
      <c r="O2427" s="34">
        <v>0</v>
      </c>
      <c r="P2427" s="34">
        <v>0</v>
      </c>
      <c r="Q2427" s="34">
        <v>3247.05</v>
      </c>
      <c r="R2427" s="1112">
        <f t="shared" si="397"/>
        <v>3023.76</v>
      </c>
      <c r="S2427" s="34">
        <v>0</v>
      </c>
      <c r="T2427" s="34">
        <v>220.71</v>
      </c>
      <c r="U2427" s="34">
        <v>2.58</v>
      </c>
      <c r="V2427" s="1112">
        <f t="shared" si="398"/>
        <v>2931.72</v>
      </c>
      <c r="W2427" s="34">
        <v>0</v>
      </c>
      <c r="X2427" s="34">
        <v>313.82</v>
      </c>
      <c r="Y2427" s="34">
        <v>1.51</v>
      </c>
      <c r="Z2427" s="34" t="s">
        <v>2991</v>
      </c>
      <c r="AA2427" s="34" t="s">
        <v>4429</v>
      </c>
      <c r="AB2427" s="23" t="str">
        <f t="shared" si="399"/>
        <v>14/07/2007</v>
      </c>
      <c r="AC2427" s="23" t="str">
        <f t="shared" si="392"/>
        <v>10/03/2023</v>
      </c>
      <c r="AD2427" s="34">
        <v>423.41</v>
      </c>
      <c r="AE2427" s="34">
        <f t="shared" si="400"/>
        <v>1365.77</v>
      </c>
      <c r="AF2427" s="34">
        <v>942.36</v>
      </c>
      <c r="AG2427" s="34"/>
      <c r="AH2427" s="34"/>
      <c r="AI2427" s="34"/>
      <c r="AJ2427" s="122">
        <v>45224</v>
      </c>
      <c r="AK2427" s="122">
        <v>45224</v>
      </c>
      <c r="AL2427" s="34">
        <v>1</v>
      </c>
      <c r="AM2427" s="1054">
        <v>20</v>
      </c>
      <c r="AN2427" s="34" t="s">
        <v>503</v>
      </c>
    </row>
    <row r="2428" spans="1:40" ht="15" customHeight="1">
      <c r="A2428" s="23">
        <v>15719</v>
      </c>
      <c r="B2428" s="34" t="s">
        <v>9752</v>
      </c>
      <c r="C2428" s="34">
        <v>30711566771</v>
      </c>
      <c r="D2428" s="34" t="s">
        <v>9767</v>
      </c>
      <c r="E2428" s="34" t="s">
        <v>341</v>
      </c>
      <c r="F2428" s="34" t="s">
        <v>314</v>
      </c>
      <c r="G2428" s="34" t="s">
        <v>342</v>
      </c>
      <c r="H2428" s="34" t="s">
        <v>9768</v>
      </c>
      <c r="I2428" s="34" t="s">
        <v>9769</v>
      </c>
      <c r="J2428" s="34" t="s">
        <v>20</v>
      </c>
      <c r="K2428" s="34" t="s">
        <v>21</v>
      </c>
      <c r="L2428" s="34" t="s">
        <v>23</v>
      </c>
      <c r="M2428" s="34">
        <v>1730.99</v>
      </c>
      <c r="N2428" s="34">
        <v>0</v>
      </c>
      <c r="O2428" s="34">
        <v>0</v>
      </c>
      <c r="P2428" s="34">
        <v>0</v>
      </c>
      <c r="Q2428" s="34">
        <v>6713.61</v>
      </c>
      <c r="R2428" s="1112">
        <f t="shared" si="397"/>
        <v>6368.5</v>
      </c>
      <c r="S2428" s="34">
        <v>0</v>
      </c>
      <c r="T2428" s="34">
        <v>333.79</v>
      </c>
      <c r="U2428" s="34">
        <v>11.32</v>
      </c>
      <c r="V2428" s="1112">
        <f t="shared" si="398"/>
        <v>4638.3899999999994</v>
      </c>
      <c r="W2428" s="34">
        <v>0</v>
      </c>
      <c r="X2428" s="34">
        <v>2063.9</v>
      </c>
      <c r="Y2428" s="34">
        <v>11.32</v>
      </c>
      <c r="Z2428" s="34" t="s">
        <v>2991</v>
      </c>
      <c r="AA2428" s="34" t="s">
        <v>2169</v>
      </c>
      <c r="AB2428" s="23" t="str">
        <f t="shared" si="399"/>
        <v>14/07/2007</v>
      </c>
      <c r="AC2428" s="23" t="str">
        <f t="shared" si="392"/>
        <v>10/03/2023</v>
      </c>
      <c r="AD2428" s="34">
        <v>1010.63</v>
      </c>
      <c r="AE2428" s="34">
        <f t="shared" si="400"/>
        <v>2552.64</v>
      </c>
      <c r="AF2428" s="34">
        <v>1542.01</v>
      </c>
      <c r="AG2428" s="34"/>
      <c r="AH2428" s="34"/>
      <c r="AI2428" s="34"/>
      <c r="AJ2428" s="122">
        <v>45224</v>
      </c>
      <c r="AK2428" s="122">
        <v>45224</v>
      </c>
      <c r="AL2428" s="34">
        <v>1</v>
      </c>
      <c r="AM2428" s="34">
        <v>20</v>
      </c>
      <c r="AN2428" s="34" t="s">
        <v>503</v>
      </c>
    </row>
    <row r="2429" spans="1:40" ht="15" customHeight="1">
      <c r="A2429" s="23">
        <v>15724</v>
      </c>
      <c r="B2429" s="34" t="s">
        <v>9752</v>
      </c>
      <c r="C2429" s="34">
        <v>30711566771</v>
      </c>
      <c r="D2429" s="34" t="s">
        <v>9770</v>
      </c>
      <c r="E2429" s="34" t="s">
        <v>341</v>
      </c>
      <c r="F2429" s="34" t="s">
        <v>314</v>
      </c>
      <c r="G2429" s="34" t="s">
        <v>3640</v>
      </c>
      <c r="H2429" s="34" t="s">
        <v>9771</v>
      </c>
      <c r="I2429" s="34" t="s">
        <v>9772</v>
      </c>
      <c r="J2429" s="34" t="s">
        <v>20</v>
      </c>
      <c r="K2429" s="34" t="s">
        <v>21</v>
      </c>
      <c r="L2429" s="34" t="s">
        <v>23</v>
      </c>
      <c r="M2429" s="34">
        <v>200.98</v>
      </c>
      <c r="N2429" s="34">
        <v>72.31</v>
      </c>
      <c r="O2429" s="34">
        <v>0</v>
      </c>
      <c r="P2429" s="34">
        <v>0</v>
      </c>
      <c r="Q2429" s="34">
        <v>3108.5</v>
      </c>
      <c r="R2429" s="178">
        <f t="shared" si="397"/>
        <v>2892.3900000000003</v>
      </c>
      <c r="S2429" s="34">
        <v>12.5</v>
      </c>
      <c r="T2429" s="34">
        <v>192.45</v>
      </c>
      <c r="U2429" s="1054">
        <v>11.16</v>
      </c>
      <c r="V2429" s="1112">
        <f t="shared" si="398"/>
        <v>2617.86</v>
      </c>
      <c r="W2429" s="1054">
        <v>97.21</v>
      </c>
      <c r="X2429" s="1054">
        <v>393.43</v>
      </c>
      <c r="Y2429" s="1054">
        <v>0</v>
      </c>
      <c r="Z2429" s="34" t="s">
        <v>6569</v>
      </c>
      <c r="AA2429" s="34" t="s">
        <v>8915</v>
      </c>
      <c r="AB2429" s="23" t="str">
        <f t="shared" si="399"/>
        <v>30/07/2007</v>
      </c>
      <c r="AC2429" s="23" t="str">
        <f t="shared" si="392"/>
        <v>05/03/2023</v>
      </c>
      <c r="AD2429" s="34">
        <v>1419.88</v>
      </c>
      <c r="AE2429" s="34">
        <f t="shared" si="400"/>
        <v>1535.17</v>
      </c>
      <c r="AF2429" s="34">
        <v>115.29</v>
      </c>
      <c r="AG2429" s="34"/>
      <c r="AH2429" s="34"/>
      <c r="AI2429" s="34"/>
      <c r="AJ2429" s="122">
        <v>45224</v>
      </c>
      <c r="AK2429" s="122">
        <v>45224</v>
      </c>
      <c r="AL2429" s="34">
        <v>1</v>
      </c>
      <c r="AM2429" s="1054">
        <v>20</v>
      </c>
      <c r="AN2429" s="34" t="s">
        <v>503</v>
      </c>
    </row>
    <row r="2430" spans="1:40" ht="15" customHeight="1">
      <c r="A2430" s="23">
        <v>15725</v>
      </c>
      <c r="B2430" s="34" t="s">
        <v>9752</v>
      </c>
      <c r="C2430" s="34">
        <v>30711566771</v>
      </c>
      <c r="D2430" s="34" t="s">
        <v>8266</v>
      </c>
      <c r="E2430" s="34" t="s">
        <v>341</v>
      </c>
      <c r="F2430" s="34" t="s">
        <v>314</v>
      </c>
      <c r="G2430" s="34" t="s">
        <v>3640</v>
      </c>
      <c r="H2430" s="34" t="s">
        <v>9773</v>
      </c>
      <c r="I2430" s="34" t="s">
        <v>9774</v>
      </c>
      <c r="J2430" s="34" t="s">
        <v>20</v>
      </c>
      <c r="K2430" s="34" t="s">
        <v>21</v>
      </c>
      <c r="L2430" s="34" t="s">
        <v>23</v>
      </c>
      <c r="M2430" s="34">
        <v>0</v>
      </c>
      <c r="N2430" s="34">
        <v>300.98</v>
      </c>
      <c r="O2430" s="34">
        <v>0</v>
      </c>
      <c r="P2430" s="34">
        <v>0</v>
      </c>
      <c r="Q2430" s="34">
        <v>1603.5</v>
      </c>
      <c r="R2430" s="178">
        <f t="shared" si="397"/>
        <v>1461.4</v>
      </c>
      <c r="S2430" s="1054">
        <v>49.23</v>
      </c>
      <c r="T2430" s="1054">
        <v>92.87</v>
      </c>
      <c r="U2430" s="34">
        <v>0</v>
      </c>
      <c r="V2430" s="178">
        <f t="shared" si="398"/>
        <v>1160.8000000000002</v>
      </c>
      <c r="W2430" s="34">
        <v>349.83</v>
      </c>
      <c r="X2430" s="34">
        <v>92.87</v>
      </c>
      <c r="Y2430" s="34">
        <v>0</v>
      </c>
      <c r="Z2430" s="34" t="s">
        <v>6569</v>
      </c>
      <c r="AA2430" s="34" t="s">
        <v>763</v>
      </c>
      <c r="AB2430" s="23" t="str">
        <f t="shared" si="399"/>
        <v>30/07/2007</v>
      </c>
      <c r="AC2430" s="23" t="str">
        <f t="shared" si="392"/>
        <v>05/03/2023</v>
      </c>
      <c r="AD2430" s="34">
        <v>446.57</v>
      </c>
      <c r="AE2430" s="34">
        <f t="shared" si="400"/>
        <v>594.73</v>
      </c>
      <c r="AF2430" s="34">
        <v>148.16</v>
      </c>
      <c r="AG2430" s="34"/>
      <c r="AH2430" s="34"/>
      <c r="AI2430" s="34"/>
      <c r="AJ2430" s="122">
        <v>45224</v>
      </c>
      <c r="AK2430" s="122">
        <v>45224</v>
      </c>
      <c r="AL2430" s="34">
        <v>1</v>
      </c>
      <c r="AM2430" s="34">
        <v>20</v>
      </c>
      <c r="AN2430" s="34" t="s">
        <v>503</v>
      </c>
    </row>
    <row r="2431" spans="1:40" ht="15" customHeight="1">
      <c r="A2431" s="23">
        <v>15734</v>
      </c>
      <c r="B2431" s="34" t="s">
        <v>9752</v>
      </c>
      <c r="C2431" s="34">
        <v>30711566771</v>
      </c>
      <c r="D2431" s="34" t="s">
        <v>3995</v>
      </c>
      <c r="E2431" s="34" t="s">
        <v>341</v>
      </c>
      <c r="F2431" s="34" t="s">
        <v>314</v>
      </c>
      <c r="G2431" s="34" t="s">
        <v>1275</v>
      </c>
      <c r="H2431" s="34" t="s">
        <v>9775</v>
      </c>
      <c r="I2431" s="34" t="s">
        <v>9776</v>
      </c>
      <c r="J2431" s="34" t="s">
        <v>20</v>
      </c>
      <c r="K2431" s="34" t="s">
        <v>21</v>
      </c>
      <c r="L2431" s="34" t="s">
        <v>23</v>
      </c>
      <c r="M2431" s="34">
        <v>1375</v>
      </c>
      <c r="N2431" s="34">
        <v>1758.15</v>
      </c>
      <c r="O2431" s="34">
        <v>0</v>
      </c>
      <c r="P2431" s="34">
        <v>0</v>
      </c>
      <c r="Q2431" s="34">
        <v>6043.7</v>
      </c>
      <c r="R2431" s="178">
        <f t="shared" si="397"/>
        <v>5342.9699999999993</v>
      </c>
      <c r="S2431" s="34">
        <v>20.92</v>
      </c>
      <c r="T2431" s="34">
        <v>645.23</v>
      </c>
      <c r="U2431" s="34">
        <v>34.58</v>
      </c>
      <c r="V2431" s="178">
        <f t="shared" si="398"/>
        <v>2294.5499999999997</v>
      </c>
      <c r="W2431" s="34">
        <v>1766</v>
      </c>
      <c r="X2431" s="34">
        <v>1979.65</v>
      </c>
      <c r="Y2431" s="34">
        <v>3.5</v>
      </c>
      <c r="Z2431" s="34" t="s">
        <v>9777</v>
      </c>
      <c r="AA2431" s="34" t="s">
        <v>9778</v>
      </c>
      <c r="AB2431" s="23" t="str">
        <f t="shared" si="399"/>
        <v>22/08/2007</v>
      </c>
      <c r="AC2431" s="23" t="str">
        <f t="shared" si="392"/>
        <v>05/03/2023</v>
      </c>
      <c r="AD2431" s="34">
        <v>514.01</v>
      </c>
      <c r="AE2431" s="34">
        <f t="shared" si="400"/>
        <v>2031.5</v>
      </c>
      <c r="AF2431" s="34">
        <v>1517.49</v>
      </c>
      <c r="AG2431" s="34"/>
      <c r="AH2431" s="34"/>
      <c r="AI2431" s="34"/>
      <c r="AJ2431" s="122">
        <v>45224</v>
      </c>
      <c r="AK2431" s="122">
        <v>45224</v>
      </c>
      <c r="AL2431" s="34">
        <v>1</v>
      </c>
      <c r="AM2431" s="34">
        <v>20</v>
      </c>
      <c r="AN2431" s="34" t="s">
        <v>503</v>
      </c>
    </row>
    <row r="2432" spans="1:40" ht="15" customHeight="1">
      <c r="A2432" s="40">
        <v>2871</v>
      </c>
      <c r="B2432" s="11" t="s">
        <v>9779</v>
      </c>
      <c r="C2432" s="11">
        <v>30708277955</v>
      </c>
      <c r="D2432" s="11" t="s">
        <v>9780</v>
      </c>
      <c r="E2432" s="11" t="s">
        <v>47</v>
      </c>
      <c r="F2432" s="11" t="s">
        <v>110</v>
      </c>
      <c r="G2432" s="11" t="s">
        <v>110</v>
      </c>
      <c r="H2432" s="1113" t="s">
        <v>9781</v>
      </c>
      <c r="I2432" s="1113" t="s">
        <v>9782</v>
      </c>
      <c r="J2432" s="11" t="s">
        <v>20</v>
      </c>
      <c r="K2432" s="11" t="s">
        <v>21</v>
      </c>
      <c r="L2432" s="11" t="s">
        <v>22</v>
      </c>
      <c r="M2432" s="11">
        <v>0</v>
      </c>
      <c r="N2432" s="11">
        <v>0</v>
      </c>
      <c r="O2432" s="11">
        <v>12.28</v>
      </c>
      <c r="P2432" s="11">
        <v>223.36</v>
      </c>
      <c r="Q2432" s="11">
        <v>740.2</v>
      </c>
      <c r="R2432" s="1114">
        <f t="shared" ref="R2432" si="401">Q2432-S2432-T2432-U2432-O2432</f>
        <v>498.82000000000005</v>
      </c>
      <c r="S2432" s="11">
        <v>217.47</v>
      </c>
      <c r="T2432" s="11">
        <v>11.63</v>
      </c>
      <c r="U2432" s="11">
        <v>0</v>
      </c>
      <c r="V2432" s="1114">
        <f t="shared" ref="V2432" si="402">Q2432-W2432-X2432-Y2432-P2432</f>
        <v>496.64</v>
      </c>
      <c r="W2432" s="11">
        <v>8.57</v>
      </c>
      <c r="X2432" s="11">
        <v>11.63</v>
      </c>
      <c r="Y2432" s="11">
        <v>0</v>
      </c>
      <c r="Z2432" s="11" t="s">
        <v>1459</v>
      </c>
      <c r="AA2432" s="11" t="s">
        <v>9783</v>
      </c>
      <c r="AB2432" s="18" t="str">
        <f t="shared" si="399"/>
        <v>21/06/2007</v>
      </c>
      <c r="AC2432" s="18" t="str">
        <f t="shared" si="392"/>
        <v>20/02/2023</v>
      </c>
      <c r="AD2432" s="11"/>
      <c r="AE2432" s="11"/>
      <c r="AF2432" s="11"/>
      <c r="AG2432" s="11">
        <v>350.79</v>
      </c>
      <c r="AH2432" s="11">
        <v>350.79</v>
      </c>
      <c r="AI2432" s="11">
        <v>0</v>
      </c>
      <c r="AJ2432" s="105">
        <v>45251</v>
      </c>
      <c r="AK2432" s="105">
        <v>45253</v>
      </c>
      <c r="AL2432" s="11">
        <v>2</v>
      </c>
      <c r="AM2432" s="11">
        <v>20</v>
      </c>
      <c r="AN2432" s="9" t="s">
        <v>1223</v>
      </c>
    </row>
    <row r="2433" spans="1:40" ht="15" customHeight="1">
      <c r="A2433" s="40">
        <v>18048</v>
      </c>
      <c r="B2433" s="11" t="s">
        <v>9779</v>
      </c>
      <c r="C2433" s="11">
        <v>30708277955</v>
      </c>
      <c r="D2433" s="11" t="s">
        <v>37</v>
      </c>
      <c r="E2433" s="11" t="s">
        <v>47</v>
      </c>
      <c r="F2433" s="11" t="s">
        <v>110</v>
      </c>
      <c r="G2433" s="11" t="s">
        <v>1056</v>
      </c>
      <c r="H2433" s="11" t="s">
        <v>9784</v>
      </c>
      <c r="I2433" s="11" t="s">
        <v>9785</v>
      </c>
      <c r="J2433" s="11" t="s">
        <v>20</v>
      </c>
      <c r="K2433" s="11" t="s">
        <v>21</v>
      </c>
      <c r="L2433" s="11" t="s">
        <v>22</v>
      </c>
      <c r="M2433" s="11">
        <v>0</v>
      </c>
      <c r="N2433" s="11">
        <v>0</v>
      </c>
      <c r="O2433" s="11">
        <v>0</v>
      </c>
      <c r="P2433" s="11">
        <v>0</v>
      </c>
      <c r="Q2433" s="11">
        <v>175.42</v>
      </c>
      <c r="R2433" s="63">
        <f t="shared" ref="R2433:R2436" si="403">Q2433-O2433-S2433-T2433-U2433</f>
        <v>173.76999999999998</v>
      </c>
      <c r="S2433" s="11">
        <v>0</v>
      </c>
      <c r="T2433" s="11">
        <v>1.65</v>
      </c>
      <c r="U2433" s="11">
        <v>0</v>
      </c>
      <c r="V2433" s="123">
        <f t="shared" ref="V2433:V2436" si="404">Q2433-P2433-W2433-X2433-Y2433</f>
        <v>173.76999999999998</v>
      </c>
      <c r="W2433" s="11">
        <v>0</v>
      </c>
      <c r="X2433" s="11">
        <v>1.65</v>
      </c>
      <c r="Y2433" s="11">
        <v>0</v>
      </c>
      <c r="Z2433" s="11" t="s">
        <v>1459</v>
      </c>
      <c r="AA2433" s="11" t="s">
        <v>1452</v>
      </c>
      <c r="AB2433" s="18" t="str">
        <f t="shared" si="399"/>
        <v>21/06/2007</v>
      </c>
      <c r="AC2433" s="18" t="str">
        <f t="shared" si="392"/>
        <v>02/03/2023</v>
      </c>
      <c r="AD2433" s="11"/>
      <c r="AE2433" s="11"/>
      <c r="AF2433" s="11"/>
      <c r="AG2433" s="11">
        <v>90.92</v>
      </c>
      <c r="AH2433" s="11">
        <v>90.92</v>
      </c>
      <c r="AI2433" s="11">
        <v>0</v>
      </c>
      <c r="AJ2433" s="105">
        <v>45251</v>
      </c>
      <c r="AK2433" s="105">
        <v>45253</v>
      </c>
      <c r="AL2433" s="11">
        <v>2</v>
      </c>
      <c r="AM2433" s="11">
        <v>20</v>
      </c>
      <c r="AN2433" s="9" t="s">
        <v>1223</v>
      </c>
    </row>
    <row r="2434" spans="1:40" ht="15" customHeight="1">
      <c r="A2434" s="40">
        <v>18052</v>
      </c>
      <c r="B2434" s="11" t="s">
        <v>9779</v>
      </c>
      <c r="C2434" s="11">
        <v>30708277955</v>
      </c>
      <c r="D2434" s="11" t="s">
        <v>9786</v>
      </c>
      <c r="E2434" s="11" t="s">
        <v>339</v>
      </c>
      <c r="F2434" s="11" t="s">
        <v>4124</v>
      </c>
      <c r="G2434" s="11" t="s">
        <v>9787</v>
      </c>
      <c r="H2434" s="11" t="s">
        <v>9788</v>
      </c>
      <c r="I2434" s="11" t="s">
        <v>9789</v>
      </c>
      <c r="J2434" s="11" t="s">
        <v>20</v>
      </c>
      <c r="K2434" s="11" t="s">
        <v>21</v>
      </c>
      <c r="L2434" s="11" t="s">
        <v>22</v>
      </c>
      <c r="M2434" s="11">
        <v>0</v>
      </c>
      <c r="N2434" s="11">
        <v>0</v>
      </c>
      <c r="O2434" s="11">
        <v>0</v>
      </c>
      <c r="P2434" s="11">
        <v>0</v>
      </c>
      <c r="Q2434" s="11">
        <v>1135.33</v>
      </c>
      <c r="R2434" s="63">
        <f t="shared" si="403"/>
        <v>1120.5999999999999</v>
      </c>
      <c r="S2434" s="11">
        <v>0</v>
      </c>
      <c r="T2434" s="11">
        <v>14.73</v>
      </c>
      <c r="U2434" s="11">
        <v>0</v>
      </c>
      <c r="V2434" s="123">
        <f t="shared" si="404"/>
        <v>1120.5999999999999</v>
      </c>
      <c r="W2434" s="11">
        <v>0</v>
      </c>
      <c r="X2434" s="11">
        <v>14.73</v>
      </c>
      <c r="Y2434" s="11">
        <v>0</v>
      </c>
      <c r="Z2434" s="11" t="s">
        <v>4535</v>
      </c>
      <c r="AA2434" s="11" t="s">
        <v>4536</v>
      </c>
      <c r="AB2434" s="18" t="str">
        <f t="shared" si="399"/>
        <v>15/08/2007</v>
      </c>
      <c r="AC2434" s="18" t="str">
        <f t="shared" si="392"/>
        <v>27/03/2023</v>
      </c>
      <c r="AD2434" s="11"/>
      <c r="AE2434" s="11"/>
      <c r="AF2434" s="11"/>
      <c r="AG2434" s="11">
        <v>543.75</v>
      </c>
      <c r="AH2434" s="11">
        <v>543.75</v>
      </c>
      <c r="AI2434" s="11">
        <v>0</v>
      </c>
      <c r="AJ2434" s="105">
        <v>45251</v>
      </c>
      <c r="AK2434" s="105">
        <v>45253</v>
      </c>
      <c r="AL2434" s="11">
        <v>2</v>
      </c>
      <c r="AM2434" s="11">
        <v>20</v>
      </c>
      <c r="AN2434" s="9" t="s">
        <v>1223</v>
      </c>
    </row>
    <row r="2435" spans="1:40" ht="15" customHeight="1">
      <c r="A2435" s="40">
        <v>18053</v>
      </c>
      <c r="B2435" s="11" t="s">
        <v>9779</v>
      </c>
      <c r="C2435" s="11">
        <v>30708277955</v>
      </c>
      <c r="D2435" s="11" t="s">
        <v>215</v>
      </c>
      <c r="E2435" s="11" t="s">
        <v>47</v>
      </c>
      <c r="F2435" s="11" t="s">
        <v>797</v>
      </c>
      <c r="G2435" s="11" t="s">
        <v>797</v>
      </c>
      <c r="H2435" s="11" t="s">
        <v>9790</v>
      </c>
      <c r="I2435" s="11" t="s">
        <v>9791</v>
      </c>
      <c r="J2435" s="11" t="s">
        <v>20</v>
      </c>
      <c r="K2435" s="11" t="s">
        <v>21</v>
      </c>
      <c r="L2435" s="11" t="s">
        <v>22</v>
      </c>
      <c r="M2435" s="11">
        <v>0</v>
      </c>
      <c r="N2435" s="11">
        <v>0</v>
      </c>
      <c r="O2435" s="11">
        <v>0</v>
      </c>
      <c r="P2435" s="11">
        <v>0</v>
      </c>
      <c r="Q2435" s="11">
        <v>296.76</v>
      </c>
      <c r="R2435" s="63">
        <f t="shared" si="403"/>
        <v>283.25999999999993</v>
      </c>
      <c r="S2435" s="11">
        <v>6.41</v>
      </c>
      <c r="T2435" s="11">
        <v>6.62</v>
      </c>
      <c r="U2435" s="11">
        <v>0.47</v>
      </c>
      <c r="V2435" s="123">
        <f t="shared" si="404"/>
        <v>283.25999999999993</v>
      </c>
      <c r="W2435" s="11">
        <v>6.41</v>
      </c>
      <c r="X2435" s="11">
        <v>6.62</v>
      </c>
      <c r="Y2435" s="11">
        <v>0.47</v>
      </c>
      <c r="Z2435" s="11" t="s">
        <v>4422</v>
      </c>
      <c r="AA2435" s="11" t="s">
        <v>4536</v>
      </c>
      <c r="AB2435" s="18" t="str">
        <f t="shared" si="399"/>
        <v>31/08/2007</v>
      </c>
      <c r="AC2435" s="18" t="str">
        <f t="shared" si="392"/>
        <v>27/03/2023</v>
      </c>
      <c r="AD2435" s="11"/>
      <c r="AE2435" s="11"/>
      <c r="AF2435" s="11"/>
      <c r="AG2435" s="11">
        <v>137.52000000000001</v>
      </c>
      <c r="AH2435" s="11">
        <v>137.52000000000001</v>
      </c>
      <c r="AI2435" s="11">
        <v>0</v>
      </c>
      <c r="AJ2435" s="105">
        <v>45251</v>
      </c>
      <c r="AK2435" s="105">
        <v>45253</v>
      </c>
      <c r="AL2435" s="11">
        <v>2</v>
      </c>
      <c r="AM2435" s="11">
        <v>20</v>
      </c>
      <c r="AN2435" s="9" t="s">
        <v>1223</v>
      </c>
    </row>
    <row r="2436" spans="1:40" ht="15" customHeight="1">
      <c r="A2436" s="23">
        <v>19</v>
      </c>
      <c r="B2436" s="34" t="s">
        <v>9792</v>
      </c>
      <c r="C2436" s="34">
        <v>30645103072</v>
      </c>
      <c r="D2436" s="34" t="s">
        <v>5214</v>
      </c>
      <c r="E2436" s="34" t="s">
        <v>38</v>
      </c>
      <c r="F2436" s="34" t="s">
        <v>66</v>
      </c>
      <c r="G2436" s="34" t="s">
        <v>1865</v>
      </c>
      <c r="H2436" s="501" t="s">
        <v>9793</v>
      </c>
      <c r="I2436" s="501" t="s">
        <v>9794</v>
      </c>
      <c r="J2436" s="34" t="s">
        <v>20</v>
      </c>
      <c r="K2436" s="503" t="s">
        <v>21</v>
      </c>
      <c r="L2436" s="503" t="s">
        <v>23</v>
      </c>
      <c r="M2436" s="116">
        <v>0</v>
      </c>
      <c r="N2436" s="116">
        <v>5.6870000000000003</v>
      </c>
      <c r="O2436" s="116">
        <v>0</v>
      </c>
      <c r="P2436" s="116">
        <v>0</v>
      </c>
      <c r="Q2436" s="117">
        <v>3157.98</v>
      </c>
      <c r="R2436" s="117">
        <f t="shared" si="403"/>
        <v>2500.2200000000003</v>
      </c>
      <c r="S2436" s="116">
        <v>613.22</v>
      </c>
      <c r="T2436" s="116">
        <v>0</v>
      </c>
      <c r="U2436" s="116">
        <v>44.54</v>
      </c>
      <c r="V2436" s="117">
        <f t="shared" si="404"/>
        <v>2493.08</v>
      </c>
      <c r="W2436" s="116">
        <v>620.36</v>
      </c>
      <c r="X2436" s="116">
        <v>0</v>
      </c>
      <c r="Y2436" s="116">
        <v>44.54</v>
      </c>
      <c r="Z2436" s="506" t="s">
        <v>9795</v>
      </c>
      <c r="AA2436" s="501" t="s">
        <v>5287</v>
      </c>
      <c r="AB2436" s="554">
        <v>39356</v>
      </c>
      <c r="AC2436" s="23" t="str">
        <f t="shared" si="392"/>
        <v>23/02/2023</v>
      </c>
      <c r="AD2436" s="34">
        <v>1146.4100000000001</v>
      </c>
      <c r="AE2436" s="34">
        <f>AD2436+AF2436</f>
        <v>1217.92</v>
      </c>
      <c r="AF2436" s="34">
        <v>71.510000000000005</v>
      </c>
      <c r="AG2436" s="34"/>
      <c r="AH2436" s="34"/>
      <c r="AI2436" s="34"/>
      <c r="AJ2436" s="122">
        <v>45251</v>
      </c>
      <c r="AK2436" s="122">
        <v>45253</v>
      </c>
      <c r="AL2436" s="34">
        <v>2</v>
      </c>
      <c r="AM2436" s="34">
        <v>20</v>
      </c>
      <c r="AN2436" s="34" t="s">
        <v>1223</v>
      </c>
    </row>
    <row r="2437" spans="1:40" ht="15" customHeight="1">
      <c r="A2437" s="40">
        <v>13871</v>
      </c>
      <c r="B2437" s="11" t="s">
        <v>6030</v>
      </c>
      <c r="C2437" s="11">
        <v>30709749842</v>
      </c>
      <c r="D2437" s="11" t="s">
        <v>3928</v>
      </c>
      <c r="E2437" s="11" t="s">
        <v>38</v>
      </c>
      <c r="F2437" s="11" t="s">
        <v>60</v>
      </c>
      <c r="G2437" s="11" t="s">
        <v>4122</v>
      </c>
      <c r="H2437" s="11" t="s">
        <v>9796</v>
      </c>
      <c r="I2437" s="11" t="s">
        <v>9797</v>
      </c>
      <c r="J2437" s="11" t="s">
        <v>20</v>
      </c>
      <c r="K2437" s="11" t="s">
        <v>21</v>
      </c>
      <c r="L2437" s="11" t="s">
        <v>22</v>
      </c>
      <c r="M2437" s="11">
        <v>0</v>
      </c>
      <c r="N2437" s="11">
        <v>0</v>
      </c>
      <c r="O2437" s="11">
        <v>0</v>
      </c>
      <c r="P2437" s="65">
        <v>0</v>
      </c>
      <c r="Q2437" s="39">
        <v>540.97</v>
      </c>
      <c r="R2437" s="39">
        <f>Q2437-S2437-T2437-U2437-O2437</f>
        <v>533.34</v>
      </c>
      <c r="S2437" s="65">
        <v>0</v>
      </c>
      <c r="T2437" s="65">
        <v>0.71</v>
      </c>
      <c r="U2437" s="65">
        <v>6.92</v>
      </c>
      <c r="V2437" s="39">
        <f>Q2437-W2437-X2437-Y2437-P2437</f>
        <v>533.34</v>
      </c>
      <c r="W2437" s="65">
        <v>0</v>
      </c>
      <c r="X2437" s="65">
        <v>0.71</v>
      </c>
      <c r="Y2437" s="65">
        <v>6.92</v>
      </c>
      <c r="Z2437" s="67" t="s">
        <v>5462</v>
      </c>
      <c r="AA2437" s="11" t="s">
        <v>2681</v>
      </c>
      <c r="AB2437" s="18" t="str">
        <f t="shared" ref="AB2437:AB2446" si="405">+_xlfn.CONCAT(MID(Z2437,24,2),"/",MID(Z2437,22,2),"/",MID(Z2437,18,4))</f>
        <v>21/07/2007</v>
      </c>
      <c r="AC2437" s="18" t="str">
        <f t="shared" si="392"/>
        <v>28/02/2023</v>
      </c>
      <c r="AD2437" s="11">
        <v>252.82</v>
      </c>
      <c r="AE2437" s="11">
        <v>252.82</v>
      </c>
      <c r="AF2437" s="11">
        <v>0</v>
      </c>
      <c r="AG2437" s="11"/>
      <c r="AH2437" s="11"/>
      <c r="AI2437" s="11"/>
      <c r="AJ2437" s="105">
        <v>45251</v>
      </c>
      <c r="AK2437" s="105">
        <v>45253</v>
      </c>
      <c r="AL2437" s="11">
        <v>2</v>
      </c>
      <c r="AM2437" s="11">
        <v>20</v>
      </c>
      <c r="AN2437" s="11" t="s">
        <v>503</v>
      </c>
    </row>
    <row r="2438" spans="1:40" ht="15" customHeight="1">
      <c r="A2438" s="40">
        <v>13871</v>
      </c>
      <c r="B2438" s="11" t="s">
        <v>9798</v>
      </c>
      <c r="C2438" s="11">
        <v>30708621788</v>
      </c>
      <c r="D2438" s="11" t="s">
        <v>3928</v>
      </c>
      <c r="E2438" s="11" t="s">
        <v>38</v>
      </c>
      <c r="F2438" s="11" t="s">
        <v>60</v>
      </c>
      <c r="G2438" s="11" t="s">
        <v>4122</v>
      </c>
      <c r="H2438" s="11" t="s">
        <v>9796</v>
      </c>
      <c r="I2438" s="11" t="s">
        <v>9797</v>
      </c>
      <c r="J2438" s="11" t="s">
        <v>20</v>
      </c>
      <c r="K2438" s="11" t="s">
        <v>21</v>
      </c>
      <c r="L2438" s="11" t="s">
        <v>22</v>
      </c>
      <c r="M2438" s="11">
        <v>0</v>
      </c>
      <c r="N2438" s="11">
        <v>0</v>
      </c>
      <c r="O2438" s="11">
        <v>0</v>
      </c>
      <c r="P2438" s="65">
        <v>0</v>
      </c>
      <c r="Q2438" s="39">
        <v>540.97</v>
      </c>
      <c r="R2438" s="39">
        <f>Q2438-S2438-T2438-U2438-O2438</f>
        <v>533.34</v>
      </c>
      <c r="S2438" s="65">
        <v>0</v>
      </c>
      <c r="T2438" s="65">
        <v>0.71</v>
      </c>
      <c r="U2438" s="65">
        <v>6.92</v>
      </c>
      <c r="V2438" s="39">
        <f>Q2438-W2438-X2438-Y2438-P2438</f>
        <v>533.34</v>
      </c>
      <c r="W2438" s="65">
        <v>0</v>
      </c>
      <c r="X2438" s="65">
        <v>0.71</v>
      </c>
      <c r="Y2438" s="65">
        <v>6.92</v>
      </c>
      <c r="Z2438" s="67" t="s">
        <v>5462</v>
      </c>
      <c r="AA2438" s="11" t="s">
        <v>2681</v>
      </c>
      <c r="AB2438" s="18" t="str">
        <f t="shared" si="405"/>
        <v>21/07/2007</v>
      </c>
      <c r="AC2438" s="18" t="str">
        <f t="shared" si="392"/>
        <v>28/02/2023</v>
      </c>
      <c r="AD2438" s="11">
        <v>252.82</v>
      </c>
      <c r="AE2438" s="11">
        <v>252.82</v>
      </c>
      <c r="AF2438" s="11">
        <v>0</v>
      </c>
      <c r="AG2438" s="11"/>
      <c r="AH2438" s="11"/>
      <c r="AI2438" s="11"/>
      <c r="AJ2438" s="105">
        <v>45251</v>
      </c>
      <c r="AK2438" s="105">
        <v>45253</v>
      </c>
      <c r="AL2438" s="11">
        <v>2</v>
      </c>
      <c r="AM2438" s="11">
        <v>20</v>
      </c>
      <c r="AN2438" s="11" t="s">
        <v>503</v>
      </c>
    </row>
    <row r="2439" spans="1:40" ht="15" customHeight="1">
      <c r="A2439" s="23">
        <v>15644</v>
      </c>
      <c r="B2439" s="34" t="s">
        <v>9669</v>
      </c>
      <c r="C2439" s="34">
        <v>30666734684</v>
      </c>
      <c r="D2439" s="34" t="s">
        <v>9799</v>
      </c>
      <c r="E2439" s="34" t="s">
        <v>346</v>
      </c>
      <c r="F2439" s="34" t="s">
        <v>9800</v>
      </c>
      <c r="G2439" s="34" t="s">
        <v>9801</v>
      </c>
      <c r="H2439" s="34" t="s">
        <v>9802</v>
      </c>
      <c r="I2439" s="34" t="s">
        <v>9803</v>
      </c>
      <c r="J2439" s="34" t="s">
        <v>20</v>
      </c>
      <c r="K2439" s="34" t="s">
        <v>21</v>
      </c>
      <c r="L2439" s="812" t="s">
        <v>23</v>
      </c>
      <c r="M2439" s="69">
        <v>11.16</v>
      </c>
      <c r="N2439" s="813">
        <v>0</v>
      </c>
      <c r="O2439" s="813">
        <v>0</v>
      </c>
      <c r="P2439" s="813">
        <v>0</v>
      </c>
      <c r="Q2439" s="814">
        <v>102.57</v>
      </c>
      <c r="R2439" s="814">
        <f t="shared" ref="R2439:R2446" si="406">Q2439-O2439-S2439-T2439-U2439</f>
        <v>91.25</v>
      </c>
      <c r="S2439" s="813">
        <v>8.3000000000000007</v>
      </c>
      <c r="T2439" s="813">
        <v>0.96</v>
      </c>
      <c r="U2439" s="813">
        <v>2.06</v>
      </c>
      <c r="V2439" s="70">
        <f t="shared" ref="V2439:V2440" si="407">Q2439-P2439-W2439-X2439-Y2439</f>
        <v>84.859999999999985</v>
      </c>
      <c r="W2439" s="69">
        <v>5.59</v>
      </c>
      <c r="X2439" s="69">
        <v>12.12</v>
      </c>
      <c r="Y2439" s="69">
        <v>0</v>
      </c>
      <c r="Z2439" s="1115" t="s">
        <v>5672</v>
      </c>
      <c r="AA2439" s="34" t="s">
        <v>2812</v>
      </c>
      <c r="AB2439" s="23" t="str">
        <f t="shared" si="405"/>
        <v>31/08/2007</v>
      </c>
      <c r="AC2439" s="23" t="str">
        <f t="shared" si="392"/>
        <v>05/03/2023</v>
      </c>
      <c r="AD2439" s="34">
        <v>53.02</v>
      </c>
      <c r="AE2439" s="34">
        <f>AD2439+AF2439</f>
        <v>73.88</v>
      </c>
      <c r="AF2439" s="34">
        <v>20.86</v>
      </c>
      <c r="AG2439" s="34"/>
      <c r="AH2439" s="34"/>
      <c r="AI2439" s="34"/>
      <c r="AJ2439" s="122">
        <v>45251</v>
      </c>
      <c r="AK2439" s="122">
        <v>45253</v>
      </c>
      <c r="AL2439" s="34">
        <v>2</v>
      </c>
      <c r="AM2439" s="34">
        <v>20</v>
      </c>
      <c r="AN2439" s="34" t="s">
        <v>503</v>
      </c>
    </row>
    <row r="2440" spans="1:40" ht="15" customHeight="1">
      <c r="A2440" s="23">
        <v>18054</v>
      </c>
      <c r="B2440" s="34" t="s">
        <v>9804</v>
      </c>
      <c r="C2440" s="34">
        <v>30710049412</v>
      </c>
      <c r="D2440" s="34" t="s">
        <v>9805</v>
      </c>
      <c r="E2440" s="34" t="s">
        <v>38</v>
      </c>
      <c r="F2440" s="34" t="s">
        <v>1040</v>
      </c>
      <c r="G2440" s="34" t="s">
        <v>3908</v>
      </c>
      <c r="H2440" s="34" t="s">
        <v>9806</v>
      </c>
      <c r="I2440" s="34" t="s">
        <v>9807</v>
      </c>
      <c r="J2440" s="34" t="s">
        <v>20</v>
      </c>
      <c r="K2440" s="34" t="s">
        <v>21</v>
      </c>
      <c r="L2440" s="34" t="s">
        <v>23</v>
      </c>
      <c r="M2440" s="34">
        <v>0</v>
      </c>
      <c r="N2440" s="34">
        <v>6.68</v>
      </c>
      <c r="O2440" s="34">
        <v>0</v>
      </c>
      <c r="P2440" s="34">
        <v>0</v>
      </c>
      <c r="Q2440" s="34">
        <v>972.87</v>
      </c>
      <c r="R2440" s="814">
        <f t="shared" si="406"/>
        <v>695.88000000000011</v>
      </c>
      <c r="S2440" s="34">
        <v>85.66</v>
      </c>
      <c r="T2440" s="34">
        <v>186.66</v>
      </c>
      <c r="U2440" s="34">
        <v>4.67</v>
      </c>
      <c r="V2440" s="70">
        <f t="shared" si="407"/>
        <v>703.24000000000012</v>
      </c>
      <c r="W2440" s="34">
        <v>83.01</v>
      </c>
      <c r="X2440" s="34">
        <v>181.95</v>
      </c>
      <c r="Y2440" s="34">
        <v>4.67</v>
      </c>
      <c r="Z2440" s="34" t="s">
        <v>2032</v>
      </c>
      <c r="AA2440" s="34" t="s">
        <v>6618</v>
      </c>
      <c r="AB2440" s="23" t="str">
        <f t="shared" si="405"/>
        <v>22/08/2007</v>
      </c>
      <c r="AC2440" s="23" t="str">
        <f t="shared" si="392"/>
        <v>23/02/2023</v>
      </c>
      <c r="AD2440" s="34">
        <v>427.39</v>
      </c>
      <c r="AE2440" s="34">
        <f>AD2440+AF2440</f>
        <v>501.4</v>
      </c>
      <c r="AF2440" s="34">
        <v>74.010000000000005</v>
      </c>
      <c r="AG2440" s="34"/>
      <c r="AH2440" s="34"/>
      <c r="AI2440" s="34"/>
      <c r="AJ2440" s="122">
        <v>45251</v>
      </c>
      <c r="AK2440" s="122">
        <v>45253</v>
      </c>
      <c r="AL2440" s="34">
        <v>2</v>
      </c>
      <c r="AM2440" s="34">
        <v>20</v>
      </c>
      <c r="AN2440" s="34" t="s">
        <v>1223</v>
      </c>
    </row>
    <row r="2441" spans="1:40" ht="15" customHeight="1">
      <c r="A2441" s="23">
        <v>9797</v>
      </c>
      <c r="B2441" s="34" t="s">
        <v>9752</v>
      </c>
      <c r="C2441" s="34">
        <v>30711566771</v>
      </c>
      <c r="D2441" s="34" t="s">
        <v>9808</v>
      </c>
      <c r="E2441" s="34" t="s">
        <v>341</v>
      </c>
      <c r="F2441" s="34" t="s">
        <v>314</v>
      </c>
      <c r="G2441" s="34" t="s">
        <v>3640</v>
      </c>
      <c r="H2441" s="157" t="s">
        <v>9809</v>
      </c>
      <c r="I2441" s="157" t="s">
        <v>9810</v>
      </c>
      <c r="J2441" s="34" t="s">
        <v>20</v>
      </c>
      <c r="K2441" s="34" t="s">
        <v>21</v>
      </c>
      <c r="L2441" s="763" t="s">
        <v>23</v>
      </c>
      <c r="M2441" s="764">
        <v>268.83</v>
      </c>
      <c r="N2441" s="764">
        <v>1859.88</v>
      </c>
      <c r="O2441" s="764">
        <v>0</v>
      </c>
      <c r="P2441" s="764">
        <v>0</v>
      </c>
      <c r="Q2441" s="765">
        <v>8377.7199999999993</v>
      </c>
      <c r="R2441" s="70">
        <f t="shared" si="406"/>
        <v>6608.16</v>
      </c>
      <c r="S2441" s="764">
        <v>1075.82</v>
      </c>
      <c r="T2441" s="764">
        <v>525.73</v>
      </c>
      <c r="U2441" s="764">
        <v>168.01</v>
      </c>
      <c r="V2441" s="765">
        <v>4706.5599999999986</v>
      </c>
      <c r="W2441" s="764">
        <v>2866.6</v>
      </c>
      <c r="X2441" s="764">
        <v>780.09</v>
      </c>
      <c r="Y2441" s="764">
        <v>24.47</v>
      </c>
      <c r="Z2441" s="766" t="s">
        <v>2991</v>
      </c>
      <c r="AA2441" s="34" t="s">
        <v>7995</v>
      </c>
      <c r="AB2441" s="23" t="str">
        <f t="shared" si="405"/>
        <v>14/07/2007</v>
      </c>
      <c r="AC2441" s="23" t="str">
        <f t="shared" si="392"/>
        <v>10/03/2023</v>
      </c>
      <c r="AD2441" s="34">
        <v>1739.83</v>
      </c>
      <c r="AE2441" s="34">
        <f>AD2441+AF2441</f>
        <v>3057.21</v>
      </c>
      <c r="AF2441" s="34">
        <v>1317.38</v>
      </c>
      <c r="AG2441" s="34"/>
      <c r="AH2441" s="34"/>
      <c r="AI2441" s="34"/>
      <c r="AJ2441" s="122">
        <v>45261</v>
      </c>
      <c r="AK2441" s="122">
        <v>45261</v>
      </c>
      <c r="AL2441" s="34">
        <v>1</v>
      </c>
      <c r="AM2441" s="34">
        <v>20</v>
      </c>
      <c r="AN2441" s="34" t="s">
        <v>503</v>
      </c>
    </row>
    <row r="2442" spans="1:40" ht="15" customHeight="1">
      <c r="A2442" s="23">
        <v>12226</v>
      </c>
      <c r="B2442" s="34" t="s">
        <v>9752</v>
      </c>
      <c r="C2442" s="34">
        <v>30711566771</v>
      </c>
      <c r="D2442" s="34" t="s">
        <v>9811</v>
      </c>
      <c r="E2442" s="34" t="s">
        <v>341</v>
      </c>
      <c r="F2442" s="34" t="s">
        <v>314</v>
      </c>
      <c r="G2442" s="34" t="s">
        <v>342</v>
      </c>
      <c r="H2442" s="133" t="s">
        <v>9812</v>
      </c>
      <c r="I2442" s="133" t="s">
        <v>9813</v>
      </c>
      <c r="J2442" s="34" t="s">
        <v>20</v>
      </c>
      <c r="K2442" s="34" t="s">
        <v>21</v>
      </c>
      <c r="L2442" s="44" t="s">
        <v>23</v>
      </c>
      <c r="M2442" s="69">
        <v>1514.65</v>
      </c>
      <c r="N2442" s="69">
        <v>0</v>
      </c>
      <c r="O2442" s="69">
        <v>0</v>
      </c>
      <c r="P2442" s="69">
        <v>0</v>
      </c>
      <c r="Q2442" s="70">
        <v>7140.18</v>
      </c>
      <c r="R2442" s="70">
        <f t="shared" si="406"/>
        <v>2819.86</v>
      </c>
      <c r="S2442" s="69">
        <v>1858.29</v>
      </c>
      <c r="T2442" s="69">
        <v>2459.44</v>
      </c>
      <c r="U2442" s="69">
        <v>2.59</v>
      </c>
      <c r="V2442" s="70">
        <f t="shared" ref="V2442:V2446" si="408">Q2442-P2442-W2442-X2442-Y2442</f>
        <v>2817.0600000000004</v>
      </c>
      <c r="W2442" s="69">
        <v>417.49</v>
      </c>
      <c r="X2442" s="69">
        <v>3905.63</v>
      </c>
      <c r="Y2442" s="69">
        <v>0</v>
      </c>
      <c r="Z2442" s="45" t="s">
        <v>9814</v>
      </c>
      <c r="AA2442" s="34" t="s">
        <v>9592</v>
      </c>
      <c r="AB2442" s="23" t="str">
        <f t="shared" si="405"/>
        <v>21/07/2007</v>
      </c>
      <c r="AC2442" s="23" t="str">
        <f t="shared" si="392"/>
        <v>10/03/2023</v>
      </c>
      <c r="AD2442" s="34">
        <v>1200.98</v>
      </c>
      <c r="AE2442" s="34">
        <v>1200.98</v>
      </c>
      <c r="AF2442" s="34">
        <v>0</v>
      </c>
      <c r="AG2442" s="34"/>
      <c r="AH2442" s="34"/>
      <c r="AI2442" s="34"/>
      <c r="AJ2442" s="122">
        <v>45261</v>
      </c>
      <c r="AK2442" s="122">
        <v>45261</v>
      </c>
      <c r="AL2442" s="34">
        <v>1</v>
      </c>
      <c r="AM2442" s="34">
        <v>20</v>
      </c>
      <c r="AN2442" s="34" t="s">
        <v>503</v>
      </c>
    </row>
    <row r="2443" spans="1:40" ht="15" customHeight="1">
      <c r="A2443" s="23">
        <v>18049</v>
      </c>
      <c r="B2443" s="34" t="s">
        <v>9752</v>
      </c>
      <c r="C2443" s="34">
        <v>30711566771</v>
      </c>
      <c r="D2443" s="34" t="s">
        <v>9815</v>
      </c>
      <c r="E2443" s="34" t="s">
        <v>341</v>
      </c>
      <c r="F2443" s="34" t="s">
        <v>314</v>
      </c>
      <c r="G2443" s="34" t="s">
        <v>3640</v>
      </c>
      <c r="H2443" s="23" t="s">
        <v>9816</v>
      </c>
      <c r="I2443" s="23" t="s">
        <v>9817</v>
      </c>
      <c r="J2443" s="34" t="s">
        <v>20</v>
      </c>
      <c r="K2443" s="34" t="s">
        <v>21</v>
      </c>
      <c r="L2443" s="44" t="s">
        <v>23</v>
      </c>
      <c r="M2443" s="69">
        <v>192.49</v>
      </c>
      <c r="N2443" s="69">
        <v>411.12</v>
      </c>
      <c r="O2443" s="69">
        <v>0</v>
      </c>
      <c r="P2443" s="69">
        <v>0</v>
      </c>
      <c r="Q2443" s="70">
        <v>2355.64</v>
      </c>
      <c r="R2443" s="70">
        <f t="shared" si="406"/>
        <v>2148.44</v>
      </c>
      <c r="S2443" s="69">
        <v>0</v>
      </c>
      <c r="T2443" s="69">
        <v>207.2</v>
      </c>
      <c r="U2443" s="69">
        <v>0</v>
      </c>
      <c r="V2443" s="70">
        <f t="shared" si="408"/>
        <v>1555.75</v>
      </c>
      <c r="W2443" s="69">
        <v>411.12</v>
      </c>
      <c r="X2443" s="69">
        <v>388.77</v>
      </c>
      <c r="Y2443" s="69">
        <v>0</v>
      </c>
      <c r="Z2443" s="45" t="s">
        <v>361</v>
      </c>
      <c r="AA2443" s="34" t="s">
        <v>7995</v>
      </c>
      <c r="AB2443" s="23" t="str">
        <f t="shared" si="405"/>
        <v>31/08/2007</v>
      </c>
      <c r="AC2443" s="23" t="str">
        <f t="shared" si="392"/>
        <v>10/03/2023</v>
      </c>
      <c r="AD2443" s="34">
        <v>554.66</v>
      </c>
      <c r="AE2443" s="34">
        <f>AD2443+AF2443</f>
        <v>1333.65</v>
      </c>
      <c r="AF2443" s="34">
        <v>778.99</v>
      </c>
      <c r="AG2443" s="34"/>
      <c r="AH2443" s="34"/>
      <c r="AI2443" s="34"/>
      <c r="AJ2443" s="122">
        <v>45261</v>
      </c>
      <c r="AK2443" s="122">
        <v>45261</v>
      </c>
      <c r="AL2443" s="34">
        <v>1</v>
      </c>
      <c r="AM2443" s="34">
        <v>20</v>
      </c>
      <c r="AN2443" s="34" t="s">
        <v>503</v>
      </c>
    </row>
    <row r="2444" spans="1:40" ht="15" customHeight="1">
      <c r="A2444" s="23">
        <v>15754</v>
      </c>
      <c r="B2444" s="34" t="s">
        <v>9752</v>
      </c>
      <c r="C2444" s="34">
        <v>30711566771</v>
      </c>
      <c r="D2444" s="34" t="s">
        <v>9818</v>
      </c>
      <c r="E2444" s="34" t="s">
        <v>346</v>
      </c>
      <c r="F2444" s="34" t="s">
        <v>351</v>
      </c>
      <c r="G2444" s="34" t="s">
        <v>1318</v>
      </c>
      <c r="H2444" s="23" t="s">
        <v>9819</v>
      </c>
      <c r="I2444" s="23" t="s">
        <v>9820</v>
      </c>
      <c r="J2444" s="34" t="s">
        <v>20</v>
      </c>
      <c r="K2444" s="34" t="s">
        <v>21</v>
      </c>
      <c r="L2444" s="44" t="s">
        <v>23</v>
      </c>
      <c r="M2444" s="69">
        <v>25.89</v>
      </c>
      <c r="N2444" s="69">
        <v>0</v>
      </c>
      <c r="O2444" s="69">
        <v>0</v>
      </c>
      <c r="P2444" s="69">
        <v>0</v>
      </c>
      <c r="Q2444" s="70">
        <v>2444.61</v>
      </c>
      <c r="R2444" s="70">
        <f t="shared" si="406"/>
        <v>1944.2500000000002</v>
      </c>
      <c r="S2444" s="69">
        <v>0</v>
      </c>
      <c r="T2444" s="69">
        <v>489.81</v>
      </c>
      <c r="U2444" s="69">
        <v>10.55</v>
      </c>
      <c r="V2444" s="70">
        <f t="shared" si="408"/>
        <v>1918.0450000000001</v>
      </c>
      <c r="W2444" s="69">
        <v>0</v>
      </c>
      <c r="X2444" s="69">
        <v>516.02</v>
      </c>
      <c r="Y2444" s="69">
        <v>10.545</v>
      </c>
      <c r="Z2444" s="45" t="s">
        <v>2158</v>
      </c>
      <c r="AA2444" s="34" t="s">
        <v>4496</v>
      </c>
      <c r="AB2444" s="23" t="str">
        <f t="shared" si="405"/>
        <v>14/07/2007</v>
      </c>
      <c r="AC2444" s="23" t="str">
        <f t="shared" si="392"/>
        <v>10/03/2023</v>
      </c>
      <c r="AD2444" s="34">
        <v>958.87</v>
      </c>
      <c r="AE2444" s="34">
        <v>958.87</v>
      </c>
      <c r="AF2444" s="34">
        <v>0</v>
      </c>
      <c r="AG2444" s="34"/>
      <c r="AH2444" s="34"/>
      <c r="AI2444" s="34"/>
      <c r="AJ2444" s="122">
        <v>45261</v>
      </c>
      <c r="AK2444" s="122">
        <v>45261</v>
      </c>
      <c r="AL2444" s="34">
        <v>1</v>
      </c>
      <c r="AM2444" s="34">
        <v>20</v>
      </c>
      <c r="AN2444" s="34" t="s">
        <v>503</v>
      </c>
    </row>
    <row r="2445" spans="1:40" ht="15" customHeight="1">
      <c r="A2445" s="23">
        <v>15753</v>
      </c>
      <c r="B2445" s="34" t="s">
        <v>9752</v>
      </c>
      <c r="C2445" s="34">
        <v>30711566771</v>
      </c>
      <c r="D2445" s="34" t="s">
        <v>9821</v>
      </c>
      <c r="E2445" s="34" t="s">
        <v>346</v>
      </c>
      <c r="F2445" s="34" t="s">
        <v>351</v>
      </c>
      <c r="G2445" s="34" t="s">
        <v>1318</v>
      </c>
      <c r="H2445" s="23" t="s">
        <v>9822</v>
      </c>
      <c r="I2445" s="23" t="s">
        <v>9823</v>
      </c>
      <c r="J2445" s="34" t="s">
        <v>20</v>
      </c>
      <c r="K2445" s="34" t="s">
        <v>21</v>
      </c>
      <c r="L2445" s="44" t="s">
        <v>23</v>
      </c>
      <c r="M2445" s="69">
        <v>22.85</v>
      </c>
      <c r="N2445" s="69">
        <v>8.16</v>
      </c>
      <c r="O2445" s="69">
        <v>0</v>
      </c>
      <c r="P2445" s="69">
        <v>0</v>
      </c>
      <c r="Q2445" s="70">
        <v>1241.73</v>
      </c>
      <c r="R2445" s="70">
        <f t="shared" si="406"/>
        <v>954.53</v>
      </c>
      <c r="S2445" s="69">
        <v>9</v>
      </c>
      <c r="T2445" s="69">
        <v>278.2</v>
      </c>
      <c r="U2445" s="69">
        <v>0</v>
      </c>
      <c r="V2445" s="70">
        <f t="shared" si="408"/>
        <v>933.22</v>
      </c>
      <c r="W2445" s="69">
        <v>10.94</v>
      </c>
      <c r="X2445" s="69">
        <v>297.57</v>
      </c>
      <c r="Y2445" s="69">
        <v>0</v>
      </c>
      <c r="Z2445" s="45" t="s">
        <v>2158</v>
      </c>
      <c r="AA2445" s="34" t="s">
        <v>4496</v>
      </c>
      <c r="AB2445" s="23" t="str">
        <f t="shared" si="405"/>
        <v>14/07/2007</v>
      </c>
      <c r="AC2445" s="23" t="str">
        <f t="shared" si="392"/>
        <v>10/03/2023</v>
      </c>
      <c r="AD2445" s="34">
        <v>262.88</v>
      </c>
      <c r="AE2445" s="34">
        <f>AD2445+AF2445</f>
        <v>493.54999999999995</v>
      </c>
      <c r="AF2445" s="34">
        <v>230.67</v>
      </c>
      <c r="AG2445" s="34"/>
      <c r="AH2445" s="34"/>
      <c r="AI2445" s="34"/>
      <c r="AJ2445" s="122">
        <v>45261</v>
      </c>
      <c r="AK2445" s="122">
        <v>45261</v>
      </c>
      <c r="AL2445" s="34">
        <v>1</v>
      </c>
      <c r="AM2445" s="34">
        <v>20</v>
      </c>
      <c r="AN2445" s="34" t="s">
        <v>503</v>
      </c>
    </row>
    <row r="2446" spans="1:40" ht="15" customHeight="1">
      <c r="A2446" s="40">
        <v>15732</v>
      </c>
      <c r="B2446" s="11" t="s">
        <v>9752</v>
      </c>
      <c r="C2446" s="11">
        <v>30711566771</v>
      </c>
      <c r="D2446" s="11" t="s">
        <v>9824</v>
      </c>
      <c r="E2446" s="11" t="s">
        <v>346</v>
      </c>
      <c r="F2446" s="11" t="s">
        <v>351</v>
      </c>
      <c r="G2446" s="11" t="s">
        <v>1318</v>
      </c>
      <c r="H2446" s="40" t="s">
        <v>9825</v>
      </c>
      <c r="I2446" s="40" t="s">
        <v>9826</v>
      </c>
      <c r="J2446" s="11" t="s">
        <v>20</v>
      </c>
      <c r="K2446" s="11" t="s">
        <v>21</v>
      </c>
      <c r="L2446" s="11" t="s">
        <v>22</v>
      </c>
      <c r="M2446" s="11">
        <v>0</v>
      </c>
      <c r="N2446" s="11">
        <v>0</v>
      </c>
      <c r="O2446" s="11">
        <v>0</v>
      </c>
      <c r="P2446" s="65">
        <v>0</v>
      </c>
      <c r="Q2446" s="39">
        <v>1761</v>
      </c>
      <c r="R2446" s="39">
        <f t="shared" si="406"/>
        <v>1647.55</v>
      </c>
      <c r="S2446" s="65">
        <v>1.1299999999999999</v>
      </c>
      <c r="T2446" s="65">
        <v>108.32</v>
      </c>
      <c r="U2446" s="65">
        <v>4</v>
      </c>
      <c r="V2446" s="39">
        <f t="shared" si="408"/>
        <v>1652.68</v>
      </c>
      <c r="W2446" s="65">
        <v>0</v>
      </c>
      <c r="X2446" s="65">
        <v>108.32</v>
      </c>
      <c r="Y2446" s="65">
        <v>0</v>
      </c>
      <c r="Z2446" s="65" t="s">
        <v>9827</v>
      </c>
      <c r="AA2446" s="11" t="s">
        <v>4496</v>
      </c>
      <c r="AB2446" s="18" t="str">
        <f t="shared" si="405"/>
        <v>13/12/2007</v>
      </c>
      <c r="AC2446" s="18" t="str">
        <f t="shared" si="392"/>
        <v>10/03/2023</v>
      </c>
      <c r="AD2446" s="11">
        <v>809.68</v>
      </c>
      <c r="AE2446" s="11">
        <v>809.68</v>
      </c>
      <c r="AF2446" s="11">
        <v>0</v>
      </c>
      <c r="AG2446" s="11"/>
      <c r="AH2446" s="11"/>
      <c r="AI2446" s="11"/>
      <c r="AJ2446" s="105">
        <v>45261</v>
      </c>
      <c r="AK2446" s="105">
        <v>45261</v>
      </c>
      <c r="AL2446" s="11">
        <v>1</v>
      </c>
      <c r="AM2446" s="11">
        <v>20</v>
      </c>
      <c r="AN2446" s="11" t="s">
        <v>503</v>
      </c>
    </row>
    <row r="2447" spans="1:40" ht="15" customHeight="1">
      <c r="A2447" s="40">
        <v>18060</v>
      </c>
      <c r="B2447" s="11" t="s">
        <v>9752</v>
      </c>
      <c r="C2447" s="11">
        <v>30711566771</v>
      </c>
      <c r="D2447" s="11" t="s">
        <v>9828</v>
      </c>
      <c r="E2447" s="11" t="s">
        <v>346</v>
      </c>
      <c r="F2447" s="11" t="s">
        <v>351</v>
      </c>
      <c r="G2447" s="11" t="s">
        <v>9829</v>
      </c>
      <c r="H2447" s="11" t="s">
        <v>9830</v>
      </c>
      <c r="I2447" s="11" t="s">
        <v>9831</v>
      </c>
      <c r="J2447" s="11" t="s">
        <v>20</v>
      </c>
      <c r="K2447" s="11" t="s">
        <v>21</v>
      </c>
      <c r="L2447" s="11" t="s">
        <v>22</v>
      </c>
      <c r="M2447" s="11">
        <v>0</v>
      </c>
      <c r="N2447" s="11">
        <v>0</v>
      </c>
      <c r="O2447" s="11">
        <v>0</v>
      </c>
      <c r="P2447" s="11">
        <v>0</v>
      </c>
      <c r="Q2447" s="11">
        <v>1090.24</v>
      </c>
      <c r="R2447" s="39">
        <f t="shared" ref="R2447:R2450" si="409">Q2447-S2447-T2447-U2447-O2447</f>
        <v>932.18</v>
      </c>
      <c r="S2447" s="11">
        <v>0</v>
      </c>
      <c r="T2447" s="11">
        <v>155.37</v>
      </c>
      <c r="U2447" s="11">
        <v>2.69</v>
      </c>
      <c r="V2447" s="39">
        <f t="shared" ref="V2447:V2450" si="410">Q2447-W2447-X2447-Y2447-P2447</f>
        <v>932.18</v>
      </c>
      <c r="W2447" s="11">
        <v>0</v>
      </c>
      <c r="X2447" s="11">
        <v>155.37</v>
      </c>
      <c r="Y2447" s="11">
        <v>2.69</v>
      </c>
      <c r="Z2447" s="40" t="s">
        <v>9832</v>
      </c>
      <c r="AA2447" s="11" t="s">
        <v>2542</v>
      </c>
      <c r="AB2447" s="1116">
        <v>39325</v>
      </c>
      <c r="AC2447" s="18" t="str">
        <f t="shared" si="392"/>
        <v>10/03/2023</v>
      </c>
      <c r="AD2447" s="11">
        <v>512.74</v>
      </c>
      <c r="AE2447" s="11">
        <v>512.74</v>
      </c>
      <c r="AF2447" s="11">
        <v>0</v>
      </c>
      <c r="AG2447" s="11"/>
      <c r="AH2447" s="11"/>
      <c r="AI2447" s="11"/>
      <c r="AJ2447" s="105">
        <v>45261</v>
      </c>
      <c r="AK2447" s="105">
        <v>45261</v>
      </c>
      <c r="AL2447" s="11">
        <v>1</v>
      </c>
      <c r="AM2447" s="11">
        <v>20</v>
      </c>
      <c r="AN2447" s="9" t="s">
        <v>1223</v>
      </c>
    </row>
    <row r="2448" spans="1:40" ht="15" customHeight="1">
      <c r="A2448" s="23">
        <v>18061</v>
      </c>
      <c r="B2448" s="34" t="s">
        <v>9752</v>
      </c>
      <c r="C2448" s="34">
        <v>30711566771</v>
      </c>
      <c r="D2448" s="34" t="s">
        <v>4218</v>
      </c>
      <c r="E2448" s="34" t="s">
        <v>341</v>
      </c>
      <c r="F2448" s="34" t="s">
        <v>314</v>
      </c>
      <c r="G2448" s="34" t="s">
        <v>9833</v>
      </c>
      <c r="H2448" s="34" t="s">
        <v>9834</v>
      </c>
      <c r="I2448" s="34" t="s">
        <v>9835</v>
      </c>
      <c r="J2448" s="34" t="s">
        <v>20</v>
      </c>
      <c r="K2448" s="34" t="s">
        <v>21</v>
      </c>
      <c r="L2448" s="34" t="s">
        <v>23</v>
      </c>
      <c r="M2448" s="34">
        <v>32.36</v>
      </c>
      <c r="N2448" s="34">
        <v>204.27</v>
      </c>
      <c r="O2448" s="34">
        <v>0</v>
      </c>
      <c r="P2448" s="34">
        <v>0</v>
      </c>
      <c r="Q2448" s="34">
        <v>2152.2800000000002</v>
      </c>
      <c r="R2448" s="70">
        <f t="shared" si="409"/>
        <v>1746.9</v>
      </c>
      <c r="S2448" s="34">
        <v>40.61</v>
      </c>
      <c r="T2448" s="34">
        <v>329.9</v>
      </c>
      <c r="U2448" s="34">
        <v>34.869999999999997</v>
      </c>
      <c r="V2448" s="70">
        <f t="shared" si="410"/>
        <v>1567.7500000000005</v>
      </c>
      <c r="W2448" s="34">
        <v>227.14</v>
      </c>
      <c r="X2448" s="34">
        <v>338.58</v>
      </c>
      <c r="Y2448" s="34">
        <v>18.809999999999999</v>
      </c>
      <c r="Z2448" s="23" t="s">
        <v>9836</v>
      </c>
      <c r="AA2448" s="34" t="s">
        <v>5772</v>
      </c>
      <c r="AB2448" s="1117">
        <v>39316</v>
      </c>
      <c r="AC2448" s="23" t="str">
        <f t="shared" si="392"/>
        <v>15/03/2023</v>
      </c>
      <c r="AD2448" s="34">
        <v>340.56</v>
      </c>
      <c r="AE2448" s="34">
        <f>AD2448+AF2448</f>
        <v>540.12</v>
      </c>
      <c r="AF2448" s="34">
        <v>199.56</v>
      </c>
      <c r="AG2448" s="34"/>
      <c r="AH2448" s="34"/>
      <c r="AI2448" s="34"/>
      <c r="AJ2448" s="122">
        <v>45261</v>
      </c>
      <c r="AK2448" s="122">
        <v>45261</v>
      </c>
      <c r="AL2448" s="34">
        <v>1</v>
      </c>
      <c r="AM2448" s="34">
        <v>20</v>
      </c>
      <c r="AN2448" s="34" t="s">
        <v>1223</v>
      </c>
    </row>
    <row r="2449" spans="1:40" ht="15" customHeight="1">
      <c r="A2449" s="23">
        <v>18062</v>
      </c>
      <c r="B2449" s="34" t="s">
        <v>9752</v>
      </c>
      <c r="C2449" s="34">
        <v>30711566771</v>
      </c>
      <c r="D2449" s="34" t="s">
        <v>9837</v>
      </c>
      <c r="E2449" s="34" t="s">
        <v>341</v>
      </c>
      <c r="F2449" s="34" t="s">
        <v>314</v>
      </c>
      <c r="G2449" s="34" t="s">
        <v>4166</v>
      </c>
      <c r="H2449" s="34" t="s">
        <v>9838</v>
      </c>
      <c r="I2449" s="34" t="s">
        <v>9839</v>
      </c>
      <c r="J2449" s="34" t="s">
        <v>20</v>
      </c>
      <c r="K2449" s="34" t="s">
        <v>21</v>
      </c>
      <c r="L2449" s="34" t="s">
        <v>23</v>
      </c>
      <c r="M2449" s="34">
        <v>377.45</v>
      </c>
      <c r="N2449" s="34">
        <v>0</v>
      </c>
      <c r="O2449" s="34">
        <v>0</v>
      </c>
      <c r="P2449" s="34">
        <v>0</v>
      </c>
      <c r="Q2449" s="34">
        <v>3987.35</v>
      </c>
      <c r="R2449" s="70">
        <f t="shared" si="409"/>
        <v>3613.4999999999995</v>
      </c>
      <c r="S2449" s="34">
        <v>17.02</v>
      </c>
      <c r="T2449" s="34">
        <v>343.26</v>
      </c>
      <c r="U2449" s="34">
        <v>13.57</v>
      </c>
      <c r="V2449" s="70">
        <f t="shared" si="410"/>
        <v>3224.2599999999998</v>
      </c>
      <c r="W2449" s="34">
        <v>42.59</v>
      </c>
      <c r="X2449" s="34">
        <v>720.5</v>
      </c>
      <c r="Y2449" s="34">
        <v>0</v>
      </c>
      <c r="Z2449" s="34" t="s">
        <v>9840</v>
      </c>
      <c r="AA2449" s="34" t="s">
        <v>5772</v>
      </c>
      <c r="AB2449" s="23" t="str">
        <f t="shared" ref="AB2449" si="411">+_xlfn.CONCAT(MID(Z2449,24,2),"/",MID(Z2449,22,2),"/",MID(Z2449,18,4))</f>
        <v>22/08/2007</v>
      </c>
      <c r="AC2449" s="23" t="str">
        <f t="shared" si="392"/>
        <v>15/03/2023</v>
      </c>
      <c r="AD2449" s="34">
        <v>518.19000000000005</v>
      </c>
      <c r="AE2449" s="34">
        <f>AD2449+AF2449</f>
        <v>1414.8200000000002</v>
      </c>
      <c r="AF2449" s="34">
        <v>896.63</v>
      </c>
      <c r="AG2449" s="34"/>
      <c r="AH2449" s="34"/>
      <c r="AI2449" s="34"/>
      <c r="AJ2449" s="122">
        <v>45261</v>
      </c>
      <c r="AK2449" s="122">
        <v>45261</v>
      </c>
      <c r="AL2449" s="34">
        <v>1</v>
      </c>
      <c r="AM2449" s="34">
        <v>20</v>
      </c>
      <c r="AN2449" s="34" t="s">
        <v>1223</v>
      </c>
    </row>
    <row r="2450" spans="1:40" ht="15" customHeight="1">
      <c r="A2450" s="40">
        <v>18063</v>
      </c>
      <c r="B2450" s="11" t="s">
        <v>9752</v>
      </c>
      <c r="C2450" s="11">
        <v>30711566771</v>
      </c>
      <c r="D2450" s="11" t="s">
        <v>9841</v>
      </c>
      <c r="E2450" s="11" t="s">
        <v>341</v>
      </c>
      <c r="F2450" s="11" t="s">
        <v>9842</v>
      </c>
      <c r="G2450" s="11" t="s">
        <v>9843</v>
      </c>
      <c r="H2450" s="11" t="s">
        <v>9844</v>
      </c>
      <c r="I2450" s="11" t="s">
        <v>9845</v>
      </c>
      <c r="J2450" s="11" t="s">
        <v>20</v>
      </c>
      <c r="K2450" s="11" t="s">
        <v>21</v>
      </c>
      <c r="L2450" s="11" t="s">
        <v>22</v>
      </c>
      <c r="M2450" s="11">
        <v>0</v>
      </c>
      <c r="N2450" s="11">
        <v>0</v>
      </c>
      <c r="O2450" s="11">
        <v>0</v>
      </c>
      <c r="P2450" s="11">
        <v>0</v>
      </c>
      <c r="Q2450" s="11">
        <v>1017.42</v>
      </c>
      <c r="R2450" s="39">
        <f t="shared" si="409"/>
        <v>905.84</v>
      </c>
      <c r="S2450" s="11">
        <v>13.23</v>
      </c>
      <c r="T2450" s="11">
        <v>95.68</v>
      </c>
      <c r="U2450" s="11">
        <v>2.67</v>
      </c>
      <c r="V2450" s="39">
        <f t="shared" si="410"/>
        <v>917.9</v>
      </c>
      <c r="W2450" s="11">
        <v>1.17</v>
      </c>
      <c r="X2450" s="11">
        <v>95.68</v>
      </c>
      <c r="Y2450" s="11">
        <v>2.67</v>
      </c>
      <c r="Z2450" s="40" t="s">
        <v>9846</v>
      </c>
      <c r="AA2450" s="11" t="s">
        <v>8415</v>
      </c>
      <c r="AB2450" s="33">
        <v>39277</v>
      </c>
      <c r="AC2450" s="18" t="str">
        <f t="shared" si="392"/>
        <v>05/03/2023</v>
      </c>
      <c r="AD2450" s="11">
        <v>347.23</v>
      </c>
      <c r="AE2450" s="11">
        <v>347.23</v>
      </c>
      <c r="AF2450" s="11">
        <v>0</v>
      </c>
      <c r="AG2450" s="11"/>
      <c r="AH2450" s="11"/>
      <c r="AI2450" s="11"/>
      <c r="AJ2450" s="105">
        <v>45261</v>
      </c>
      <c r="AK2450" s="105">
        <v>45261</v>
      </c>
      <c r="AL2450" s="11">
        <v>1</v>
      </c>
      <c r="AM2450" s="11">
        <v>20</v>
      </c>
      <c r="AN2450" s="9" t="s">
        <v>1223</v>
      </c>
    </row>
    <row r="2451" spans="1:40" ht="15" customHeight="1">
      <c r="A2451" s="40" t="s">
        <v>9848</v>
      </c>
      <c r="B2451" s="11" t="s">
        <v>9849</v>
      </c>
      <c r="C2451" s="11">
        <v>30684023329</v>
      </c>
      <c r="D2451" s="11" t="s">
        <v>3240</v>
      </c>
      <c r="E2451" s="11" t="s">
        <v>38</v>
      </c>
      <c r="F2451" s="11" t="s">
        <v>66</v>
      </c>
      <c r="G2451" s="11" t="s">
        <v>1542</v>
      </c>
      <c r="H2451" s="11" t="s">
        <v>9850</v>
      </c>
      <c r="I2451" s="11" t="s">
        <v>9851</v>
      </c>
      <c r="J2451" s="11" t="s">
        <v>20</v>
      </c>
      <c r="K2451" s="11" t="s">
        <v>21</v>
      </c>
      <c r="L2451" s="11" t="s">
        <v>22</v>
      </c>
      <c r="M2451" s="11">
        <v>0</v>
      </c>
      <c r="N2451" s="11">
        <v>0</v>
      </c>
      <c r="O2451" s="11">
        <v>0</v>
      </c>
      <c r="P2451" s="11">
        <v>0</v>
      </c>
      <c r="Q2451" s="11">
        <v>1875.6</v>
      </c>
      <c r="R2451" s="82">
        <f t="shared" ref="R2451:R2455" si="412">Q2451-O2451-S2451-T2451-U2451</f>
        <v>1873.53</v>
      </c>
      <c r="S2451" s="11">
        <v>0</v>
      </c>
      <c r="T2451" s="11">
        <v>2.0699999999999998</v>
      </c>
      <c r="U2451" s="11">
        <v>0</v>
      </c>
      <c r="V2451" s="82">
        <f t="shared" ref="V2451:V2455" si="413">Q2451-P2451-W2451-X2451-Y2451</f>
        <v>1873.53</v>
      </c>
      <c r="W2451" s="11">
        <v>0</v>
      </c>
      <c r="X2451" s="11">
        <v>2.0699999999999998</v>
      </c>
      <c r="Y2451" s="11">
        <v>0</v>
      </c>
      <c r="Z2451" s="11" t="s">
        <v>282</v>
      </c>
      <c r="AA2451" s="11" t="s">
        <v>1134</v>
      </c>
      <c r="AB2451" s="11" t="str">
        <f t="shared" ref="AB2451" si="414">+_xlfn.CONCAT(MID(Z2451,24,2),"/",MID(Z2451,22,2),"/",MID(Z2451,18,4))</f>
        <v>21/07/2007</v>
      </c>
      <c r="AC2451" s="11" t="str">
        <f t="shared" si="392"/>
        <v>23/02/2023</v>
      </c>
      <c r="AD2451" s="11">
        <v>963.89</v>
      </c>
      <c r="AE2451" s="11">
        <v>963.89</v>
      </c>
      <c r="AF2451" s="11">
        <v>0</v>
      </c>
      <c r="AG2451" s="11"/>
      <c r="AH2451" s="11"/>
      <c r="AI2451" s="11"/>
      <c r="AJ2451" s="105">
        <v>45267</v>
      </c>
      <c r="AK2451" s="105">
        <v>45267</v>
      </c>
      <c r="AL2451" s="11">
        <v>1</v>
      </c>
      <c r="AM2451" s="11">
        <v>20</v>
      </c>
      <c r="AN2451" s="9" t="s">
        <v>1223</v>
      </c>
    </row>
    <row r="2452" spans="1:40" ht="15" customHeight="1">
      <c r="A2452" s="23" t="s">
        <v>9852</v>
      </c>
      <c r="B2452" s="34" t="s">
        <v>9853</v>
      </c>
      <c r="C2452" s="34">
        <v>30685688693</v>
      </c>
      <c r="D2452" s="34" t="s">
        <v>4218</v>
      </c>
      <c r="E2452" s="34" t="s">
        <v>341</v>
      </c>
      <c r="F2452" s="34" t="s">
        <v>797</v>
      </c>
      <c r="G2452" s="34" t="s">
        <v>3110</v>
      </c>
      <c r="H2452" s="23" t="s">
        <v>9854</v>
      </c>
      <c r="I2452" s="23" t="s">
        <v>9855</v>
      </c>
      <c r="J2452" s="34" t="s">
        <v>20</v>
      </c>
      <c r="K2452" s="44" t="s">
        <v>21</v>
      </c>
      <c r="L2452" s="44" t="s">
        <v>23</v>
      </c>
      <c r="M2452" s="69">
        <v>0</v>
      </c>
      <c r="N2452" s="69">
        <v>13.56</v>
      </c>
      <c r="O2452" s="69">
        <v>0</v>
      </c>
      <c r="P2452" s="69">
        <v>0</v>
      </c>
      <c r="Q2452" s="70">
        <v>903.35</v>
      </c>
      <c r="R2452" s="70">
        <v>896.22</v>
      </c>
      <c r="S2452" s="69">
        <v>0.3</v>
      </c>
      <c r="T2452" s="69">
        <v>1.21</v>
      </c>
      <c r="U2452" s="69">
        <v>5.62</v>
      </c>
      <c r="V2452" s="70">
        <v>889.42000000000007</v>
      </c>
      <c r="W2452" s="69">
        <v>13.67</v>
      </c>
      <c r="X2452" s="69">
        <v>0.26</v>
      </c>
      <c r="Y2452" s="69">
        <v>0</v>
      </c>
      <c r="Z2452" s="45" t="s">
        <v>7480</v>
      </c>
      <c r="AA2452" s="23" t="s">
        <v>3196</v>
      </c>
      <c r="AB2452" s="23" t="s">
        <v>7481</v>
      </c>
      <c r="AC2452" s="23" t="s">
        <v>5351</v>
      </c>
      <c r="AD2452" s="101">
        <v>648.22</v>
      </c>
      <c r="AE2452" s="101">
        <v>863.41</v>
      </c>
      <c r="AF2452" s="101">
        <v>215.19</v>
      </c>
      <c r="AG2452" s="34"/>
      <c r="AH2452" s="34"/>
      <c r="AI2452" s="34"/>
      <c r="AJ2452" s="122">
        <v>45267</v>
      </c>
      <c r="AK2452" s="122">
        <v>45267</v>
      </c>
      <c r="AL2452" s="34">
        <v>1</v>
      </c>
      <c r="AM2452" s="34">
        <v>20</v>
      </c>
      <c r="AN2452" s="34" t="s">
        <v>1223</v>
      </c>
    </row>
    <row r="2453" spans="1:40" ht="15" customHeight="1">
      <c r="A2453" s="40" t="s">
        <v>9856</v>
      </c>
      <c r="B2453" s="11" t="s">
        <v>9726</v>
      </c>
      <c r="C2453" s="11">
        <v>30629984778</v>
      </c>
      <c r="D2453" s="11" t="s">
        <v>9857</v>
      </c>
      <c r="E2453" s="11" t="s">
        <v>38</v>
      </c>
      <c r="F2453" s="11" t="s">
        <v>1040</v>
      </c>
      <c r="G2453" s="11" t="s">
        <v>3089</v>
      </c>
      <c r="H2453" s="11" t="s">
        <v>9858</v>
      </c>
      <c r="I2453" s="11" t="s">
        <v>9859</v>
      </c>
      <c r="J2453" s="11" t="s">
        <v>20</v>
      </c>
      <c r="K2453" s="11" t="s">
        <v>21</v>
      </c>
      <c r="L2453" s="11" t="s">
        <v>22</v>
      </c>
      <c r="M2453" s="11">
        <v>0</v>
      </c>
      <c r="N2453" s="11">
        <v>0</v>
      </c>
      <c r="O2453" s="11">
        <v>0</v>
      </c>
      <c r="P2453" s="11">
        <v>0</v>
      </c>
      <c r="Q2453" s="11">
        <v>292.14</v>
      </c>
      <c r="R2453" s="1118">
        <f t="shared" ref="R2453:R2454" si="415">Q2453-O2453-S2453-T2453-U2453</f>
        <v>291.88</v>
      </c>
      <c r="S2453" s="209">
        <v>0</v>
      </c>
      <c r="T2453" s="209">
        <v>0.26</v>
      </c>
      <c r="U2453" s="209">
        <v>0</v>
      </c>
      <c r="V2453" s="1118">
        <f t="shared" ref="V2453:V2454" si="416">Q2453-P2453-W2453-X2453-Y2453</f>
        <v>291.88</v>
      </c>
      <c r="W2453" s="209">
        <v>0</v>
      </c>
      <c r="X2453" s="209">
        <v>0.26</v>
      </c>
      <c r="Y2453" s="209">
        <v>0</v>
      </c>
      <c r="Z2453" s="11" t="s">
        <v>1363</v>
      </c>
      <c r="AA2453" s="11" t="s">
        <v>9860</v>
      </c>
      <c r="AB2453" s="11" t="str">
        <f t="shared" ref="AB2453:AB2455" si="417">+_xlfn.CONCAT(MID(Z2453,24,2),"/",MID(Z2453,22,2),"/",MID(Z2453,18,4))</f>
        <v>15/08/2007</v>
      </c>
      <c r="AC2453" s="11" t="str">
        <f t="shared" ref="AC2453:AC2455" si="418">+_xlfn.CONCAT(MID(AA2453,16,2),"/",MID(AA2453,14,2),"/",MID(AA2453,10,4))</f>
        <v>28/02/2023</v>
      </c>
      <c r="AD2453" s="11">
        <v>291.88</v>
      </c>
      <c r="AE2453" s="11">
        <v>291.88</v>
      </c>
      <c r="AF2453" s="11">
        <v>0</v>
      </c>
      <c r="AG2453" s="11"/>
      <c r="AH2453" s="11"/>
      <c r="AI2453" s="11"/>
      <c r="AJ2453" s="105">
        <v>45267</v>
      </c>
      <c r="AK2453" s="105">
        <v>45267</v>
      </c>
      <c r="AL2453" s="11">
        <v>1</v>
      </c>
      <c r="AM2453" s="11">
        <v>20</v>
      </c>
      <c r="AN2453" s="9" t="s">
        <v>1223</v>
      </c>
    </row>
    <row r="2454" spans="1:40" ht="15" customHeight="1">
      <c r="A2454" s="40" t="s">
        <v>9861</v>
      </c>
      <c r="B2454" s="11" t="s">
        <v>9726</v>
      </c>
      <c r="C2454" s="11">
        <v>30629984778</v>
      </c>
      <c r="D2454" s="11" t="s">
        <v>9862</v>
      </c>
      <c r="E2454" s="11" t="s">
        <v>38</v>
      </c>
      <c r="F2454" s="11" t="s">
        <v>1040</v>
      </c>
      <c r="G2454" s="11" t="s">
        <v>3089</v>
      </c>
      <c r="H2454" s="11" t="s">
        <v>9863</v>
      </c>
      <c r="I2454" s="11" t="s">
        <v>9864</v>
      </c>
      <c r="J2454" s="11" t="s">
        <v>20</v>
      </c>
      <c r="K2454" s="11" t="s">
        <v>21</v>
      </c>
      <c r="L2454" s="11" t="s">
        <v>22</v>
      </c>
      <c r="M2454" s="11">
        <v>0</v>
      </c>
      <c r="N2454" s="11">
        <v>0</v>
      </c>
      <c r="O2454" s="11">
        <v>0</v>
      </c>
      <c r="P2454" s="11">
        <v>0</v>
      </c>
      <c r="Q2454" s="11">
        <v>1020.06</v>
      </c>
      <c r="R2454" s="11">
        <f t="shared" si="415"/>
        <v>644.14</v>
      </c>
      <c r="S2454" s="11">
        <v>373.59</v>
      </c>
      <c r="T2454" s="11">
        <v>2.33</v>
      </c>
      <c r="U2454" s="11">
        <v>0</v>
      </c>
      <c r="V2454" s="11">
        <f t="shared" si="416"/>
        <v>664.29</v>
      </c>
      <c r="W2454" s="11">
        <v>353.89</v>
      </c>
      <c r="X2454" s="11">
        <v>1.88</v>
      </c>
      <c r="Y2454" s="11">
        <v>0</v>
      </c>
      <c r="Z2454" s="11" t="s">
        <v>1363</v>
      </c>
      <c r="AA2454" s="11" t="s">
        <v>5450</v>
      </c>
      <c r="AB2454" s="11" t="str">
        <f t="shared" si="417"/>
        <v>15/08/2007</v>
      </c>
      <c r="AC2454" s="11" t="str">
        <f t="shared" si="418"/>
        <v>23/02/2023</v>
      </c>
      <c r="AD2454" s="11">
        <v>325.32</v>
      </c>
      <c r="AE2454" s="11">
        <v>325.32</v>
      </c>
      <c r="AF2454" s="11">
        <v>0</v>
      </c>
      <c r="AG2454" s="11"/>
      <c r="AH2454" s="11"/>
      <c r="AI2454" s="11"/>
      <c r="AJ2454" s="105">
        <v>45267</v>
      </c>
      <c r="AK2454" s="105">
        <v>45267</v>
      </c>
      <c r="AL2454" s="11">
        <v>1</v>
      </c>
      <c r="AM2454" s="11">
        <v>20</v>
      </c>
      <c r="AN2454" s="9" t="s">
        <v>1223</v>
      </c>
    </row>
    <row r="2455" spans="1:40" ht="15" customHeight="1">
      <c r="A2455" s="40" t="s">
        <v>9865</v>
      </c>
      <c r="B2455" s="11" t="s">
        <v>9866</v>
      </c>
      <c r="C2455" s="11">
        <v>30710049412</v>
      </c>
      <c r="D2455" s="11" t="s">
        <v>9867</v>
      </c>
      <c r="E2455" s="11" t="s">
        <v>38</v>
      </c>
      <c r="F2455" s="11" t="s">
        <v>1040</v>
      </c>
      <c r="G2455" s="11" t="s">
        <v>3908</v>
      </c>
      <c r="H2455" s="11" t="s">
        <v>9868</v>
      </c>
      <c r="I2455" s="11" t="s">
        <v>9869</v>
      </c>
      <c r="J2455" s="11" t="s">
        <v>20</v>
      </c>
      <c r="K2455" s="11" t="s">
        <v>21</v>
      </c>
      <c r="L2455" s="11" t="s">
        <v>22</v>
      </c>
      <c r="M2455" s="11">
        <v>0</v>
      </c>
      <c r="N2455" s="11">
        <v>0</v>
      </c>
      <c r="O2455" s="11">
        <v>0</v>
      </c>
      <c r="P2455" s="11">
        <v>0</v>
      </c>
      <c r="Q2455" s="11">
        <v>939.61</v>
      </c>
      <c r="R2455" s="82">
        <f t="shared" si="412"/>
        <v>917.29000000000008</v>
      </c>
      <c r="S2455" s="11">
        <v>11.14</v>
      </c>
      <c r="T2455" s="11">
        <v>2.25</v>
      </c>
      <c r="U2455" s="11">
        <v>8.93</v>
      </c>
      <c r="V2455" s="82">
        <f t="shared" si="413"/>
        <v>932.99999999999989</v>
      </c>
      <c r="W2455" s="11">
        <v>3.95</v>
      </c>
      <c r="X2455" s="11">
        <v>2.09</v>
      </c>
      <c r="Y2455" s="11">
        <v>0.56999999999999995</v>
      </c>
      <c r="Z2455" s="11" t="s">
        <v>2587</v>
      </c>
      <c r="AA2455" s="11" t="s">
        <v>2712</v>
      </c>
      <c r="AB2455" s="11" t="str">
        <f t="shared" si="417"/>
        <v>18/05/2007</v>
      </c>
      <c r="AC2455" s="11" t="str">
        <f t="shared" si="418"/>
        <v>05/03/2023</v>
      </c>
      <c r="AD2455" s="11">
        <v>528.69000000000005</v>
      </c>
      <c r="AE2455" s="11">
        <v>528.69000000000005</v>
      </c>
      <c r="AF2455" s="11">
        <v>0</v>
      </c>
      <c r="AG2455" s="11"/>
      <c r="AH2455" s="11"/>
      <c r="AI2455" s="11"/>
      <c r="AJ2455" s="105">
        <v>45267</v>
      </c>
      <c r="AK2455" s="105">
        <v>45267</v>
      </c>
      <c r="AL2455" s="11">
        <v>1</v>
      </c>
      <c r="AM2455" s="11">
        <v>20</v>
      </c>
      <c r="AN2455" s="9" t="s">
        <v>1223</v>
      </c>
    </row>
    <row r="2456" spans="1:40" ht="15" customHeight="1">
      <c r="A2456" s="4" t="s">
        <v>0</v>
      </c>
      <c r="B2456" s="4" t="s">
        <v>1</v>
      </c>
      <c r="C2456" s="4" t="s">
        <v>2</v>
      </c>
      <c r="D2456" s="4" t="s">
        <v>3</v>
      </c>
      <c r="E2456" s="2" t="s">
        <v>4</v>
      </c>
      <c r="F2456" s="2" t="s">
        <v>5</v>
      </c>
      <c r="G2456" s="2" t="s">
        <v>6</v>
      </c>
      <c r="H2456" s="4" t="s">
        <v>7</v>
      </c>
      <c r="I2456" s="4" t="s">
        <v>8</v>
      </c>
      <c r="J2456" s="3" t="s">
        <v>9</v>
      </c>
      <c r="K2456" s="4" t="s">
        <v>8230</v>
      </c>
      <c r="L2456" s="4" t="s">
        <v>10</v>
      </c>
      <c r="M2456" s="4" t="s">
        <v>11</v>
      </c>
      <c r="N2456" s="4" t="s">
        <v>12</v>
      </c>
      <c r="O2456" s="4" t="s">
        <v>28</v>
      </c>
      <c r="P2456" s="4" t="s">
        <v>13</v>
      </c>
      <c r="Q2456" s="4" t="s">
        <v>14</v>
      </c>
      <c r="R2456" s="4" t="s">
        <v>27</v>
      </c>
      <c r="S2456" s="4" t="s">
        <v>29</v>
      </c>
      <c r="T2456" s="4" t="s">
        <v>30</v>
      </c>
      <c r="U2456" s="4" t="s">
        <v>31</v>
      </c>
      <c r="V2456" s="4" t="s">
        <v>15</v>
      </c>
      <c r="W2456" s="4" t="s">
        <v>16</v>
      </c>
      <c r="X2456" s="4" t="s">
        <v>17</v>
      </c>
      <c r="Y2456" s="4" t="s">
        <v>18</v>
      </c>
      <c r="Z2456" s="4" t="s">
        <v>324</v>
      </c>
      <c r="AA2456" s="4" t="s">
        <v>32</v>
      </c>
      <c r="AB2456" s="276" t="s">
        <v>19</v>
      </c>
      <c r="AC2456" s="277" t="s">
        <v>33</v>
      </c>
      <c r="AD2456" s="4" t="s">
        <v>34</v>
      </c>
      <c r="AE2456" s="4" t="s">
        <v>35</v>
      </c>
      <c r="AF2456" s="923" t="s">
        <v>36</v>
      </c>
      <c r="AG2456" s="970"/>
      <c r="AH2456" s="970"/>
      <c r="AI2456" s="970"/>
      <c r="AJ2456" s="1045" t="s">
        <v>24</v>
      </c>
      <c r="AK2456" s="1045" t="s">
        <v>25</v>
      </c>
      <c r="AL2456" s="1045" t="s">
        <v>8056</v>
      </c>
      <c r="AM2456" s="1045" t="s">
        <v>26</v>
      </c>
      <c r="AN2456" s="1045" t="s">
        <v>502</v>
      </c>
    </row>
    <row r="2457" spans="1:40" ht="15" customHeight="1">
      <c r="A2457" s="37" t="s">
        <v>9870</v>
      </c>
      <c r="B2457" s="9" t="s">
        <v>9871</v>
      </c>
      <c r="C2457" s="9">
        <v>30605720443</v>
      </c>
      <c r="D2457" s="9" t="s">
        <v>9676</v>
      </c>
      <c r="E2457" s="9" t="s">
        <v>339</v>
      </c>
      <c r="F2457" s="9" t="s">
        <v>1422</v>
      </c>
      <c r="G2457" s="9" t="s">
        <v>1909</v>
      </c>
      <c r="H2457" s="1119" t="s">
        <v>9872</v>
      </c>
      <c r="I2457" s="1119" t="s">
        <v>9873</v>
      </c>
      <c r="J2457" s="1120" t="s">
        <v>20</v>
      </c>
      <c r="K2457" s="1120" t="s">
        <v>21</v>
      </c>
      <c r="L2457" s="1120" t="s">
        <v>22</v>
      </c>
      <c r="M2457" s="1121">
        <v>0</v>
      </c>
      <c r="N2457" s="1121">
        <v>0</v>
      </c>
      <c r="O2457" s="1121">
        <v>0</v>
      </c>
      <c r="P2457" s="1121">
        <v>0</v>
      </c>
      <c r="Q2457" s="1122">
        <v>382.95</v>
      </c>
      <c r="R2457" s="1122">
        <f>Q2457-S2457-T2457-U2457-O2457</f>
        <v>376.96</v>
      </c>
      <c r="S2457" s="1121">
        <v>1.05</v>
      </c>
      <c r="T2457" s="1121">
        <v>0.62</v>
      </c>
      <c r="U2457" s="1121">
        <v>4.32</v>
      </c>
      <c r="V2457" s="1122">
        <f t="shared" ref="V2457:V2471" si="419">Q2457-P2457-W2457-X2457-Y2457</f>
        <v>374.3</v>
      </c>
      <c r="W2457" s="1121">
        <v>0.15</v>
      </c>
      <c r="X2457" s="1121">
        <v>0.54</v>
      </c>
      <c r="Y2457" s="1121">
        <v>7.96</v>
      </c>
      <c r="Z2457" s="1123" t="s">
        <v>72</v>
      </c>
      <c r="AA2457" s="1119" t="s">
        <v>2127</v>
      </c>
      <c r="AB2457" s="9" t="str">
        <f t="shared" ref="AB2457" si="420">+_xlfn.CONCAT(MID(Z2457,24,2),"/",MID(Z2457,22,2),"/",MID(Z2457,18,4))</f>
        <v>14/07/2007</v>
      </c>
      <c r="AC2457" s="18" t="str">
        <f>+_xlfn.CONCAT(MID(AA2457,16,2),"/",MID(AA2457,14,2),"/",MID(AA2457,10,4))</f>
        <v>05/03/2023</v>
      </c>
      <c r="AD2457" s="18">
        <v>281.19</v>
      </c>
      <c r="AE2457" s="18">
        <v>281.19</v>
      </c>
      <c r="AF2457" s="18">
        <v>0</v>
      </c>
      <c r="AG2457" s="746"/>
      <c r="AH2457" s="746"/>
      <c r="AI2457" s="746"/>
      <c r="AJ2457" s="124">
        <v>44935</v>
      </c>
      <c r="AK2457" s="124">
        <v>44935</v>
      </c>
      <c r="AL2457" s="9">
        <v>1</v>
      </c>
      <c r="AM2457" s="9">
        <v>21</v>
      </c>
      <c r="AN2457" s="9" t="s">
        <v>503</v>
      </c>
    </row>
    <row r="2458" spans="1:40" ht="15" customHeight="1">
      <c r="A2458" s="37" t="s">
        <v>9874</v>
      </c>
      <c r="B2458" s="9" t="s">
        <v>6768</v>
      </c>
      <c r="C2458" s="9">
        <v>30709229776</v>
      </c>
      <c r="D2458" s="9" t="s">
        <v>9875</v>
      </c>
      <c r="E2458" s="9" t="s">
        <v>42</v>
      </c>
      <c r="F2458" s="9" t="s">
        <v>911</v>
      </c>
      <c r="G2458" s="9" t="s">
        <v>912</v>
      </c>
      <c r="H2458" s="7" t="s">
        <v>9876</v>
      </c>
      <c r="I2458" s="8" t="s">
        <v>9877</v>
      </c>
      <c r="J2458" s="10" t="s">
        <v>20</v>
      </c>
      <c r="K2458" s="107" t="s">
        <v>21</v>
      </c>
      <c r="L2458" s="12" t="s">
        <v>22</v>
      </c>
      <c r="M2458" s="13">
        <v>0</v>
      </c>
      <c r="N2458" s="13">
        <v>0</v>
      </c>
      <c r="O2458" s="13">
        <v>0</v>
      </c>
      <c r="P2458" s="13">
        <v>0</v>
      </c>
      <c r="Q2458" s="14">
        <v>54.17</v>
      </c>
      <c r="R2458" s="1122">
        <f t="shared" ref="R2458:R2471" si="421">Q2458-S2458-T2458-U2458-O2458</f>
        <v>51.96</v>
      </c>
      <c r="S2458" s="13">
        <v>0</v>
      </c>
      <c r="T2458" s="13">
        <v>0</v>
      </c>
      <c r="U2458" s="13">
        <v>2.21</v>
      </c>
      <c r="V2458" s="1122">
        <f t="shared" si="419"/>
        <v>49.660000000000004</v>
      </c>
      <c r="W2458" s="13">
        <v>0</v>
      </c>
      <c r="X2458" s="13">
        <v>0</v>
      </c>
      <c r="Y2458" s="15">
        <v>4.51</v>
      </c>
      <c r="Z2458" s="16" t="s">
        <v>160</v>
      </c>
      <c r="AA2458" s="11" t="s">
        <v>319</v>
      </c>
      <c r="AB2458" s="22">
        <v>39222</v>
      </c>
      <c r="AC2458" s="11" t="str">
        <f t="shared" ref="AC2458:AC2478" si="422">+_xlfn.CONCAT(MID(AA2458,16,2),"/",MID(AA2458,14,2),"/",MID(AA2458,10,4))</f>
        <v>05/02/2023</v>
      </c>
      <c r="AD2458" s="14">
        <v>51.96</v>
      </c>
      <c r="AE2458" s="14">
        <v>51.96</v>
      </c>
      <c r="AF2458" s="17">
        <v>0</v>
      </c>
      <c r="AG2458" s="18"/>
      <c r="AH2458" s="18"/>
      <c r="AI2458" s="18"/>
      <c r="AJ2458" s="124">
        <v>44935</v>
      </c>
      <c r="AK2458" s="124">
        <v>44935</v>
      </c>
      <c r="AL2458" s="9">
        <v>1</v>
      </c>
      <c r="AM2458" s="9">
        <v>21</v>
      </c>
      <c r="AN2458" s="9" t="s">
        <v>503</v>
      </c>
    </row>
    <row r="2459" spans="1:40" ht="15" customHeight="1">
      <c r="A2459" s="9" t="s">
        <v>9878</v>
      </c>
      <c r="B2459" s="9" t="s">
        <v>6768</v>
      </c>
      <c r="C2459" s="9">
        <v>30709229776</v>
      </c>
      <c r="D2459" s="9" t="s">
        <v>9879</v>
      </c>
      <c r="E2459" s="9" t="s">
        <v>42</v>
      </c>
      <c r="F2459" s="9" t="s">
        <v>911</v>
      </c>
      <c r="G2459" s="9" t="s">
        <v>912</v>
      </c>
      <c r="H2459" s="7" t="s">
        <v>9880</v>
      </c>
      <c r="I2459" s="8" t="s">
        <v>9881</v>
      </c>
      <c r="J2459" s="10" t="s">
        <v>20</v>
      </c>
      <c r="K2459" s="107" t="s">
        <v>21</v>
      </c>
      <c r="L2459" s="12" t="s">
        <v>22</v>
      </c>
      <c r="M2459" s="13">
        <v>0</v>
      </c>
      <c r="N2459" s="13">
        <v>0</v>
      </c>
      <c r="O2459" s="13">
        <v>0</v>
      </c>
      <c r="P2459" s="13">
        <v>0</v>
      </c>
      <c r="Q2459" s="14">
        <v>62</v>
      </c>
      <c r="R2459" s="1122">
        <f t="shared" si="421"/>
        <v>61.26</v>
      </c>
      <c r="S2459" s="13">
        <v>0</v>
      </c>
      <c r="T2459" s="13">
        <v>0.74</v>
      </c>
      <c r="U2459" s="13">
        <v>0</v>
      </c>
      <c r="V2459" s="1122">
        <f t="shared" si="419"/>
        <v>61.26</v>
      </c>
      <c r="W2459" s="13">
        <v>0</v>
      </c>
      <c r="X2459" s="13">
        <v>0.74</v>
      </c>
      <c r="Y2459" s="15">
        <v>0</v>
      </c>
      <c r="Z2459" s="16" t="s">
        <v>9882</v>
      </c>
      <c r="AA2459" s="11" t="s">
        <v>319</v>
      </c>
      <c r="AB2459" s="9" t="str">
        <f t="shared" ref="AB2459:AB2478" si="423">+_xlfn.CONCAT(MID(Z2459,24,2),"/",MID(Z2459,22,2),"/",MID(Z2459,18,4))</f>
        <v>20/05/2007</v>
      </c>
      <c r="AC2459" s="18" t="str">
        <f t="shared" si="422"/>
        <v>05/02/2023</v>
      </c>
      <c r="AD2459" s="18">
        <v>61.26</v>
      </c>
      <c r="AE2459" s="18">
        <v>61.26</v>
      </c>
      <c r="AF2459" s="18">
        <v>0</v>
      </c>
      <c r="AG2459" s="18"/>
      <c r="AH2459" s="18"/>
      <c r="AI2459" s="18"/>
      <c r="AJ2459" s="124">
        <v>44935</v>
      </c>
      <c r="AK2459" s="124">
        <v>44935</v>
      </c>
      <c r="AL2459" s="9">
        <v>1</v>
      </c>
      <c r="AM2459" s="9">
        <v>21</v>
      </c>
      <c r="AN2459" s="9" t="s">
        <v>503</v>
      </c>
    </row>
    <row r="2460" spans="1:40" ht="15" customHeight="1">
      <c r="A2460" s="37" t="s">
        <v>9883</v>
      </c>
      <c r="B2460" s="9" t="s">
        <v>9884</v>
      </c>
      <c r="C2460" s="9">
        <v>20227383497</v>
      </c>
      <c r="D2460" s="9" t="s">
        <v>9885</v>
      </c>
      <c r="E2460" s="9" t="s">
        <v>38</v>
      </c>
      <c r="F2460" s="9" t="s">
        <v>60</v>
      </c>
      <c r="G2460" s="9" t="s">
        <v>230</v>
      </c>
      <c r="H2460" s="1119" t="s">
        <v>9886</v>
      </c>
      <c r="I2460" s="1119" t="s">
        <v>9887</v>
      </c>
      <c r="J2460" s="1124" t="s">
        <v>20</v>
      </c>
      <c r="K2460" s="1120" t="s">
        <v>21</v>
      </c>
      <c r="L2460" s="1125" t="s">
        <v>22</v>
      </c>
      <c r="M2460" s="1121">
        <v>0</v>
      </c>
      <c r="N2460" s="1121">
        <v>0</v>
      </c>
      <c r="O2460" s="1121">
        <v>0</v>
      </c>
      <c r="P2460" s="1121">
        <v>0</v>
      </c>
      <c r="Q2460" s="1122">
        <v>499.89</v>
      </c>
      <c r="R2460" s="1122">
        <f t="shared" si="421"/>
        <v>489.76</v>
      </c>
      <c r="S2460" s="1121">
        <v>0</v>
      </c>
      <c r="T2460" s="1121">
        <v>6.84</v>
      </c>
      <c r="U2460" s="1121">
        <v>3.29</v>
      </c>
      <c r="V2460" s="1122">
        <f t="shared" si="419"/>
        <v>493.81</v>
      </c>
      <c r="W2460" s="1121">
        <v>0</v>
      </c>
      <c r="X2460" s="1121">
        <v>4.6500000000000004</v>
      </c>
      <c r="Y2460" s="1121">
        <v>1.43</v>
      </c>
      <c r="Z2460" s="1123" t="s">
        <v>163</v>
      </c>
      <c r="AA2460" s="1119" t="s">
        <v>2371</v>
      </c>
      <c r="AB2460" s="9" t="str">
        <f t="shared" si="423"/>
        <v>21/07/2007</v>
      </c>
      <c r="AC2460" s="18" t="str">
        <f t="shared" si="422"/>
        <v>15/03/2023</v>
      </c>
      <c r="AD2460" s="47">
        <v>223.74</v>
      </c>
      <c r="AE2460" s="47">
        <v>223.74</v>
      </c>
      <c r="AF2460" s="18">
        <v>0</v>
      </c>
      <c r="AG2460" s="18"/>
      <c r="AH2460" s="18"/>
      <c r="AI2460" s="18"/>
      <c r="AJ2460" s="124">
        <v>44935</v>
      </c>
      <c r="AK2460" s="124">
        <v>44935</v>
      </c>
      <c r="AL2460" s="9">
        <v>1</v>
      </c>
      <c r="AM2460" s="9">
        <v>21</v>
      </c>
      <c r="AN2460" s="9" t="s">
        <v>503</v>
      </c>
    </row>
    <row r="2461" spans="1:40" ht="15" customHeight="1">
      <c r="A2461" s="37" t="s">
        <v>9888</v>
      </c>
      <c r="B2461" s="9" t="s">
        <v>9889</v>
      </c>
      <c r="C2461" s="9">
        <v>30709919055</v>
      </c>
      <c r="D2461" s="9" t="s">
        <v>9890</v>
      </c>
      <c r="E2461" s="9" t="s">
        <v>47</v>
      </c>
      <c r="F2461" s="9" t="s">
        <v>110</v>
      </c>
      <c r="G2461" s="9" t="s">
        <v>110</v>
      </c>
      <c r="H2461" s="18" t="s">
        <v>9891</v>
      </c>
      <c r="I2461" s="18" t="s">
        <v>9892</v>
      </c>
      <c r="J2461" s="10" t="s">
        <v>20</v>
      </c>
      <c r="K2461" s="10" t="s">
        <v>21</v>
      </c>
      <c r="L2461" s="12" t="s">
        <v>22</v>
      </c>
      <c r="M2461" s="13">
        <v>0.62</v>
      </c>
      <c r="N2461" s="13">
        <v>0</v>
      </c>
      <c r="O2461" s="13">
        <v>0</v>
      </c>
      <c r="P2461" s="65">
        <v>0</v>
      </c>
      <c r="Q2461" s="39">
        <v>4967.8500000000004</v>
      </c>
      <c r="R2461" s="1122">
        <f t="shared" si="421"/>
        <v>3719.89</v>
      </c>
      <c r="S2461" s="65">
        <v>1059.18</v>
      </c>
      <c r="T2461" s="65">
        <v>188.78</v>
      </c>
      <c r="U2461" s="65">
        <v>0</v>
      </c>
      <c r="V2461" s="1122">
        <f t="shared" si="419"/>
        <v>3678.8500000000004</v>
      </c>
      <c r="W2461" s="65">
        <v>1099.58</v>
      </c>
      <c r="X2461" s="65">
        <v>189.42</v>
      </c>
      <c r="Y2461" s="65">
        <v>0</v>
      </c>
      <c r="Z2461" s="67" t="s">
        <v>829</v>
      </c>
      <c r="AA2461" s="18" t="s">
        <v>9893</v>
      </c>
      <c r="AB2461" s="9" t="str">
        <f t="shared" si="423"/>
        <v>14/07/2007</v>
      </c>
      <c r="AC2461" s="18" t="str">
        <f t="shared" si="422"/>
        <v>28/02/2023</v>
      </c>
      <c r="AD2461" s="18">
        <v>1855.83</v>
      </c>
      <c r="AE2461" s="18">
        <v>1855.83</v>
      </c>
      <c r="AF2461" s="18">
        <v>0</v>
      </c>
      <c r="AG2461" s="746"/>
      <c r="AH2461" s="746"/>
      <c r="AI2461" s="746"/>
      <c r="AJ2461" s="124">
        <v>44935</v>
      </c>
      <c r="AK2461" s="124">
        <v>44935</v>
      </c>
      <c r="AL2461" s="9">
        <v>1</v>
      </c>
      <c r="AM2461" s="9">
        <v>21</v>
      </c>
      <c r="AN2461" s="9" t="s">
        <v>503</v>
      </c>
    </row>
    <row r="2462" spans="1:40" ht="15" customHeight="1">
      <c r="A2462" s="37">
        <v>5605</v>
      </c>
      <c r="B2462" s="9" t="s">
        <v>9894</v>
      </c>
      <c r="C2462" s="9">
        <v>33596800829</v>
      </c>
      <c r="D2462" s="9" t="s">
        <v>91</v>
      </c>
      <c r="E2462" s="9" t="s">
        <v>47</v>
      </c>
      <c r="F2462" s="9" t="s">
        <v>2953</v>
      </c>
      <c r="G2462" s="9" t="s">
        <v>2953</v>
      </c>
      <c r="H2462" s="1124" t="s">
        <v>9895</v>
      </c>
      <c r="I2462" s="1124" t="s">
        <v>9896</v>
      </c>
      <c r="J2462" s="1120" t="s">
        <v>20</v>
      </c>
      <c r="K2462" s="1124" t="s">
        <v>21</v>
      </c>
      <c r="L2462" s="1124" t="s">
        <v>22</v>
      </c>
      <c r="M2462" s="1124">
        <v>0</v>
      </c>
      <c r="N2462" s="1124">
        <v>0</v>
      </c>
      <c r="O2462" s="1124">
        <v>0</v>
      </c>
      <c r="P2462" s="1124">
        <v>0</v>
      </c>
      <c r="Q2462" s="1124">
        <v>1028.76</v>
      </c>
      <c r="R2462" s="1122">
        <f t="shared" si="421"/>
        <v>739.27</v>
      </c>
      <c r="S2462" s="1124">
        <v>273.49</v>
      </c>
      <c r="T2462" s="1124">
        <v>16</v>
      </c>
      <c r="U2462" s="1124">
        <v>0</v>
      </c>
      <c r="V2462" s="1122">
        <f t="shared" si="419"/>
        <v>815.68999999999994</v>
      </c>
      <c r="W2462" s="1124">
        <v>207.48</v>
      </c>
      <c r="X2462" s="1124">
        <v>5.59</v>
      </c>
      <c r="Y2462" s="1124">
        <v>0</v>
      </c>
      <c r="Z2462" s="1124" t="s">
        <v>5987</v>
      </c>
      <c r="AA2462" s="1124" t="s">
        <v>2150</v>
      </c>
      <c r="AB2462" s="9" t="str">
        <f t="shared" si="423"/>
        <v>29/05/2007</v>
      </c>
      <c r="AC2462" s="18" t="str">
        <f t="shared" si="422"/>
        <v>02/03/2023</v>
      </c>
      <c r="AD2462" s="18">
        <v>437.43</v>
      </c>
      <c r="AE2462" s="18">
        <v>437.43</v>
      </c>
      <c r="AF2462" s="18">
        <v>0</v>
      </c>
      <c r="AG2462" s="18"/>
      <c r="AH2462" s="18"/>
      <c r="AI2462" s="18"/>
      <c r="AJ2462" s="124">
        <v>44935</v>
      </c>
      <c r="AK2462" s="124">
        <v>44935</v>
      </c>
      <c r="AL2462" s="9">
        <v>1</v>
      </c>
      <c r="AM2462" s="9">
        <v>21</v>
      </c>
      <c r="AN2462" s="9" t="s">
        <v>9897</v>
      </c>
    </row>
    <row r="2463" spans="1:40" ht="15" customHeight="1">
      <c r="A2463" s="37">
        <v>5605</v>
      </c>
      <c r="B2463" s="9" t="s">
        <v>9898</v>
      </c>
      <c r="C2463" s="9">
        <v>30628465238</v>
      </c>
      <c r="D2463" s="9" t="s">
        <v>91</v>
      </c>
      <c r="E2463" s="9" t="s">
        <v>47</v>
      </c>
      <c r="F2463" s="9" t="s">
        <v>2953</v>
      </c>
      <c r="G2463" s="9" t="s">
        <v>2953</v>
      </c>
      <c r="H2463" s="1124" t="s">
        <v>9895</v>
      </c>
      <c r="I2463" s="1124" t="s">
        <v>9896</v>
      </c>
      <c r="J2463" s="1120" t="s">
        <v>20</v>
      </c>
      <c r="K2463" s="1124" t="s">
        <v>21</v>
      </c>
      <c r="L2463" s="1124" t="s">
        <v>22</v>
      </c>
      <c r="M2463" s="1124">
        <v>0</v>
      </c>
      <c r="N2463" s="1124">
        <v>0</v>
      </c>
      <c r="O2463" s="1124">
        <v>0</v>
      </c>
      <c r="P2463" s="1124">
        <v>0</v>
      </c>
      <c r="Q2463" s="1124">
        <v>1028.76</v>
      </c>
      <c r="R2463" s="1122">
        <f t="shared" si="421"/>
        <v>739.27</v>
      </c>
      <c r="S2463" s="1124">
        <v>273.49</v>
      </c>
      <c r="T2463" s="1124">
        <v>16</v>
      </c>
      <c r="U2463" s="1124">
        <v>0</v>
      </c>
      <c r="V2463" s="1122">
        <f t="shared" si="419"/>
        <v>815.68999999999994</v>
      </c>
      <c r="W2463" s="1124">
        <v>207.48</v>
      </c>
      <c r="X2463" s="1124">
        <v>5.59</v>
      </c>
      <c r="Y2463" s="1124">
        <v>0</v>
      </c>
      <c r="Z2463" s="1124" t="s">
        <v>5987</v>
      </c>
      <c r="AA2463" s="1124" t="s">
        <v>2150</v>
      </c>
      <c r="AB2463" s="9" t="str">
        <f t="shared" si="423"/>
        <v>29/05/2007</v>
      </c>
      <c r="AC2463" s="18" t="str">
        <f t="shared" si="422"/>
        <v>02/03/2023</v>
      </c>
      <c r="AD2463" s="18">
        <v>437.43</v>
      </c>
      <c r="AE2463" s="18">
        <v>437.43</v>
      </c>
      <c r="AF2463" s="18">
        <v>0</v>
      </c>
      <c r="AG2463" s="746"/>
      <c r="AH2463" s="746"/>
      <c r="AI2463" s="746"/>
      <c r="AJ2463" s="124">
        <v>44935</v>
      </c>
      <c r="AK2463" s="124">
        <v>44935</v>
      </c>
      <c r="AL2463" s="9">
        <v>1</v>
      </c>
      <c r="AM2463" s="9">
        <v>21</v>
      </c>
      <c r="AN2463" s="9" t="s">
        <v>9897</v>
      </c>
    </row>
    <row r="2464" spans="1:40" ht="15" customHeight="1">
      <c r="A2464" s="37">
        <v>5606</v>
      </c>
      <c r="B2464" s="9" t="s">
        <v>9899</v>
      </c>
      <c r="C2464" s="9">
        <v>30520288321</v>
      </c>
      <c r="D2464" s="9" t="s">
        <v>6751</v>
      </c>
      <c r="E2464" s="9" t="s">
        <v>47</v>
      </c>
      <c r="F2464" s="9" t="s">
        <v>2953</v>
      </c>
      <c r="G2464" s="9" t="s">
        <v>2953</v>
      </c>
      <c r="H2464" s="7" t="s">
        <v>9900</v>
      </c>
      <c r="I2464" s="8" t="s">
        <v>9901</v>
      </c>
      <c r="J2464" s="10" t="s">
        <v>20</v>
      </c>
      <c r="K2464" s="10" t="s">
        <v>21</v>
      </c>
      <c r="L2464" s="12" t="s">
        <v>22</v>
      </c>
      <c r="M2464" s="13">
        <v>0</v>
      </c>
      <c r="N2464" s="13">
        <v>0</v>
      </c>
      <c r="O2464" s="13">
        <v>2.5</v>
      </c>
      <c r="P2464" s="13">
        <v>2.5</v>
      </c>
      <c r="Q2464" s="20">
        <v>1236.8699999999999</v>
      </c>
      <c r="R2464" s="1122">
        <f t="shared" si="421"/>
        <v>1074.3899999999999</v>
      </c>
      <c r="S2464" s="13">
        <v>134.81</v>
      </c>
      <c r="T2464" s="13">
        <v>4.79</v>
      </c>
      <c r="U2464" s="13">
        <v>20.38</v>
      </c>
      <c r="V2464" s="1122">
        <f t="shared" si="419"/>
        <v>1194.0299999999997</v>
      </c>
      <c r="W2464" s="13">
        <v>15.26</v>
      </c>
      <c r="X2464" s="13">
        <v>4.7</v>
      </c>
      <c r="Y2464" s="13">
        <v>20.38</v>
      </c>
      <c r="Z2464" s="507" t="s">
        <v>2195</v>
      </c>
      <c r="AA2464" s="9" t="s">
        <v>2468</v>
      </c>
      <c r="AB2464" s="9" t="str">
        <f t="shared" si="423"/>
        <v>21/06/2007</v>
      </c>
      <c r="AC2464" s="18" t="str">
        <f t="shared" si="422"/>
        <v>02/03/2023</v>
      </c>
      <c r="AD2464" s="18">
        <v>445.61</v>
      </c>
      <c r="AE2464" s="18">
        <v>445.61</v>
      </c>
      <c r="AF2464" s="18">
        <v>0</v>
      </c>
      <c r="AG2464" s="9"/>
      <c r="AH2464" s="9"/>
      <c r="AI2464" s="9"/>
      <c r="AJ2464" s="124">
        <v>44935</v>
      </c>
      <c r="AK2464" s="124">
        <v>44935</v>
      </c>
      <c r="AL2464" s="9">
        <v>1</v>
      </c>
      <c r="AM2464" s="9">
        <v>21</v>
      </c>
      <c r="AN2464" s="9" t="s">
        <v>9897</v>
      </c>
    </row>
    <row r="2465" spans="1:40" ht="15" customHeight="1">
      <c r="A2465" s="37">
        <v>5606</v>
      </c>
      <c r="B2465" s="9" t="s">
        <v>9894</v>
      </c>
      <c r="C2465" s="9">
        <v>33596800829</v>
      </c>
      <c r="D2465" s="9" t="s">
        <v>6751</v>
      </c>
      <c r="E2465" s="9" t="s">
        <v>47</v>
      </c>
      <c r="F2465" s="9" t="s">
        <v>2953</v>
      </c>
      <c r="G2465" s="9" t="s">
        <v>2953</v>
      </c>
      <c r="H2465" s="7" t="s">
        <v>9900</v>
      </c>
      <c r="I2465" s="8" t="s">
        <v>9901</v>
      </c>
      <c r="J2465" s="10" t="s">
        <v>20</v>
      </c>
      <c r="K2465" s="10" t="s">
        <v>21</v>
      </c>
      <c r="L2465" s="12" t="s">
        <v>22</v>
      </c>
      <c r="M2465" s="13">
        <v>0</v>
      </c>
      <c r="N2465" s="13">
        <v>0</v>
      </c>
      <c r="O2465" s="13">
        <v>2.5</v>
      </c>
      <c r="P2465" s="13">
        <v>2.5</v>
      </c>
      <c r="Q2465" s="20">
        <v>1236.8699999999999</v>
      </c>
      <c r="R2465" s="1122">
        <f t="shared" si="421"/>
        <v>1074.3899999999999</v>
      </c>
      <c r="S2465" s="13">
        <v>134.81</v>
      </c>
      <c r="T2465" s="13">
        <v>4.79</v>
      </c>
      <c r="U2465" s="13">
        <v>20.38</v>
      </c>
      <c r="V2465" s="1122">
        <f t="shared" si="419"/>
        <v>1194.0299999999997</v>
      </c>
      <c r="W2465" s="13">
        <v>15.26</v>
      </c>
      <c r="X2465" s="13">
        <v>4.7</v>
      </c>
      <c r="Y2465" s="13">
        <v>20.38</v>
      </c>
      <c r="Z2465" s="507" t="s">
        <v>2195</v>
      </c>
      <c r="AA2465" s="9" t="s">
        <v>2468</v>
      </c>
      <c r="AB2465" s="9" t="str">
        <f t="shared" si="423"/>
        <v>21/06/2007</v>
      </c>
      <c r="AC2465" s="18" t="str">
        <f t="shared" si="422"/>
        <v>02/03/2023</v>
      </c>
      <c r="AD2465" s="18">
        <v>445.61</v>
      </c>
      <c r="AE2465" s="18">
        <v>445.61</v>
      </c>
      <c r="AF2465" s="18">
        <v>0</v>
      </c>
      <c r="AG2465" s="9"/>
      <c r="AH2465" s="9"/>
      <c r="AI2465" s="9"/>
      <c r="AJ2465" s="124">
        <v>44935</v>
      </c>
      <c r="AK2465" s="124">
        <v>44935</v>
      </c>
      <c r="AL2465" s="9">
        <v>1</v>
      </c>
      <c r="AM2465" s="9">
        <v>21</v>
      </c>
      <c r="AN2465" s="9" t="s">
        <v>9897</v>
      </c>
    </row>
    <row r="2466" spans="1:40" ht="15" customHeight="1">
      <c r="A2466" s="37">
        <v>5608</v>
      </c>
      <c r="B2466" s="9" t="s">
        <v>9902</v>
      </c>
      <c r="C2466" s="9">
        <v>20132328049</v>
      </c>
      <c r="D2466" s="9" t="s">
        <v>9903</v>
      </c>
      <c r="E2466" s="9" t="s">
        <v>47</v>
      </c>
      <c r="F2466" s="9" t="s">
        <v>2953</v>
      </c>
      <c r="G2466" s="9" t="s">
        <v>2953</v>
      </c>
      <c r="H2466" s="1126" t="s">
        <v>9904</v>
      </c>
      <c r="I2466" s="1126" t="s">
        <v>9905</v>
      </c>
      <c r="J2466" s="1120" t="s">
        <v>20</v>
      </c>
      <c r="K2466" s="1120" t="s">
        <v>21</v>
      </c>
      <c r="L2466" s="1120" t="s">
        <v>22</v>
      </c>
      <c r="M2466" s="1121">
        <v>0</v>
      </c>
      <c r="N2466" s="1121">
        <v>0</v>
      </c>
      <c r="O2466" s="1121">
        <v>0</v>
      </c>
      <c r="P2466" s="1121">
        <v>0</v>
      </c>
      <c r="Q2466" s="1122">
        <v>516.15</v>
      </c>
      <c r="R2466" s="1122">
        <f t="shared" si="421"/>
        <v>296.77</v>
      </c>
      <c r="S2466" s="1121">
        <v>217.93</v>
      </c>
      <c r="T2466" s="1121">
        <v>1.45</v>
      </c>
      <c r="U2466" s="1121">
        <v>0</v>
      </c>
      <c r="V2466" s="1122">
        <f t="shared" si="419"/>
        <v>462.07</v>
      </c>
      <c r="W2466" s="1121">
        <v>52.63</v>
      </c>
      <c r="X2466" s="1121">
        <v>1.45</v>
      </c>
      <c r="Y2466" s="1121">
        <v>0</v>
      </c>
      <c r="Z2466" s="1123" t="s">
        <v>5987</v>
      </c>
      <c r="AA2466" s="1119" t="s">
        <v>2150</v>
      </c>
      <c r="AB2466" s="9" t="str">
        <f t="shared" si="423"/>
        <v>29/05/2007</v>
      </c>
      <c r="AC2466" s="18" t="str">
        <f t="shared" si="422"/>
        <v>02/03/2023</v>
      </c>
      <c r="AD2466" s="18">
        <v>113.7</v>
      </c>
      <c r="AE2466" s="18">
        <v>113.7</v>
      </c>
      <c r="AF2466" s="18">
        <v>0</v>
      </c>
      <c r="AG2466" s="18"/>
      <c r="AH2466" s="18"/>
      <c r="AI2466" s="18"/>
      <c r="AJ2466" s="124">
        <v>44935</v>
      </c>
      <c r="AK2466" s="124">
        <v>44935</v>
      </c>
      <c r="AL2466" s="9">
        <v>1</v>
      </c>
      <c r="AM2466" s="9">
        <v>21</v>
      </c>
      <c r="AN2466" s="9" t="s">
        <v>9897</v>
      </c>
    </row>
    <row r="2467" spans="1:40" ht="15" customHeight="1">
      <c r="A2467" s="18">
        <v>5608</v>
      </c>
      <c r="B2467" s="9" t="s">
        <v>9894</v>
      </c>
      <c r="C2467" s="9">
        <v>33596800829</v>
      </c>
      <c r="D2467" s="9" t="s">
        <v>9903</v>
      </c>
      <c r="E2467" s="9" t="s">
        <v>47</v>
      </c>
      <c r="F2467" s="9" t="s">
        <v>2953</v>
      </c>
      <c r="G2467" s="9" t="s">
        <v>2953</v>
      </c>
      <c r="H2467" s="1126" t="s">
        <v>9904</v>
      </c>
      <c r="I2467" s="1126" t="s">
        <v>9905</v>
      </c>
      <c r="J2467" s="1120" t="s">
        <v>20</v>
      </c>
      <c r="K2467" s="1120" t="s">
        <v>21</v>
      </c>
      <c r="L2467" s="1120" t="s">
        <v>22</v>
      </c>
      <c r="M2467" s="1121">
        <v>0</v>
      </c>
      <c r="N2467" s="1121">
        <v>0</v>
      </c>
      <c r="O2467" s="1121">
        <v>0</v>
      </c>
      <c r="P2467" s="1121">
        <v>0</v>
      </c>
      <c r="Q2467" s="1122">
        <v>516.15</v>
      </c>
      <c r="R2467" s="1122">
        <f t="shared" si="421"/>
        <v>296.77</v>
      </c>
      <c r="S2467" s="1121">
        <v>217.93</v>
      </c>
      <c r="T2467" s="1121">
        <v>1.45</v>
      </c>
      <c r="U2467" s="1121">
        <v>0</v>
      </c>
      <c r="V2467" s="1122">
        <f t="shared" si="419"/>
        <v>462.07</v>
      </c>
      <c r="W2467" s="1121">
        <v>52.63</v>
      </c>
      <c r="X2467" s="1121">
        <v>1.45</v>
      </c>
      <c r="Y2467" s="1121">
        <v>0</v>
      </c>
      <c r="Z2467" s="1123" t="s">
        <v>5987</v>
      </c>
      <c r="AA2467" s="1119" t="s">
        <v>2150</v>
      </c>
      <c r="AB2467" s="9" t="str">
        <f t="shared" si="423"/>
        <v>29/05/2007</v>
      </c>
      <c r="AC2467" s="18" t="str">
        <f t="shared" si="422"/>
        <v>02/03/2023</v>
      </c>
      <c r="AD2467" s="9">
        <v>113.7</v>
      </c>
      <c r="AE2467" s="9">
        <v>113.7</v>
      </c>
      <c r="AF2467" s="9">
        <v>0</v>
      </c>
      <c r="AG2467" s="9"/>
      <c r="AH2467" s="9"/>
      <c r="AI2467" s="9"/>
      <c r="AJ2467" s="124">
        <v>44935</v>
      </c>
      <c r="AK2467" s="124">
        <v>44935</v>
      </c>
      <c r="AL2467" s="9">
        <v>1</v>
      </c>
      <c r="AM2467" s="9">
        <v>21</v>
      </c>
      <c r="AN2467" s="9" t="s">
        <v>9897</v>
      </c>
    </row>
    <row r="2468" spans="1:40" ht="15" customHeight="1">
      <c r="A2468" s="18">
        <v>8402</v>
      </c>
      <c r="B2468" s="9" t="s">
        <v>9902</v>
      </c>
      <c r="C2468" s="9">
        <v>20132328049</v>
      </c>
      <c r="D2468" s="9" t="s">
        <v>9906</v>
      </c>
      <c r="E2468" s="9" t="s">
        <v>47</v>
      </c>
      <c r="F2468" s="9" t="s">
        <v>2953</v>
      </c>
      <c r="G2468" s="9" t="s">
        <v>2953</v>
      </c>
      <c r="H2468" s="106" t="s">
        <v>9907</v>
      </c>
      <c r="I2468" s="112" t="s">
        <v>9908</v>
      </c>
      <c r="J2468" s="107" t="s">
        <v>20</v>
      </c>
      <c r="K2468" s="107" t="s">
        <v>21</v>
      </c>
      <c r="L2468" s="113" t="s">
        <v>22</v>
      </c>
      <c r="M2468" s="108">
        <v>0</v>
      </c>
      <c r="N2468" s="108">
        <v>0</v>
      </c>
      <c r="O2468" s="108">
        <v>0</v>
      </c>
      <c r="P2468" s="108">
        <v>0</v>
      </c>
      <c r="Q2468" s="109">
        <v>33.4</v>
      </c>
      <c r="R2468" s="1122">
        <f t="shared" si="421"/>
        <v>25.14</v>
      </c>
      <c r="S2468" s="108">
        <v>8.26</v>
      </c>
      <c r="T2468" s="108">
        <v>0</v>
      </c>
      <c r="U2468" s="108">
        <v>0</v>
      </c>
      <c r="V2468" s="1122">
        <f t="shared" si="419"/>
        <v>32.949999999999996</v>
      </c>
      <c r="W2468" s="108">
        <v>0.45</v>
      </c>
      <c r="X2468" s="108">
        <v>0</v>
      </c>
      <c r="Y2468" s="114">
        <v>0</v>
      </c>
      <c r="Z2468" s="111" t="s">
        <v>97</v>
      </c>
      <c r="AA2468" s="104" t="s">
        <v>9449</v>
      </c>
      <c r="AB2468" s="9" t="str">
        <f t="shared" si="423"/>
        <v>21/06/2007</v>
      </c>
      <c r="AC2468" s="18" t="str">
        <f t="shared" si="422"/>
        <v>05/02/2023</v>
      </c>
      <c r="AD2468" s="9">
        <v>25.14</v>
      </c>
      <c r="AE2468" s="9">
        <v>25.14</v>
      </c>
      <c r="AF2468" s="9">
        <v>0</v>
      </c>
      <c r="AG2468" s="9"/>
      <c r="AH2468" s="9"/>
      <c r="AI2468" s="9"/>
      <c r="AJ2468" s="124">
        <v>44935</v>
      </c>
      <c r="AK2468" s="124">
        <v>44935</v>
      </c>
      <c r="AL2468" s="9">
        <v>1</v>
      </c>
      <c r="AM2468" s="9">
        <v>21</v>
      </c>
      <c r="AN2468" s="9" t="s">
        <v>503</v>
      </c>
    </row>
    <row r="2469" spans="1:40" ht="15" customHeight="1">
      <c r="A2469" s="18">
        <v>8403</v>
      </c>
      <c r="B2469" s="9" t="s">
        <v>9902</v>
      </c>
      <c r="C2469" s="9">
        <v>20132328049</v>
      </c>
      <c r="D2469" s="9" t="s">
        <v>9909</v>
      </c>
      <c r="E2469" s="9" t="s">
        <v>47</v>
      </c>
      <c r="F2469" s="9" t="s">
        <v>2953</v>
      </c>
      <c r="G2469" s="9" t="s">
        <v>2953</v>
      </c>
      <c r="H2469" s="106" t="s">
        <v>9910</v>
      </c>
      <c r="I2469" s="112" t="s">
        <v>9911</v>
      </c>
      <c r="J2469" s="107" t="s">
        <v>20</v>
      </c>
      <c r="K2469" s="107" t="s">
        <v>21</v>
      </c>
      <c r="L2469" s="113" t="s">
        <v>22</v>
      </c>
      <c r="M2469" s="108">
        <v>0</v>
      </c>
      <c r="N2469" s="108">
        <v>0</v>
      </c>
      <c r="O2469" s="108">
        <v>0</v>
      </c>
      <c r="P2469" s="108">
        <v>0</v>
      </c>
      <c r="Q2469" s="109">
        <v>102.21</v>
      </c>
      <c r="R2469" s="1122">
        <f t="shared" si="421"/>
        <v>47.189999999999991</v>
      </c>
      <c r="S2469" s="108">
        <v>55.02</v>
      </c>
      <c r="T2469" s="108">
        <v>0</v>
      </c>
      <c r="U2469" s="108">
        <v>0</v>
      </c>
      <c r="V2469" s="1122">
        <f t="shared" si="419"/>
        <v>64.329999999999984</v>
      </c>
      <c r="W2469" s="108">
        <v>37.880000000000003</v>
      </c>
      <c r="X2469" s="108">
        <v>0</v>
      </c>
      <c r="Y2469" s="114">
        <v>0</v>
      </c>
      <c r="Z2469" s="111" t="s">
        <v>3354</v>
      </c>
      <c r="AA2469" s="104" t="s">
        <v>9912</v>
      </c>
      <c r="AB2469" s="9" t="str">
        <f t="shared" si="423"/>
        <v>20/05/2007</v>
      </c>
      <c r="AC2469" s="18" t="str">
        <f t="shared" si="422"/>
        <v>05/02/2023</v>
      </c>
      <c r="AD2469" s="9">
        <v>22.45</v>
      </c>
      <c r="AE2469" s="9">
        <v>22.45</v>
      </c>
      <c r="AF2469" s="9">
        <v>0</v>
      </c>
      <c r="AG2469" s="9"/>
      <c r="AH2469" s="9"/>
      <c r="AI2469" s="9"/>
      <c r="AJ2469" s="124">
        <v>44935</v>
      </c>
      <c r="AK2469" s="124">
        <v>44935</v>
      </c>
      <c r="AL2469" s="9">
        <v>1</v>
      </c>
      <c r="AM2469" s="9">
        <v>21</v>
      </c>
      <c r="AN2469" s="9" t="s">
        <v>503</v>
      </c>
    </row>
    <row r="2470" spans="1:40" ht="15" customHeight="1">
      <c r="A2470" s="18">
        <v>8916</v>
      </c>
      <c r="B2470" s="9" t="s">
        <v>9894</v>
      </c>
      <c r="C2470" s="9">
        <v>33596800829</v>
      </c>
      <c r="D2470" s="9" t="s">
        <v>9913</v>
      </c>
      <c r="E2470" s="9" t="s">
        <v>47</v>
      </c>
      <c r="F2470" s="9" t="s">
        <v>2953</v>
      </c>
      <c r="G2470" s="9" t="s">
        <v>2953</v>
      </c>
      <c r="H2470" s="7" t="s">
        <v>9914</v>
      </c>
      <c r="I2470" s="8" t="s">
        <v>6082</v>
      </c>
      <c r="J2470" s="10" t="s">
        <v>20</v>
      </c>
      <c r="K2470" s="10" t="s">
        <v>21</v>
      </c>
      <c r="L2470" s="12" t="s">
        <v>22</v>
      </c>
      <c r="M2470" s="13">
        <v>0</v>
      </c>
      <c r="N2470" s="13">
        <v>0</v>
      </c>
      <c r="O2470" s="13">
        <v>0</v>
      </c>
      <c r="P2470" s="13">
        <v>0</v>
      </c>
      <c r="Q2470" s="14">
        <v>49.13</v>
      </c>
      <c r="R2470" s="1122">
        <f t="shared" si="421"/>
        <v>22.820000000000004</v>
      </c>
      <c r="S2470" s="13">
        <v>24.43</v>
      </c>
      <c r="T2470" s="13">
        <v>1.88</v>
      </c>
      <c r="U2470" s="13">
        <v>0</v>
      </c>
      <c r="V2470" s="1122">
        <f t="shared" si="419"/>
        <v>25.370000000000005</v>
      </c>
      <c r="W2470" s="13">
        <v>21.59</v>
      </c>
      <c r="X2470" s="13">
        <v>2.17</v>
      </c>
      <c r="Y2470" s="15">
        <v>0</v>
      </c>
      <c r="Z2470" s="16" t="s">
        <v>9915</v>
      </c>
      <c r="AA2470" s="11" t="s">
        <v>325</v>
      </c>
      <c r="AB2470" s="9" t="str">
        <f t="shared" si="423"/>
        <v>27/04/2007</v>
      </c>
      <c r="AC2470" s="18" t="str">
        <f t="shared" si="422"/>
        <v>10/02/2023</v>
      </c>
      <c r="AD2470" s="9">
        <v>14.49</v>
      </c>
      <c r="AE2470" s="9">
        <v>14.49</v>
      </c>
      <c r="AF2470" s="9">
        <v>0</v>
      </c>
      <c r="AG2470" s="9"/>
      <c r="AH2470" s="9"/>
      <c r="AI2470" s="9"/>
      <c r="AJ2470" s="124">
        <v>44935</v>
      </c>
      <c r="AK2470" s="124">
        <v>44935</v>
      </c>
      <c r="AL2470" s="9">
        <v>1</v>
      </c>
      <c r="AM2470" s="9">
        <v>21</v>
      </c>
      <c r="AN2470" s="9" t="s">
        <v>503</v>
      </c>
    </row>
    <row r="2471" spans="1:40" ht="15" customHeight="1">
      <c r="A2471" s="40">
        <v>7958</v>
      </c>
      <c r="B2471" s="11" t="s">
        <v>9916</v>
      </c>
      <c r="C2471" s="11">
        <v>20123962614</v>
      </c>
      <c r="D2471" s="11" t="s">
        <v>1829</v>
      </c>
      <c r="E2471" s="11" t="s">
        <v>47</v>
      </c>
      <c r="F2471" s="11" t="s">
        <v>110</v>
      </c>
      <c r="G2471" s="11" t="s">
        <v>1056</v>
      </c>
      <c r="H2471" s="11" t="s">
        <v>9917</v>
      </c>
      <c r="I2471" s="11" t="s">
        <v>9918</v>
      </c>
      <c r="J2471" s="11" t="s">
        <v>20</v>
      </c>
      <c r="K2471" s="11" t="s">
        <v>21</v>
      </c>
      <c r="L2471" s="11" t="s">
        <v>22</v>
      </c>
      <c r="M2471" s="11">
        <v>0</v>
      </c>
      <c r="N2471" s="11">
        <v>0</v>
      </c>
      <c r="O2471" s="11">
        <v>0</v>
      </c>
      <c r="P2471" s="11">
        <v>0</v>
      </c>
      <c r="Q2471" s="11">
        <v>615.82000000000005</v>
      </c>
      <c r="R2471" s="1127">
        <f t="shared" si="421"/>
        <v>610.15</v>
      </c>
      <c r="S2471" s="11">
        <v>2.63</v>
      </c>
      <c r="T2471" s="11">
        <v>2.2200000000000002</v>
      </c>
      <c r="U2471" s="11">
        <v>0.82</v>
      </c>
      <c r="V2471" s="1127">
        <f t="shared" si="419"/>
        <v>611.81000000000006</v>
      </c>
      <c r="W2471" s="11">
        <v>1.05</v>
      </c>
      <c r="X2471" s="11">
        <v>2.14</v>
      </c>
      <c r="Y2471" s="11">
        <v>0.82</v>
      </c>
      <c r="Z2471" s="11" t="s">
        <v>2195</v>
      </c>
      <c r="AA2471" s="11" t="s">
        <v>2555</v>
      </c>
      <c r="AB2471" s="9" t="str">
        <f t="shared" si="423"/>
        <v>21/06/2007</v>
      </c>
      <c r="AC2471" s="18" t="str">
        <f t="shared" si="422"/>
        <v>02/03/2023</v>
      </c>
      <c r="AD2471" s="11">
        <v>284.76</v>
      </c>
      <c r="AE2471" s="11">
        <v>284.76</v>
      </c>
      <c r="AF2471" s="11">
        <v>0</v>
      </c>
      <c r="AG2471" s="11"/>
      <c r="AH2471" s="11"/>
      <c r="AI2471" s="11"/>
      <c r="AJ2471" s="105">
        <v>44948</v>
      </c>
      <c r="AK2471" s="105">
        <v>44948</v>
      </c>
      <c r="AL2471" s="11">
        <v>1</v>
      </c>
      <c r="AM2471" s="208">
        <v>21</v>
      </c>
      <c r="AN2471" s="9" t="s">
        <v>9897</v>
      </c>
    </row>
    <row r="2472" spans="1:40" ht="15" customHeight="1">
      <c r="A2472" s="40">
        <v>10926</v>
      </c>
      <c r="B2472" s="11" t="s">
        <v>9919</v>
      </c>
      <c r="C2472" s="11">
        <v>30536229104</v>
      </c>
      <c r="D2472" s="11" t="s">
        <v>9920</v>
      </c>
      <c r="E2472" s="11" t="s">
        <v>47</v>
      </c>
      <c r="F2472" s="11" t="s">
        <v>1322</v>
      </c>
      <c r="G2472" s="11" t="s">
        <v>9921</v>
      </c>
      <c r="H2472" s="18" t="s">
        <v>9922</v>
      </c>
      <c r="I2472" s="18" t="s">
        <v>9923</v>
      </c>
      <c r="J2472" s="11" t="s">
        <v>20</v>
      </c>
      <c r="K2472" s="11" t="s">
        <v>21</v>
      </c>
      <c r="L2472" s="11" t="s">
        <v>22</v>
      </c>
      <c r="M2472" s="11">
        <v>0</v>
      </c>
      <c r="N2472" s="11">
        <v>0</v>
      </c>
      <c r="O2472" s="11">
        <v>0</v>
      </c>
      <c r="P2472" s="65">
        <v>0</v>
      </c>
      <c r="Q2472" s="39">
        <v>2298.6999999999998</v>
      </c>
      <c r="R2472" s="39">
        <f>Q2472-S2472-T2472-U2472</f>
        <v>1997.12</v>
      </c>
      <c r="S2472" s="65">
        <v>144.38999999999999</v>
      </c>
      <c r="T2472" s="65">
        <v>131.61000000000001</v>
      </c>
      <c r="U2472" s="65">
        <v>25.58</v>
      </c>
      <c r="V2472" s="39">
        <v>2010.07</v>
      </c>
      <c r="W2472" s="65">
        <v>137.25</v>
      </c>
      <c r="X2472" s="65">
        <v>125.8</v>
      </c>
      <c r="Y2472" s="65">
        <v>25.58</v>
      </c>
      <c r="Z2472" s="67" t="s">
        <v>4797</v>
      </c>
      <c r="AA2472" s="11" t="s">
        <v>9924</v>
      </c>
      <c r="AB2472" s="9" t="str">
        <f t="shared" si="423"/>
        <v>29/04/2007</v>
      </c>
      <c r="AC2472" s="18" t="str">
        <f t="shared" si="422"/>
        <v>19/02/2023</v>
      </c>
      <c r="AD2472" s="11">
        <v>502.97</v>
      </c>
      <c r="AE2472" s="11">
        <v>502.97</v>
      </c>
      <c r="AF2472" s="11">
        <v>0</v>
      </c>
      <c r="AG2472" s="11"/>
      <c r="AH2472" s="11"/>
      <c r="AI2472" s="11"/>
      <c r="AJ2472" s="105">
        <v>44948</v>
      </c>
      <c r="AK2472" s="105">
        <v>44948</v>
      </c>
      <c r="AL2472" s="11">
        <v>1</v>
      </c>
      <c r="AM2472" s="9">
        <v>21</v>
      </c>
      <c r="AN2472" s="11" t="s">
        <v>503</v>
      </c>
    </row>
    <row r="2473" spans="1:40" ht="15" customHeight="1">
      <c r="A2473" s="40">
        <v>727</v>
      </c>
      <c r="B2473" s="11" t="s">
        <v>9925</v>
      </c>
      <c r="C2473" s="11">
        <v>20061398466</v>
      </c>
      <c r="D2473" s="11" t="s">
        <v>9926</v>
      </c>
      <c r="E2473" s="11" t="s">
        <v>38</v>
      </c>
      <c r="F2473" s="11" t="s">
        <v>84</v>
      </c>
      <c r="G2473" s="11" t="s">
        <v>9927</v>
      </c>
      <c r="H2473" s="11" t="s">
        <v>9928</v>
      </c>
      <c r="I2473" s="11" t="s">
        <v>9929</v>
      </c>
      <c r="J2473" s="11" t="s">
        <v>20</v>
      </c>
      <c r="K2473" s="11" t="s">
        <v>21</v>
      </c>
      <c r="L2473" s="11" t="s">
        <v>22</v>
      </c>
      <c r="M2473" s="11">
        <v>0</v>
      </c>
      <c r="N2473" s="11">
        <v>0</v>
      </c>
      <c r="O2473" s="11">
        <v>0</v>
      </c>
      <c r="P2473" s="11">
        <v>0</v>
      </c>
      <c r="Q2473" s="11">
        <v>200.11</v>
      </c>
      <c r="R2473" s="74">
        <f t="shared" ref="R2473" si="424">Q2473-S2473-T2473-U2473-O2473</f>
        <v>195.24</v>
      </c>
      <c r="S2473" s="11">
        <v>1.89</v>
      </c>
      <c r="T2473" s="11">
        <v>0.11</v>
      </c>
      <c r="U2473" s="11">
        <v>2.87</v>
      </c>
      <c r="V2473" s="74">
        <f t="shared" ref="V2473" si="425">Q2473-P2473-W2473-X2473-Y2473</f>
        <v>195.15</v>
      </c>
      <c r="W2473" s="11">
        <v>1.89</v>
      </c>
      <c r="X2473" s="11">
        <v>0.11</v>
      </c>
      <c r="Y2473" s="11">
        <v>2.96</v>
      </c>
      <c r="Z2473" s="11" t="s">
        <v>2032</v>
      </c>
      <c r="AA2473" s="11" t="s">
        <v>6618</v>
      </c>
      <c r="AB2473" s="9" t="str">
        <f t="shared" si="423"/>
        <v>22/08/2007</v>
      </c>
      <c r="AC2473" s="18" t="str">
        <f t="shared" si="422"/>
        <v>23/02/2023</v>
      </c>
      <c r="AD2473" s="11">
        <v>89.67</v>
      </c>
      <c r="AE2473" s="11">
        <v>89.67</v>
      </c>
      <c r="AF2473" s="11">
        <v>0</v>
      </c>
      <c r="AG2473" s="11"/>
      <c r="AH2473" s="11"/>
      <c r="AI2473" s="11"/>
      <c r="AJ2473" s="105">
        <v>44963</v>
      </c>
      <c r="AK2473" s="105">
        <v>44964</v>
      </c>
      <c r="AL2473" s="11">
        <v>2</v>
      </c>
      <c r="AM2473" s="208">
        <v>21</v>
      </c>
      <c r="AN2473" s="9" t="s">
        <v>9897</v>
      </c>
    </row>
    <row r="2474" spans="1:40" ht="15" customHeight="1">
      <c r="A2474" s="40">
        <v>9614</v>
      </c>
      <c r="B2474" s="11" t="s">
        <v>9930</v>
      </c>
      <c r="C2474" s="11">
        <v>30526412792</v>
      </c>
      <c r="D2474" s="11" t="s">
        <v>215</v>
      </c>
      <c r="E2474" s="11" t="s">
        <v>38</v>
      </c>
      <c r="F2474" s="11" t="s">
        <v>87</v>
      </c>
      <c r="G2474" s="11" t="s">
        <v>1863</v>
      </c>
      <c r="H2474" s="11" t="s">
        <v>9931</v>
      </c>
      <c r="I2474" s="11" t="s">
        <v>9932</v>
      </c>
      <c r="J2474" s="11" t="s">
        <v>20</v>
      </c>
      <c r="K2474" s="11" t="s">
        <v>21</v>
      </c>
      <c r="L2474" s="11" t="s">
        <v>22</v>
      </c>
      <c r="M2474" s="11">
        <v>0</v>
      </c>
      <c r="N2474" s="11">
        <v>0</v>
      </c>
      <c r="O2474" s="11">
        <v>0</v>
      </c>
      <c r="P2474" s="714">
        <v>0</v>
      </c>
      <c r="Q2474" s="39">
        <v>511.43</v>
      </c>
      <c r="R2474" s="64">
        <f t="shared" ref="R2474" si="426">+Q2474-S2474-T2474-U2474-O2474</f>
        <v>489.16</v>
      </c>
      <c r="S2474" s="714">
        <v>18.75</v>
      </c>
      <c r="T2474" s="714">
        <v>0</v>
      </c>
      <c r="U2474" s="714">
        <v>3.52</v>
      </c>
      <c r="V2474" s="64">
        <f t="shared" ref="V2474" si="427">+Q2474-W2474-X2474-Y2474-P2474</f>
        <v>499.43</v>
      </c>
      <c r="W2474" s="714">
        <v>12</v>
      </c>
      <c r="X2474" s="714">
        <v>0</v>
      </c>
      <c r="Y2474" s="714">
        <v>0</v>
      </c>
      <c r="Z2474" s="435" t="s">
        <v>73</v>
      </c>
      <c r="AA2474" s="18" t="s">
        <v>3437</v>
      </c>
      <c r="AB2474" s="9" t="str">
        <f t="shared" si="423"/>
        <v>02/10/2007</v>
      </c>
      <c r="AC2474" s="18" t="str">
        <f t="shared" si="422"/>
        <v>05/03/2023</v>
      </c>
      <c r="AD2474" s="11">
        <v>489.16</v>
      </c>
      <c r="AE2474" s="11">
        <v>489.16</v>
      </c>
      <c r="AF2474" s="11">
        <v>0</v>
      </c>
      <c r="AG2474" s="11"/>
      <c r="AH2474" s="11"/>
      <c r="AI2474" s="11"/>
      <c r="AJ2474" s="105">
        <v>44963</v>
      </c>
      <c r="AK2474" s="105">
        <v>44964</v>
      </c>
      <c r="AL2474" s="11">
        <v>2</v>
      </c>
      <c r="AM2474" s="208">
        <v>21</v>
      </c>
      <c r="AN2474" s="11" t="s">
        <v>503</v>
      </c>
    </row>
    <row r="2475" spans="1:40" ht="15" customHeight="1">
      <c r="A2475" s="40">
        <v>9616</v>
      </c>
      <c r="B2475" s="11" t="s">
        <v>9933</v>
      </c>
      <c r="C2475" s="11">
        <v>30715062190</v>
      </c>
      <c r="D2475" s="11" t="s">
        <v>1821</v>
      </c>
      <c r="E2475" s="11" t="s">
        <v>38</v>
      </c>
      <c r="F2475" s="11" t="s">
        <v>87</v>
      </c>
      <c r="G2475" s="11" t="s">
        <v>1863</v>
      </c>
      <c r="H2475" s="106" t="s">
        <v>9934</v>
      </c>
      <c r="I2475" s="112" t="s">
        <v>9935</v>
      </c>
      <c r="J2475" s="107" t="s">
        <v>20</v>
      </c>
      <c r="K2475" s="107" t="s">
        <v>21</v>
      </c>
      <c r="L2475" s="113" t="s">
        <v>22</v>
      </c>
      <c r="M2475" s="108">
        <v>0</v>
      </c>
      <c r="N2475" s="108">
        <v>0</v>
      </c>
      <c r="O2475" s="108">
        <v>0</v>
      </c>
      <c r="P2475" s="108">
        <v>0</v>
      </c>
      <c r="Q2475" s="109">
        <v>586.77</v>
      </c>
      <c r="R2475" s="110">
        <f t="shared" ref="R2475" si="428">Q2475-O2475-S2475-T2475-U2475</f>
        <v>500.52</v>
      </c>
      <c r="S2475" s="108">
        <v>85.14</v>
      </c>
      <c r="T2475" s="108">
        <v>1.1100000000000001</v>
      </c>
      <c r="U2475" s="108">
        <v>0</v>
      </c>
      <c r="V2475" s="110">
        <f t="shared" ref="V2475:V2478" si="429">Q2475-P2475-W2475-X2475-Y2475</f>
        <v>501.60999999999996</v>
      </c>
      <c r="W2475" s="108">
        <v>84.05</v>
      </c>
      <c r="X2475" s="108">
        <v>1.1100000000000001</v>
      </c>
      <c r="Y2475" s="114">
        <v>0</v>
      </c>
      <c r="Z2475" s="111" t="s">
        <v>73</v>
      </c>
      <c r="AA2475" s="104" t="s">
        <v>3734</v>
      </c>
      <c r="AB2475" s="9" t="str">
        <f t="shared" si="423"/>
        <v>02/10/2007</v>
      </c>
      <c r="AC2475" s="18" t="str">
        <f t="shared" si="422"/>
        <v>13/02/2023</v>
      </c>
      <c r="AD2475" s="11">
        <v>189.7</v>
      </c>
      <c r="AE2475" s="11">
        <v>189.7</v>
      </c>
      <c r="AF2475" s="11">
        <v>0</v>
      </c>
      <c r="AG2475" s="11"/>
      <c r="AH2475" s="11"/>
      <c r="AI2475" s="11"/>
      <c r="AJ2475" s="105">
        <v>44963</v>
      </c>
      <c r="AK2475" s="105">
        <v>44964</v>
      </c>
      <c r="AL2475" s="11">
        <v>2</v>
      </c>
      <c r="AM2475" s="9">
        <v>21</v>
      </c>
      <c r="AN2475" s="11" t="s">
        <v>503</v>
      </c>
    </row>
    <row r="2476" spans="1:40" ht="15" customHeight="1">
      <c r="A2476" s="40">
        <v>16196</v>
      </c>
      <c r="B2476" s="11" t="s">
        <v>9350</v>
      </c>
      <c r="C2476" s="11">
        <v>20065592038</v>
      </c>
      <c r="D2476" s="11" t="s">
        <v>9936</v>
      </c>
      <c r="E2476" s="11" t="s">
        <v>38</v>
      </c>
      <c r="F2476" s="11" t="s">
        <v>70</v>
      </c>
      <c r="G2476" s="11" t="s">
        <v>2074</v>
      </c>
      <c r="H2476" s="11" t="s">
        <v>9937</v>
      </c>
      <c r="I2476" s="11" t="s">
        <v>9938</v>
      </c>
      <c r="J2476" s="11" t="s">
        <v>20</v>
      </c>
      <c r="K2476" s="11" t="s">
        <v>21</v>
      </c>
      <c r="L2476" s="11" t="s">
        <v>22</v>
      </c>
      <c r="M2476" s="11">
        <v>0</v>
      </c>
      <c r="N2476" s="11">
        <v>0</v>
      </c>
      <c r="O2476" s="11">
        <v>0</v>
      </c>
      <c r="P2476" s="11">
        <v>0</v>
      </c>
      <c r="Q2476" s="11">
        <v>97.61</v>
      </c>
      <c r="R2476" s="74">
        <f t="shared" ref="R2476:R2478" si="430">Q2476-S2476-T2476-U2476-O2476</f>
        <v>96.9</v>
      </c>
      <c r="S2476" s="11">
        <v>0</v>
      </c>
      <c r="T2476" s="11">
        <v>0.71</v>
      </c>
      <c r="U2476" s="11">
        <v>0</v>
      </c>
      <c r="V2476" s="74">
        <f t="shared" si="429"/>
        <v>96.9</v>
      </c>
      <c r="W2476" s="11">
        <v>0</v>
      </c>
      <c r="X2476" s="11">
        <v>0.71</v>
      </c>
      <c r="Y2476" s="11">
        <v>0</v>
      </c>
      <c r="Z2476" s="11" t="s">
        <v>1515</v>
      </c>
      <c r="AA2476" s="11" t="s">
        <v>8282</v>
      </c>
      <c r="AB2476" s="9" t="str">
        <f t="shared" si="423"/>
        <v>31/08/2007</v>
      </c>
      <c r="AC2476" s="18" t="str">
        <f t="shared" si="422"/>
        <v>20/02/2023</v>
      </c>
      <c r="AD2476" s="11">
        <v>92</v>
      </c>
      <c r="AE2476" s="11">
        <v>92</v>
      </c>
      <c r="AF2476" s="11">
        <v>0</v>
      </c>
      <c r="AG2476" s="11"/>
      <c r="AH2476" s="11"/>
      <c r="AI2476" s="11"/>
      <c r="AJ2476" s="105">
        <v>44963</v>
      </c>
      <c r="AK2476" s="105">
        <v>44964</v>
      </c>
      <c r="AL2476" s="11">
        <v>2</v>
      </c>
      <c r="AM2476" s="208">
        <v>21</v>
      </c>
      <c r="AN2476" s="9" t="s">
        <v>9897</v>
      </c>
    </row>
    <row r="2477" spans="1:40" ht="15" customHeight="1">
      <c r="A2477" s="40">
        <v>18066</v>
      </c>
      <c r="B2477" s="11" t="s">
        <v>9939</v>
      </c>
      <c r="C2477" s="11">
        <v>30713013907</v>
      </c>
      <c r="D2477" s="11" t="s">
        <v>9940</v>
      </c>
      <c r="E2477" s="11" t="s">
        <v>38</v>
      </c>
      <c r="F2477" s="11" t="s">
        <v>60</v>
      </c>
      <c r="G2477" s="11" t="s">
        <v>231</v>
      </c>
      <c r="H2477" s="11" t="s">
        <v>9941</v>
      </c>
      <c r="I2477" s="11" t="s">
        <v>9942</v>
      </c>
      <c r="J2477" s="11" t="s">
        <v>20</v>
      </c>
      <c r="K2477" s="11" t="s">
        <v>21</v>
      </c>
      <c r="L2477" s="11" t="s">
        <v>22</v>
      </c>
      <c r="M2477" s="11">
        <v>0.11</v>
      </c>
      <c r="N2477" s="11">
        <v>0.75</v>
      </c>
      <c r="O2477" s="11">
        <v>0</v>
      </c>
      <c r="P2477" s="11">
        <v>0</v>
      </c>
      <c r="Q2477" s="11">
        <v>144.16999999999999</v>
      </c>
      <c r="R2477" s="74">
        <f t="shared" si="430"/>
        <v>140.82</v>
      </c>
      <c r="S2477" s="11">
        <v>1.1599999999999999</v>
      </c>
      <c r="T2477" s="11">
        <v>0.92</v>
      </c>
      <c r="U2477" s="11">
        <v>1.27</v>
      </c>
      <c r="V2477" s="74">
        <f t="shared" si="429"/>
        <v>140.56</v>
      </c>
      <c r="W2477" s="11">
        <v>1.1599999999999999</v>
      </c>
      <c r="X2477" s="11">
        <v>1.03</v>
      </c>
      <c r="Y2477" s="11">
        <v>1.42</v>
      </c>
      <c r="Z2477" s="11" t="s">
        <v>5785</v>
      </c>
      <c r="AA2477" s="11" t="s">
        <v>6038</v>
      </c>
      <c r="AB2477" s="9" t="str">
        <f t="shared" si="423"/>
        <v>22/08/2007</v>
      </c>
      <c r="AC2477" s="18" t="str">
        <f t="shared" si="422"/>
        <v>18/02/2023</v>
      </c>
      <c r="AD2477" s="11">
        <v>126.46</v>
      </c>
      <c r="AE2477" s="11">
        <v>126.46</v>
      </c>
      <c r="AF2477" s="11">
        <v>0</v>
      </c>
      <c r="AG2477" s="11"/>
      <c r="AH2477" s="11"/>
      <c r="AI2477" s="11"/>
      <c r="AJ2477" s="105">
        <v>44963</v>
      </c>
      <c r="AK2477" s="105">
        <v>44964</v>
      </c>
      <c r="AL2477" s="11">
        <v>2</v>
      </c>
      <c r="AM2477" s="9">
        <v>21</v>
      </c>
      <c r="AN2477" s="9" t="s">
        <v>9897</v>
      </c>
    </row>
    <row r="2478" spans="1:40" ht="15" customHeight="1">
      <c r="A2478" s="40">
        <v>18067</v>
      </c>
      <c r="B2478" s="11" t="s">
        <v>9943</v>
      </c>
      <c r="C2478" s="11">
        <v>20065634180</v>
      </c>
      <c r="D2478" s="11" t="s">
        <v>9944</v>
      </c>
      <c r="E2478" s="11" t="s">
        <v>38</v>
      </c>
      <c r="F2478" s="11" t="s">
        <v>60</v>
      </c>
      <c r="G2478" s="11" t="s">
        <v>231</v>
      </c>
      <c r="H2478" s="11" t="s">
        <v>9945</v>
      </c>
      <c r="I2478" s="11" t="s">
        <v>9946</v>
      </c>
      <c r="J2478" s="11" t="s">
        <v>20</v>
      </c>
      <c r="K2478" s="11" t="s">
        <v>21</v>
      </c>
      <c r="L2478" s="11" t="s">
        <v>22</v>
      </c>
      <c r="M2478" s="11">
        <v>0</v>
      </c>
      <c r="N2478" s="11">
        <v>0</v>
      </c>
      <c r="O2478" s="11">
        <v>0</v>
      </c>
      <c r="P2478" s="11">
        <v>0</v>
      </c>
      <c r="Q2478" s="11">
        <v>36.01</v>
      </c>
      <c r="R2478" s="74">
        <f t="shared" si="430"/>
        <v>36.01</v>
      </c>
      <c r="S2478" s="11">
        <v>0</v>
      </c>
      <c r="T2478" s="11">
        <v>0</v>
      </c>
      <c r="U2478" s="11">
        <v>0</v>
      </c>
      <c r="V2478" s="74">
        <f t="shared" si="429"/>
        <v>36.01</v>
      </c>
      <c r="W2478" s="11">
        <v>0</v>
      </c>
      <c r="X2478" s="11">
        <v>0</v>
      </c>
      <c r="Y2478" s="11">
        <v>0</v>
      </c>
      <c r="Z2478" s="11" t="s">
        <v>5785</v>
      </c>
      <c r="AA2478" s="11" t="s">
        <v>6269</v>
      </c>
      <c r="AB2478" s="9" t="str">
        <f t="shared" si="423"/>
        <v>22/08/2007</v>
      </c>
      <c r="AC2478" s="18" t="str">
        <f t="shared" si="422"/>
        <v>28/02/2023</v>
      </c>
      <c r="AD2478" s="11">
        <v>35.17</v>
      </c>
      <c r="AE2478" s="11">
        <v>35.17</v>
      </c>
      <c r="AF2478" s="11">
        <v>0</v>
      </c>
      <c r="AG2478" s="11"/>
      <c r="AH2478" s="11"/>
      <c r="AI2478" s="11"/>
      <c r="AJ2478" s="105">
        <v>44963</v>
      </c>
      <c r="AK2478" s="105">
        <v>44964</v>
      </c>
      <c r="AL2478" s="11">
        <v>2</v>
      </c>
      <c r="AM2478" s="9">
        <v>21</v>
      </c>
      <c r="AN2478" s="9" t="s">
        <v>9897</v>
      </c>
    </row>
    <row r="2479" spans="1:40" ht="15" customHeight="1">
      <c r="A2479" s="106">
        <v>8689</v>
      </c>
      <c r="B2479" s="106" t="s">
        <v>9444</v>
      </c>
      <c r="C2479" s="106">
        <v>30607413254</v>
      </c>
      <c r="D2479" s="106" t="s">
        <v>6402</v>
      </c>
      <c r="E2479" s="106" t="s">
        <v>341</v>
      </c>
      <c r="F2479" s="106" t="s">
        <v>314</v>
      </c>
      <c r="G2479" s="106" t="s">
        <v>6346</v>
      </c>
      <c r="H2479" s="95" t="s">
        <v>6403</v>
      </c>
      <c r="I2479" s="95" t="s">
        <v>6404</v>
      </c>
      <c r="J2479" s="169" t="s">
        <v>20</v>
      </c>
      <c r="K2479" s="169" t="s">
        <v>21</v>
      </c>
      <c r="L2479" s="169" t="s">
        <v>22</v>
      </c>
      <c r="M2479" s="104">
        <v>0</v>
      </c>
      <c r="N2479" s="104">
        <v>0</v>
      </c>
      <c r="O2479" s="104">
        <v>0</v>
      </c>
      <c r="P2479" s="104">
        <v>0</v>
      </c>
      <c r="Q2479" s="104">
        <v>1934.52</v>
      </c>
      <c r="R2479" s="92">
        <f>Q2479-O2479-S2479-T2479-U2479</f>
        <v>1804.35</v>
      </c>
      <c r="S2479" s="104">
        <v>0</v>
      </c>
      <c r="T2479" s="104">
        <v>114.98</v>
      </c>
      <c r="U2479" s="104">
        <v>15.19</v>
      </c>
      <c r="V2479" s="110">
        <f>Q2479-W2479-X2479-Y2479-P2479</f>
        <v>1808.32</v>
      </c>
      <c r="W2479" s="104">
        <v>6.16</v>
      </c>
      <c r="X2479" s="104">
        <v>114.92</v>
      </c>
      <c r="Y2479" s="104">
        <v>5.12</v>
      </c>
      <c r="Z2479" s="170" t="s">
        <v>6524</v>
      </c>
      <c r="AA2479" s="171" t="s">
        <v>6531</v>
      </c>
      <c r="AB2479" s="22">
        <v>39293</v>
      </c>
      <c r="AC2479" s="124">
        <v>45005</v>
      </c>
      <c r="AD2479" s="40">
        <v>683.32</v>
      </c>
      <c r="AE2479" s="40">
        <v>683.32</v>
      </c>
      <c r="AF2479" s="40">
        <v>0</v>
      </c>
      <c r="AG2479" s="11"/>
      <c r="AH2479" s="11"/>
      <c r="AI2479" s="11"/>
      <c r="AJ2479" s="105">
        <v>44964</v>
      </c>
      <c r="AK2479" s="105">
        <v>44964</v>
      </c>
      <c r="AL2479" s="11">
        <v>1</v>
      </c>
      <c r="AM2479" s="9">
        <v>21</v>
      </c>
      <c r="AN2479" s="11" t="s">
        <v>503</v>
      </c>
    </row>
    <row r="2480" spans="1:40" ht="15" customHeight="1">
      <c r="A2480" s="40">
        <v>16360</v>
      </c>
      <c r="B2480" s="11" t="s">
        <v>9947</v>
      </c>
      <c r="C2480" s="11">
        <v>20188050396</v>
      </c>
      <c r="D2480" s="11" t="s">
        <v>9683</v>
      </c>
      <c r="E2480" s="11" t="s">
        <v>38</v>
      </c>
      <c r="F2480" s="11" t="s">
        <v>60</v>
      </c>
      <c r="G2480" s="11" t="s">
        <v>231</v>
      </c>
      <c r="H2480" s="11" t="s">
        <v>9684</v>
      </c>
      <c r="I2480" s="11" t="s">
        <v>9685</v>
      </c>
      <c r="J2480" s="11" t="s">
        <v>20</v>
      </c>
      <c r="K2480" s="11" t="s">
        <v>21</v>
      </c>
      <c r="L2480" s="11" t="s">
        <v>22</v>
      </c>
      <c r="M2480" s="11">
        <v>0</v>
      </c>
      <c r="N2480" s="11">
        <v>0</v>
      </c>
      <c r="O2480" s="11">
        <v>0</v>
      </c>
      <c r="P2480" s="11">
        <v>0</v>
      </c>
      <c r="Q2480" s="11">
        <v>700.58</v>
      </c>
      <c r="R2480" s="676">
        <f t="shared" ref="R2480:R2489" si="431">Q2480-O2480-S2480-T2480-U2480</f>
        <v>571.53</v>
      </c>
      <c r="S2480" s="11">
        <v>128.35</v>
      </c>
      <c r="T2480" s="11">
        <v>0</v>
      </c>
      <c r="U2480" s="11">
        <v>0.7</v>
      </c>
      <c r="V2480" s="123">
        <f t="shared" ref="V2480:V2489" si="432">Q2480-P2480-W2480-X2480-Y2480</f>
        <v>573.06999999999994</v>
      </c>
      <c r="W2480" s="11">
        <v>126.81</v>
      </c>
      <c r="X2480" s="11">
        <v>0</v>
      </c>
      <c r="Y2480" s="11">
        <v>0.7</v>
      </c>
      <c r="Z2480" s="11" t="s">
        <v>1515</v>
      </c>
      <c r="AA2480" s="11" t="s">
        <v>6038</v>
      </c>
      <c r="AB2480" s="11" t="str">
        <f t="shared" ref="AB2480:AB2488" si="433">+_xlfn.CONCAT(MID(Z2480,24,2),"/",MID(Z2480,22,2),"/",MID(Z2480,18,4))</f>
        <v>31/08/2007</v>
      </c>
      <c r="AC2480" s="9" t="str">
        <f t="shared" ref="AC2480:AC2488" si="434">+_xlfn.CONCAT(MID(AA2480,16,2),"/",MID(AA2480,14,2),"/",MID(AA2480,10,4))</f>
        <v>18/02/2023</v>
      </c>
      <c r="AD2480" s="11">
        <v>259.3</v>
      </c>
      <c r="AE2480" s="11">
        <v>259.3</v>
      </c>
      <c r="AF2480" s="11">
        <v>0</v>
      </c>
      <c r="AG2480" s="11"/>
      <c r="AH2480" s="11"/>
      <c r="AI2480" s="11"/>
      <c r="AJ2480" s="105">
        <v>44964</v>
      </c>
      <c r="AK2480" s="105">
        <v>44964</v>
      </c>
      <c r="AL2480" s="11">
        <v>1</v>
      </c>
      <c r="AM2480" s="9">
        <v>21</v>
      </c>
      <c r="AN2480" s="11" t="s">
        <v>503</v>
      </c>
    </row>
    <row r="2481" spans="1:40" ht="15" customHeight="1">
      <c r="A2481" s="23">
        <v>1301</v>
      </c>
      <c r="B2481" s="34" t="s">
        <v>9948</v>
      </c>
      <c r="C2481" s="34">
        <v>30629437297</v>
      </c>
      <c r="D2481" s="34" t="s">
        <v>9949</v>
      </c>
      <c r="E2481" s="34" t="s">
        <v>47</v>
      </c>
      <c r="F2481" s="34" t="s">
        <v>3015</v>
      </c>
      <c r="G2481" s="34" t="s">
        <v>8643</v>
      </c>
      <c r="H2481" s="34" t="s">
        <v>9950</v>
      </c>
      <c r="I2481" s="34" t="s">
        <v>9951</v>
      </c>
      <c r="J2481" s="34" t="s">
        <v>20</v>
      </c>
      <c r="K2481" s="34" t="s">
        <v>21</v>
      </c>
      <c r="L2481" s="34" t="s">
        <v>23</v>
      </c>
      <c r="M2481" s="34">
        <v>5.36</v>
      </c>
      <c r="N2481" s="34">
        <v>2.85</v>
      </c>
      <c r="O2481" s="34">
        <v>11.33</v>
      </c>
      <c r="P2481" s="34">
        <v>11.33</v>
      </c>
      <c r="Q2481" s="34">
        <v>1649.15</v>
      </c>
      <c r="R2481" s="582">
        <f t="shared" si="431"/>
        <v>1310.01</v>
      </c>
      <c r="S2481" s="34">
        <v>318.36</v>
      </c>
      <c r="T2481" s="34">
        <v>7.49</v>
      </c>
      <c r="U2481" s="34">
        <v>1.96</v>
      </c>
      <c r="V2481" s="152">
        <f t="shared" si="432"/>
        <v>1314.7200000000003</v>
      </c>
      <c r="W2481" s="34">
        <v>308.29000000000002</v>
      </c>
      <c r="X2481" s="34">
        <v>12.85</v>
      </c>
      <c r="Y2481" s="34">
        <v>1.96</v>
      </c>
      <c r="Z2481" s="34" t="s">
        <v>882</v>
      </c>
      <c r="AA2481" s="34" t="s">
        <v>2160</v>
      </c>
      <c r="AB2481" s="34" t="str">
        <f t="shared" si="433"/>
        <v>20/05/2007</v>
      </c>
      <c r="AC2481" s="34" t="str">
        <f t="shared" si="434"/>
        <v>25/02/2023</v>
      </c>
      <c r="AD2481" s="34">
        <v>279.13</v>
      </c>
      <c r="AE2481" s="34">
        <f>AD2481+AF2481</f>
        <v>565.79999999999995</v>
      </c>
      <c r="AF2481" s="34">
        <v>286.67</v>
      </c>
      <c r="AG2481" s="34"/>
      <c r="AH2481" s="34"/>
      <c r="AI2481" s="34"/>
      <c r="AJ2481" s="122">
        <v>45351</v>
      </c>
      <c r="AK2481" s="122">
        <v>44986</v>
      </c>
      <c r="AL2481" s="34">
        <v>1</v>
      </c>
      <c r="AM2481" s="1054">
        <v>21</v>
      </c>
      <c r="AN2481" s="34" t="s">
        <v>9897</v>
      </c>
    </row>
    <row r="2482" spans="1:40" ht="15" customHeight="1">
      <c r="A2482" s="23">
        <v>7814</v>
      </c>
      <c r="B2482" s="34" t="s">
        <v>9952</v>
      </c>
      <c r="C2482" s="34">
        <v>30647097967</v>
      </c>
      <c r="D2482" s="34" t="s">
        <v>9953</v>
      </c>
      <c r="E2482" s="34" t="s">
        <v>341</v>
      </c>
      <c r="F2482" s="34" t="s">
        <v>314</v>
      </c>
      <c r="G2482" s="34" t="s">
        <v>342</v>
      </c>
      <c r="H2482" s="34" t="s">
        <v>9954</v>
      </c>
      <c r="I2482" s="34" t="s">
        <v>9955</v>
      </c>
      <c r="J2482" s="34" t="s">
        <v>20</v>
      </c>
      <c r="K2482" s="35" t="s">
        <v>21</v>
      </c>
      <c r="L2482" s="35" t="s">
        <v>23</v>
      </c>
      <c r="M2482" s="179">
        <v>156.47</v>
      </c>
      <c r="N2482" s="179">
        <v>0</v>
      </c>
      <c r="O2482" s="179">
        <v>0</v>
      </c>
      <c r="P2482" s="179">
        <v>0</v>
      </c>
      <c r="Q2482" s="178">
        <v>2979.43</v>
      </c>
      <c r="R2482" s="518">
        <f t="shared" si="431"/>
        <v>2775.2400000000002</v>
      </c>
      <c r="S2482" s="517">
        <v>0</v>
      </c>
      <c r="T2482" s="517">
        <v>197.45</v>
      </c>
      <c r="U2482" s="517">
        <v>6.74</v>
      </c>
      <c r="V2482" s="518">
        <f t="shared" si="432"/>
        <v>2561.77</v>
      </c>
      <c r="W2482" s="179">
        <v>47.23</v>
      </c>
      <c r="X2482" s="179">
        <v>370.43</v>
      </c>
      <c r="Y2482" s="179">
        <v>0</v>
      </c>
      <c r="Z2482" s="36" t="s">
        <v>514</v>
      </c>
      <c r="AA2482" s="34" t="s">
        <v>7774</v>
      </c>
      <c r="AB2482" s="34" t="str">
        <f t="shared" si="433"/>
        <v>31/08/2007</v>
      </c>
      <c r="AC2482" s="34" t="str">
        <f t="shared" si="434"/>
        <v>13/02/2023</v>
      </c>
      <c r="AD2482" s="34">
        <v>1042.03</v>
      </c>
      <c r="AE2482" s="34">
        <v>1042.03</v>
      </c>
      <c r="AF2482" s="34">
        <v>0</v>
      </c>
      <c r="AG2482" s="34"/>
      <c r="AH2482" s="34"/>
      <c r="AI2482" s="34"/>
      <c r="AJ2482" s="122">
        <v>45351</v>
      </c>
      <c r="AK2482" s="122">
        <v>44986</v>
      </c>
      <c r="AL2482" s="34">
        <v>1</v>
      </c>
      <c r="AM2482" s="34">
        <v>21</v>
      </c>
      <c r="AN2482" s="34" t="s">
        <v>9897</v>
      </c>
    </row>
    <row r="2483" spans="1:40" ht="15" customHeight="1">
      <c r="A2483" s="40">
        <v>7838</v>
      </c>
      <c r="B2483" s="11" t="s">
        <v>9350</v>
      </c>
      <c r="C2483" s="11">
        <v>20065592038</v>
      </c>
      <c r="D2483" s="11" t="s">
        <v>9956</v>
      </c>
      <c r="E2483" s="11" t="s">
        <v>38</v>
      </c>
      <c r="F2483" s="11" t="s">
        <v>70</v>
      </c>
      <c r="G2483" s="11" t="s">
        <v>2074</v>
      </c>
      <c r="H2483" s="11" t="s">
        <v>9957</v>
      </c>
      <c r="I2483" s="11" t="s">
        <v>9958</v>
      </c>
      <c r="J2483" s="11" t="s">
        <v>20</v>
      </c>
      <c r="K2483" s="11" t="s">
        <v>21</v>
      </c>
      <c r="L2483" s="11" t="s">
        <v>22</v>
      </c>
      <c r="M2483" s="11">
        <v>0</v>
      </c>
      <c r="N2483" s="11">
        <v>0</v>
      </c>
      <c r="O2483" s="11">
        <v>0</v>
      </c>
      <c r="P2483" s="11">
        <v>0</v>
      </c>
      <c r="Q2483" s="11">
        <v>67.69</v>
      </c>
      <c r="R2483" s="676">
        <f t="shared" si="431"/>
        <v>66.349999999999994</v>
      </c>
      <c r="S2483" s="11">
        <v>0.18</v>
      </c>
      <c r="T2483" s="11">
        <v>0.86</v>
      </c>
      <c r="U2483" s="11">
        <v>0.3</v>
      </c>
      <c r="V2483" s="123">
        <f t="shared" si="432"/>
        <v>64.599999999999994</v>
      </c>
      <c r="W2483" s="11">
        <v>2.2599999999999998</v>
      </c>
      <c r="X2483" s="11">
        <v>0.83</v>
      </c>
      <c r="Y2483" s="11">
        <v>0</v>
      </c>
      <c r="Z2483" s="11" t="s">
        <v>1264</v>
      </c>
      <c r="AA2483" s="11" t="s">
        <v>735</v>
      </c>
      <c r="AB2483" s="11" t="str">
        <f t="shared" si="433"/>
        <v>15/08/2007</v>
      </c>
      <c r="AC2483" s="9" t="str">
        <f t="shared" si="434"/>
        <v>28/02/2023</v>
      </c>
      <c r="AD2483" s="11">
        <v>61.61</v>
      </c>
      <c r="AE2483" s="11">
        <v>61.61</v>
      </c>
      <c r="AF2483" s="11">
        <v>0</v>
      </c>
      <c r="AG2483" s="11"/>
      <c r="AH2483" s="11"/>
      <c r="AI2483" s="11"/>
      <c r="AJ2483" s="105">
        <v>45351</v>
      </c>
      <c r="AK2483" s="124">
        <v>44986</v>
      </c>
      <c r="AL2483" s="11">
        <v>1</v>
      </c>
      <c r="AM2483" s="208">
        <v>21</v>
      </c>
      <c r="AN2483" s="9" t="s">
        <v>9897</v>
      </c>
    </row>
    <row r="2484" spans="1:40" ht="15" customHeight="1">
      <c r="A2484" s="40">
        <v>7939</v>
      </c>
      <c r="B2484" s="11" t="s">
        <v>6490</v>
      </c>
      <c r="C2484" s="11">
        <v>30711467943</v>
      </c>
      <c r="D2484" s="11" t="s">
        <v>9959</v>
      </c>
      <c r="E2484" s="11" t="s">
        <v>38</v>
      </c>
      <c r="F2484" s="11" t="s">
        <v>66</v>
      </c>
      <c r="G2484" s="11" t="s">
        <v>1861</v>
      </c>
      <c r="H2484" s="11" t="s">
        <v>9960</v>
      </c>
      <c r="I2484" s="11" t="s">
        <v>9961</v>
      </c>
      <c r="J2484" s="11" t="s">
        <v>20</v>
      </c>
      <c r="K2484" s="11" t="s">
        <v>21</v>
      </c>
      <c r="L2484" s="11" t="s">
        <v>22</v>
      </c>
      <c r="M2484" s="11">
        <v>0</v>
      </c>
      <c r="N2484" s="11">
        <v>0</v>
      </c>
      <c r="O2484" s="11">
        <v>0</v>
      </c>
      <c r="P2484" s="11">
        <v>0</v>
      </c>
      <c r="Q2484" s="11">
        <v>281.97000000000003</v>
      </c>
      <c r="R2484" s="676">
        <f t="shared" si="431"/>
        <v>281.97000000000003</v>
      </c>
      <c r="S2484" s="11">
        <v>0</v>
      </c>
      <c r="T2484" s="11">
        <v>0</v>
      </c>
      <c r="U2484" s="11">
        <v>0</v>
      </c>
      <c r="V2484" s="123">
        <f t="shared" si="432"/>
        <v>281.97000000000003</v>
      </c>
      <c r="W2484" s="11">
        <v>0</v>
      </c>
      <c r="X2484" s="11">
        <v>0</v>
      </c>
      <c r="Y2484" s="11">
        <v>0</v>
      </c>
      <c r="Z2484" s="11" t="s">
        <v>2606</v>
      </c>
      <c r="AA2484" s="11" t="s">
        <v>2681</v>
      </c>
      <c r="AB2484" s="11" t="str">
        <f t="shared" si="433"/>
        <v>12/06/2007</v>
      </c>
      <c r="AC2484" s="9" t="str">
        <f t="shared" si="434"/>
        <v>28/02/2023</v>
      </c>
      <c r="AD2484" s="11">
        <v>220.84</v>
      </c>
      <c r="AE2484" s="11">
        <v>220.84</v>
      </c>
      <c r="AF2484" s="11">
        <v>0</v>
      </c>
      <c r="AG2484" s="11"/>
      <c r="AH2484" s="11"/>
      <c r="AI2484" s="11"/>
      <c r="AJ2484" s="105">
        <v>45351</v>
      </c>
      <c r="AK2484" s="124">
        <v>44986</v>
      </c>
      <c r="AL2484" s="11">
        <v>1</v>
      </c>
      <c r="AM2484" s="9">
        <v>21</v>
      </c>
      <c r="AN2484" s="9" t="s">
        <v>9897</v>
      </c>
    </row>
    <row r="2485" spans="1:40" ht="15" customHeight="1">
      <c r="A2485" s="40">
        <v>9621</v>
      </c>
      <c r="B2485" s="11" t="s">
        <v>9933</v>
      </c>
      <c r="C2485" s="11">
        <v>30715062190</v>
      </c>
      <c r="D2485" s="11" t="s">
        <v>9962</v>
      </c>
      <c r="E2485" s="11" t="s">
        <v>38</v>
      </c>
      <c r="F2485" s="11" t="s">
        <v>66</v>
      </c>
      <c r="G2485" s="11" t="s">
        <v>3619</v>
      </c>
      <c r="H2485" s="106" t="s">
        <v>9963</v>
      </c>
      <c r="I2485" s="112" t="s">
        <v>9964</v>
      </c>
      <c r="J2485" s="107" t="s">
        <v>20</v>
      </c>
      <c r="K2485" s="107" t="s">
        <v>21</v>
      </c>
      <c r="L2485" s="113" t="s">
        <v>22</v>
      </c>
      <c r="M2485" s="108">
        <v>0</v>
      </c>
      <c r="N2485" s="108">
        <v>0</v>
      </c>
      <c r="O2485" s="108">
        <v>0</v>
      </c>
      <c r="P2485" s="108">
        <v>0</v>
      </c>
      <c r="Q2485" s="109">
        <v>111.89</v>
      </c>
      <c r="R2485" s="110">
        <f t="shared" si="431"/>
        <v>108.51</v>
      </c>
      <c r="S2485" s="108">
        <v>0</v>
      </c>
      <c r="T2485" s="108">
        <v>0.83</v>
      </c>
      <c r="U2485" s="108">
        <v>2.5499999999999998</v>
      </c>
      <c r="V2485" s="110">
        <f t="shared" si="432"/>
        <v>110.47</v>
      </c>
      <c r="W2485" s="108">
        <v>0</v>
      </c>
      <c r="X2485" s="108">
        <v>0.83</v>
      </c>
      <c r="Y2485" s="114">
        <v>0.59</v>
      </c>
      <c r="Z2485" s="111" t="s">
        <v>46</v>
      </c>
      <c r="AA2485" s="104" t="s">
        <v>9965</v>
      </c>
      <c r="AB2485" s="115">
        <v>39277</v>
      </c>
      <c r="AC2485" s="457">
        <v>44945</v>
      </c>
      <c r="AD2485" s="14">
        <v>108.51</v>
      </c>
      <c r="AE2485" s="14">
        <v>108.51</v>
      </c>
      <c r="AF2485" s="17">
        <v>0</v>
      </c>
      <c r="AG2485" s="11"/>
      <c r="AH2485" s="11"/>
      <c r="AI2485" s="11"/>
      <c r="AJ2485" s="105">
        <v>45351</v>
      </c>
      <c r="AK2485" s="124">
        <v>44986</v>
      </c>
      <c r="AL2485" s="11">
        <v>1</v>
      </c>
      <c r="AM2485" s="208">
        <v>21</v>
      </c>
      <c r="AN2485" s="11" t="s">
        <v>503</v>
      </c>
    </row>
    <row r="2486" spans="1:40" ht="15" customHeight="1">
      <c r="A2486" s="40">
        <v>16197</v>
      </c>
      <c r="B2486" s="11" t="s">
        <v>9350</v>
      </c>
      <c r="C2486" s="11">
        <v>20065592038</v>
      </c>
      <c r="D2486" s="11" t="s">
        <v>9966</v>
      </c>
      <c r="E2486" s="11" t="s">
        <v>38</v>
      </c>
      <c r="F2486" s="11" t="s">
        <v>70</v>
      </c>
      <c r="G2486" s="11" t="s">
        <v>2074</v>
      </c>
      <c r="H2486" s="11" t="s">
        <v>9967</v>
      </c>
      <c r="I2486" s="11" t="s">
        <v>9968</v>
      </c>
      <c r="J2486" s="11" t="s">
        <v>20</v>
      </c>
      <c r="K2486" s="11" t="s">
        <v>21</v>
      </c>
      <c r="L2486" s="11" t="s">
        <v>22</v>
      </c>
      <c r="M2486" s="11">
        <v>0</v>
      </c>
      <c r="N2486" s="11">
        <v>0</v>
      </c>
      <c r="O2486" s="11">
        <v>0</v>
      </c>
      <c r="P2486" s="11">
        <v>0</v>
      </c>
      <c r="Q2486" s="11">
        <v>71.81</v>
      </c>
      <c r="R2486" s="676">
        <f t="shared" si="431"/>
        <v>71.350000000000009</v>
      </c>
      <c r="S2486" s="11">
        <v>0</v>
      </c>
      <c r="T2486" s="11">
        <v>0.46</v>
      </c>
      <c r="U2486" s="11">
        <v>0</v>
      </c>
      <c r="V2486" s="123">
        <f t="shared" si="432"/>
        <v>71.350000000000009</v>
      </c>
      <c r="W2486" s="11">
        <v>0</v>
      </c>
      <c r="X2486" s="11">
        <v>0.46</v>
      </c>
      <c r="Y2486" s="11">
        <v>0</v>
      </c>
      <c r="Z2486" s="11" t="s">
        <v>1931</v>
      </c>
      <c r="AA2486" s="11" t="s">
        <v>735</v>
      </c>
      <c r="AB2486" s="11" t="str">
        <f t="shared" ref="AB2486:AB2487" si="435">+_xlfn.CONCAT(MID(Z2486,24,2),"/",MID(Z2486,22,2),"/",MID(Z2486,18,4))</f>
        <v>12/06/2007</v>
      </c>
      <c r="AC2486" s="9" t="str">
        <f t="shared" ref="AC2486:AC2487" si="436">+_xlfn.CONCAT(MID(AA2486,16,2),"/",MID(AA2486,14,2),"/",MID(AA2486,10,4))</f>
        <v>28/02/2023</v>
      </c>
      <c r="AD2486" s="11">
        <v>64.09</v>
      </c>
      <c r="AE2486" s="11">
        <v>64.09</v>
      </c>
      <c r="AF2486" s="11">
        <v>0</v>
      </c>
      <c r="AG2486" s="11"/>
      <c r="AH2486" s="11"/>
      <c r="AI2486" s="11"/>
      <c r="AJ2486" s="105">
        <v>45351</v>
      </c>
      <c r="AK2486" s="124">
        <v>44986</v>
      </c>
      <c r="AL2486" s="11">
        <v>1</v>
      </c>
      <c r="AM2486" s="9">
        <v>21</v>
      </c>
      <c r="AN2486" s="9" t="s">
        <v>9897</v>
      </c>
    </row>
    <row r="2487" spans="1:40" ht="15" customHeight="1">
      <c r="A2487" s="40">
        <v>16198</v>
      </c>
      <c r="B2487" s="11" t="s">
        <v>9350</v>
      </c>
      <c r="C2487" s="11">
        <v>20065592038</v>
      </c>
      <c r="D2487" s="11" t="s">
        <v>9969</v>
      </c>
      <c r="E2487" s="11" t="s">
        <v>38</v>
      </c>
      <c r="F2487" s="11" t="s">
        <v>70</v>
      </c>
      <c r="G2487" s="11" t="s">
        <v>2074</v>
      </c>
      <c r="H2487" s="11" t="s">
        <v>9970</v>
      </c>
      <c r="I2487" s="11" t="s">
        <v>9971</v>
      </c>
      <c r="J2487" s="11" t="s">
        <v>20</v>
      </c>
      <c r="K2487" s="11" t="s">
        <v>21</v>
      </c>
      <c r="L2487" s="11" t="s">
        <v>22</v>
      </c>
      <c r="M2487" s="11">
        <v>0</v>
      </c>
      <c r="N2487" s="11">
        <v>0</v>
      </c>
      <c r="O2487" s="11">
        <v>0</v>
      </c>
      <c r="P2487" s="11">
        <v>0</v>
      </c>
      <c r="Q2487" s="11">
        <v>77.540000000000006</v>
      </c>
      <c r="R2487" s="676">
        <f t="shared" si="431"/>
        <v>75.940000000000012</v>
      </c>
      <c r="S2487" s="11">
        <v>0</v>
      </c>
      <c r="T2487" s="11">
        <v>1.6</v>
      </c>
      <c r="U2487" s="11">
        <v>0</v>
      </c>
      <c r="V2487" s="123">
        <f t="shared" si="432"/>
        <v>75.940000000000012</v>
      </c>
      <c r="W2487" s="11">
        <v>0</v>
      </c>
      <c r="X2487" s="11">
        <v>1.6</v>
      </c>
      <c r="Y2487" s="11">
        <v>0</v>
      </c>
      <c r="Z2487" s="11" t="s">
        <v>1264</v>
      </c>
      <c r="AA2487" s="11" t="s">
        <v>9972</v>
      </c>
      <c r="AB2487" s="11" t="str">
        <f t="shared" si="435"/>
        <v>15/08/2007</v>
      </c>
      <c r="AC2487" s="9" t="str">
        <f t="shared" si="436"/>
        <v>25/02/2023</v>
      </c>
      <c r="AD2487" s="11">
        <v>65.91</v>
      </c>
      <c r="AE2487" s="11">
        <v>65.91</v>
      </c>
      <c r="AF2487" s="11">
        <v>0</v>
      </c>
      <c r="AG2487" s="11"/>
      <c r="AH2487" s="11"/>
      <c r="AI2487" s="11"/>
      <c r="AJ2487" s="105">
        <v>45351</v>
      </c>
      <c r="AK2487" s="124">
        <v>44986</v>
      </c>
      <c r="AL2487" s="11">
        <v>1</v>
      </c>
      <c r="AM2487" s="208">
        <v>21</v>
      </c>
      <c r="AN2487" s="9" t="s">
        <v>9897</v>
      </c>
    </row>
    <row r="2488" spans="1:40" ht="15" customHeight="1">
      <c r="A2488" s="23">
        <v>18378</v>
      </c>
      <c r="B2488" s="34" t="s">
        <v>9973</v>
      </c>
      <c r="C2488" s="34">
        <v>30710432089</v>
      </c>
      <c r="D2488" s="34" t="s">
        <v>9974</v>
      </c>
      <c r="E2488" s="34" t="s">
        <v>47</v>
      </c>
      <c r="F2488" s="34" t="s">
        <v>1123</v>
      </c>
      <c r="G2488" s="34" t="s">
        <v>1123</v>
      </c>
      <c r="H2488" s="1128" t="s">
        <v>9975</v>
      </c>
      <c r="I2488" s="1128" t="s">
        <v>9976</v>
      </c>
      <c r="J2488" s="34" t="s">
        <v>20</v>
      </c>
      <c r="K2488" s="471" t="s">
        <v>8232</v>
      </c>
      <c r="L2488" s="34" t="s">
        <v>23</v>
      </c>
      <c r="M2488" s="34">
        <v>0</v>
      </c>
      <c r="N2488" s="34">
        <v>0</v>
      </c>
      <c r="O2488" s="34">
        <v>0</v>
      </c>
      <c r="P2488" s="34">
        <v>0</v>
      </c>
      <c r="Q2488" s="34">
        <v>1373.32</v>
      </c>
      <c r="R2488" s="1129">
        <f t="shared" si="431"/>
        <v>1283.04</v>
      </c>
      <c r="S2488" s="34">
        <v>86.72</v>
      </c>
      <c r="T2488" s="34">
        <v>0.05</v>
      </c>
      <c r="U2488" s="34">
        <v>3.51</v>
      </c>
      <c r="V2488" s="1129">
        <f t="shared" si="432"/>
        <v>1303.47</v>
      </c>
      <c r="W2488" s="34">
        <v>66.8</v>
      </c>
      <c r="X2488" s="34">
        <v>0</v>
      </c>
      <c r="Y2488" s="34">
        <v>3.05</v>
      </c>
      <c r="Z2488" s="34" t="s">
        <v>2123</v>
      </c>
      <c r="AA2488" s="34" t="s">
        <v>4503</v>
      </c>
      <c r="AB2488" s="34" t="str">
        <f t="shared" si="433"/>
        <v>23/06/2007</v>
      </c>
      <c r="AC2488" s="34" t="str">
        <f t="shared" si="434"/>
        <v>22/02/2023</v>
      </c>
      <c r="AD2488" s="34">
        <v>1060.95</v>
      </c>
      <c r="AE2488" s="34">
        <v>1060.95</v>
      </c>
      <c r="AF2488" s="34">
        <v>0</v>
      </c>
      <c r="AG2488" s="34"/>
      <c r="AH2488" s="34"/>
      <c r="AI2488" s="34"/>
      <c r="AJ2488" s="122">
        <v>45351</v>
      </c>
      <c r="AK2488" s="122">
        <v>44986</v>
      </c>
      <c r="AL2488" s="34">
        <v>1</v>
      </c>
      <c r="AM2488" s="34">
        <v>21</v>
      </c>
      <c r="AN2488" s="34" t="s">
        <v>9897</v>
      </c>
    </row>
    <row r="2489" spans="1:40" ht="15" customHeight="1">
      <c r="A2489" s="23">
        <v>9611</v>
      </c>
      <c r="B2489" s="34" t="s">
        <v>9933</v>
      </c>
      <c r="C2489" s="34">
        <v>30715062190</v>
      </c>
      <c r="D2489" s="34" t="s">
        <v>9977</v>
      </c>
      <c r="E2489" s="34" t="s">
        <v>38</v>
      </c>
      <c r="F2489" s="34" t="s">
        <v>66</v>
      </c>
      <c r="G2489" s="34" t="s">
        <v>9978</v>
      </c>
      <c r="H2489" s="501" t="s">
        <v>9979</v>
      </c>
      <c r="I2489" s="502" t="s">
        <v>9980</v>
      </c>
      <c r="J2489" s="503" t="s">
        <v>20</v>
      </c>
      <c r="K2489" s="503" t="s">
        <v>21</v>
      </c>
      <c r="L2489" s="504" t="s">
        <v>23</v>
      </c>
      <c r="M2489" s="116">
        <v>1.29</v>
      </c>
      <c r="N2489" s="116">
        <v>0</v>
      </c>
      <c r="O2489" s="116">
        <v>0</v>
      </c>
      <c r="P2489" s="116">
        <v>0</v>
      </c>
      <c r="Q2489" s="117">
        <v>1471.13</v>
      </c>
      <c r="R2489" s="117">
        <f t="shared" si="431"/>
        <v>1418.31</v>
      </c>
      <c r="S2489" s="116">
        <v>3.15</v>
      </c>
      <c r="T2489" s="116">
        <v>8.39</v>
      </c>
      <c r="U2489" s="116">
        <v>41.28</v>
      </c>
      <c r="V2489" s="117">
        <f t="shared" si="432"/>
        <v>1453.5800000000002</v>
      </c>
      <c r="W2489" s="116">
        <v>0</v>
      </c>
      <c r="X2489" s="116">
        <v>9.48</v>
      </c>
      <c r="Y2489" s="505">
        <v>8.07</v>
      </c>
      <c r="Z2489" s="506" t="s">
        <v>73</v>
      </c>
      <c r="AA2489" s="501" t="s">
        <v>9965</v>
      </c>
      <c r="AB2489" s="977">
        <v>39357</v>
      </c>
      <c r="AC2489" s="514">
        <v>44945</v>
      </c>
      <c r="AD2489" s="34">
        <v>662.45</v>
      </c>
      <c r="AE2489" s="34">
        <v>662.45</v>
      </c>
      <c r="AF2489" s="34">
        <v>0</v>
      </c>
      <c r="AG2489" s="34"/>
      <c r="AH2489" s="34"/>
      <c r="AI2489" s="34"/>
      <c r="AJ2489" s="122">
        <v>45351</v>
      </c>
      <c r="AK2489" s="122">
        <v>44986</v>
      </c>
      <c r="AL2489" s="34">
        <v>1</v>
      </c>
      <c r="AM2489" s="1054">
        <v>21</v>
      </c>
      <c r="AN2489" s="34" t="s">
        <v>503</v>
      </c>
    </row>
    <row r="2490" spans="1:40" ht="15" customHeight="1">
      <c r="A2490" s="40">
        <v>9612</v>
      </c>
      <c r="B2490" s="11" t="s">
        <v>9933</v>
      </c>
      <c r="C2490" s="11">
        <v>30715062190</v>
      </c>
      <c r="D2490" s="11" t="s">
        <v>9981</v>
      </c>
      <c r="E2490" s="11" t="s">
        <v>38</v>
      </c>
      <c r="F2490" s="11" t="s">
        <v>66</v>
      </c>
      <c r="G2490" s="11" t="s">
        <v>4097</v>
      </c>
      <c r="H2490" s="18" t="s">
        <v>9982</v>
      </c>
      <c r="I2490" s="18" t="s">
        <v>9983</v>
      </c>
      <c r="J2490" s="11" t="s">
        <v>20</v>
      </c>
      <c r="K2490" s="11" t="s">
        <v>21</v>
      </c>
      <c r="L2490" s="11" t="s">
        <v>22</v>
      </c>
      <c r="M2490" s="11">
        <v>0</v>
      </c>
      <c r="N2490" s="11">
        <v>0</v>
      </c>
      <c r="O2490" s="11">
        <v>0</v>
      </c>
      <c r="P2490" s="714">
        <v>0</v>
      </c>
      <c r="Q2490" s="39">
        <v>2000.57</v>
      </c>
      <c r="R2490" s="39">
        <f t="shared" ref="R2490" si="437">Q2490-S2490-T2490-U2490-O2490</f>
        <v>1909.97</v>
      </c>
      <c r="S2490" s="714">
        <v>84.93</v>
      </c>
      <c r="T2490" s="714">
        <v>2.56</v>
      </c>
      <c r="U2490" s="714">
        <v>3.11</v>
      </c>
      <c r="V2490" s="39">
        <v>1913.75</v>
      </c>
      <c r="W2490" s="714">
        <v>81.150000000000006</v>
      </c>
      <c r="X2490" s="714">
        <v>2.56</v>
      </c>
      <c r="Y2490" s="714">
        <v>3.11</v>
      </c>
      <c r="Z2490" s="435" t="s">
        <v>73</v>
      </c>
      <c r="AA2490" s="11" t="s">
        <v>2807</v>
      </c>
      <c r="AB2490" s="11" t="str">
        <f t="shared" ref="AB2490:AB2491" si="438">+_xlfn.CONCAT(MID(Z2490,24,2),"/",MID(Z2490,22,2),"/",MID(Z2490,18,4))</f>
        <v>02/10/2007</v>
      </c>
      <c r="AC2490" s="9" t="str">
        <f t="shared" ref="AC2490:AC2491" si="439">+_xlfn.CONCAT(MID(AA2490,16,2),"/",MID(AA2490,14,2),"/",MID(AA2490,10,4))</f>
        <v>28/02/2023</v>
      </c>
      <c r="AD2490" s="11">
        <v>944.54</v>
      </c>
      <c r="AE2490" s="11">
        <v>944.54</v>
      </c>
      <c r="AF2490" s="11">
        <v>0</v>
      </c>
      <c r="AG2490" s="11"/>
      <c r="AH2490" s="11"/>
      <c r="AI2490" s="11"/>
      <c r="AJ2490" s="105">
        <v>45351</v>
      </c>
      <c r="AK2490" s="124">
        <v>44986</v>
      </c>
      <c r="AL2490" s="11">
        <v>1</v>
      </c>
      <c r="AM2490" s="9">
        <v>21</v>
      </c>
      <c r="AN2490" s="11" t="s">
        <v>503</v>
      </c>
    </row>
    <row r="2491" spans="1:40" ht="15" customHeight="1">
      <c r="A2491" s="23" t="s">
        <v>9984</v>
      </c>
      <c r="B2491" s="34" t="s">
        <v>9985</v>
      </c>
      <c r="C2491" s="34">
        <v>30714580767</v>
      </c>
      <c r="D2491" s="34" t="s">
        <v>9986</v>
      </c>
      <c r="E2491" s="34" t="s">
        <v>38</v>
      </c>
      <c r="F2491" s="34" t="s">
        <v>60</v>
      </c>
      <c r="G2491" s="34" t="s">
        <v>231</v>
      </c>
      <c r="H2491" s="34" t="s">
        <v>9987</v>
      </c>
      <c r="I2491" s="34" t="s">
        <v>9988</v>
      </c>
      <c r="J2491" s="34" t="s">
        <v>20</v>
      </c>
      <c r="K2491" s="34" t="s">
        <v>21</v>
      </c>
      <c r="L2491" s="34" t="s">
        <v>23</v>
      </c>
      <c r="M2491" s="34">
        <v>0.61</v>
      </c>
      <c r="N2491" s="34">
        <v>0</v>
      </c>
      <c r="O2491" s="34">
        <v>0</v>
      </c>
      <c r="P2491" s="34">
        <v>0</v>
      </c>
      <c r="Q2491" s="34">
        <v>559.16</v>
      </c>
      <c r="R2491" s="582">
        <f t="shared" ref="R2491" si="440">Q2491-O2491-S2491-T2491-U2491</f>
        <v>556.33999999999992</v>
      </c>
      <c r="S2491" s="34">
        <v>0</v>
      </c>
      <c r="T2491" s="34">
        <v>0.86</v>
      </c>
      <c r="U2491" s="34">
        <v>1.96</v>
      </c>
      <c r="V2491" s="152">
        <f t="shared" ref="V2491" si="441">Q2491-P2491-W2491-X2491-Y2491</f>
        <v>555.24999999999989</v>
      </c>
      <c r="W2491" s="34">
        <v>0</v>
      </c>
      <c r="X2491" s="34">
        <v>1.47</v>
      </c>
      <c r="Y2491" s="34">
        <v>2.44</v>
      </c>
      <c r="Z2491" s="34" t="s">
        <v>5785</v>
      </c>
      <c r="AA2491" s="34" t="s">
        <v>6038</v>
      </c>
      <c r="AB2491" s="34" t="str">
        <f t="shared" si="438"/>
        <v>22/08/2007</v>
      </c>
      <c r="AC2491" s="34" t="str">
        <f t="shared" si="439"/>
        <v>18/02/2023</v>
      </c>
      <c r="AD2491" s="34">
        <v>293.85000000000002</v>
      </c>
      <c r="AE2491" s="34">
        <f>AD2491+AF2491</f>
        <v>362.49</v>
      </c>
      <c r="AF2491" s="34">
        <v>68.64</v>
      </c>
      <c r="AG2491" s="34">
        <v>0</v>
      </c>
      <c r="AH2491" s="34">
        <v>0</v>
      </c>
      <c r="AI2491" s="34">
        <v>0</v>
      </c>
      <c r="AJ2491" s="122">
        <v>45398</v>
      </c>
      <c r="AK2491" s="122">
        <v>45398</v>
      </c>
      <c r="AL2491" s="34">
        <v>1</v>
      </c>
      <c r="AM2491" s="34">
        <v>21</v>
      </c>
      <c r="AN2491" s="34" t="s">
        <v>9897</v>
      </c>
    </row>
  </sheetData>
  <protectedRanges>
    <protectedRange sqref="AC1497" name="Rango3_9_1_1_1_1_1_1_1_1_1_1_1"/>
    <protectedRange sqref="AB1201" name="Rango3_3_4_1_1_1_1_1_1_3"/>
    <protectedRange sqref="AB1202:AB1204" name="Rango3_3_4_1_1_1_1_1_1_1"/>
    <protectedRange sqref="AB1205" name="Rango3_3_4_1_1_1_1_1_1_1_1_1"/>
    <protectedRange sqref="AB64" name="Rango3_2_6_1_2_1_4_2"/>
    <protectedRange sqref="AB74" name="Rango3_8_3_2_1_1_1_2_1_2"/>
    <protectedRange sqref="AB96" name="Rango3_2_3_1_1_1_1_1_1_1_2"/>
    <protectedRange sqref="AB114" name="Rango3_2_8_1_2_1_2"/>
    <protectedRange sqref="AB26" name="Rango3_3_4_1_1_1_1_1_1_1_4"/>
    <protectedRange sqref="H122:I122" name="Rango1_6_1_1_3_1"/>
    <protectedRange sqref="H121:I121" name="Rango1_9_2_3_5_1_1_1"/>
    <protectedRange sqref="AB863" name="Rango3_3_4_1_1_1_1_1_1_1_1"/>
    <protectedRange sqref="AB864" name="Rango3_3_4_1_1_2_1_1_1_1_1"/>
    <protectedRange sqref="AB862" name="Rango3_3_4_1_1_1_1_1_1_1_1_3"/>
    <protectedRange sqref="AB866:AB867" name="Rango3_19_1_1_1_1_1_1_1"/>
    <protectedRange sqref="AB861" name="Rango3_3_4_1_1_1_1_1_1_1_2"/>
    <protectedRange sqref="AB2202" name="Rango3_2_54_1_2_1_1_1_1"/>
    <protectedRange sqref="H2460:I2460" name="Rango1_1_1_1_1_1_1_3_1_1_1_1"/>
    <protectedRange sqref="P2460:Q2460" name="Rango1_1_1_1_1_1_1_3_1_1_1_1_1"/>
    <protectedRange sqref="S2460:U2460" name="Rango2_1_1_1_1_2_1_1_1_1"/>
  </protectedRanges>
  <autoFilter ref="A1:AN2478" xr:uid="{00000000-0001-0000-0000-000000000000}"/>
  <phoneticPr fontId="14" type="noConversion"/>
  <conditionalFormatting sqref="A2:A39">
    <cfRule type="expression" dxfId="1" priority="2">
      <formula>COUNTIF($B$2297:$B$2334,A2)&gt;=1</formula>
    </cfRule>
  </conditionalFormatting>
  <conditionalFormatting sqref="A37:A38">
    <cfRule type="expression" dxfId="0" priority="1">
      <formula>COUNTIF($C$2266:$C$2272,A37)&gt;=1</formula>
    </cfRule>
  </conditionalFormatting>
  <dataValidations count="18">
    <dataValidation type="date" operator="lessThanOrEqual" allowBlank="1" showInputMessage="1" showErrorMessage="1" sqref="AB901:AB917 AB919:AB974 AB1163:AB1187 AB814:AB816 AB858 AB1142:AB1146 AB1097:AB1118 AB1039:AB1059 AB1062:AB1065 AB852 AB776:AB804 AB838 AB840 AB842:AB850 AB1148 AB988:AB1037 AB1587:AB1589 AB1591 AB1562 AB1567:AB1568 AB1581:AB1583 AB1600:AB1601 AB1594:AB1596 AB270 AB191:AB202 AB1458 AB1274 AB977:AB986 AB1160:AB1161 AB1120:AB1139 AB117 AB84 AB109:AB110 AB91:AB92 AB94 AB104 AB73 AB2283:AB2286 AB2288:AB2300 AB36:AB41 Z2301:Z2303 AB44:AB48 AB50:AB52 AB54 AB2267:AB2268 AB237:AB241 AB136 AB121:AB134 AB158 AB1865:AB1890 AB346:AB383 AB385:AB419 AB2403 AB161:AB168 AB147 AB139:AB145 AB294:AB325 AB327:AB344 AB225 AB497:AB602 AC1480:AC1482 AB1455 AC1463 AC1473:AC1476 AB171:AB189 AB283 AB155:AB156 AB421:AB495 AB1241 AB1190:AB1191 AB664:AB691 AB1257:AB1258 AB1252:AB1253 AB1298 AB1285 AB1300 AB223 AB1352 AB1295 AB613:AB631 AC1484 AC1486 AC1488:AC1489 AC1494 AC1491 AB1483 AB1429 AA1432 AC1454 AB1424 AB234 AB1346 AB205:AB212 AB276 AB258 AB264 AB243:AB256 AB606:AB610 AB693:AB695 AB697:AB701 AB703:AB719 AB2271:AB2281 AB637 AB639 AB643 AB650 AB1598 AB653:AB655 AB645 AB657:AB660 AB662 AB1327 AB1200:AB1202 AB1207:AB1208 AB1225 AB1229:AB1230 AB1233 AB1549 AB1558 AB1551:AB1552 AB266 AB289:AB291 AB896 AB868:AB886 AB773:AB774 AB1157 AB898 AB888:AB893 AB818:AB835 AB1068:AB1095 AB1772:AB1783 AB1841:AB1861 AB2047:AB2073 AB1795:AB1798 AB1787:AB1793 AB1812:AB1819 AB1954:AB1956 AB1892:AB1941 AB1804:AB1810 AB1802 AB1958:AB1961 AB1827:AB1837 AB1821:AB1823 AB2028:AB2030 AB1863 AB2133:AB2145 AB2378 AB1975:AB1976 AB1968:AB1973 AB1988:AB2005 AB1979:AB1981 AB1983:AB1986 AB1963:AB1964 AB2010:AB2013 AB1604:AB1616 AB2007 AB2015:AB2025 AB1943:AB1949 AB2042:AB2045 AB2075:AB2092 AB2249:AB2265 AB2162:AB2183 AB2094:AB2131 AB2148:AB2150 AB2152:AB2153 AB2155 AB2158 AB2160 AB2033:AB2040 AB2185:AB2193 AB2215:AB2217 AB2196 AB2203:AB2213 AB2225:AB2239 AB2222:AB2223 AB2219:AB2220 AB2241:AB2247 AB2:AB7 AB22 AC27 AB29:AB33 AB14:AB18 AB2305:AB2311 AB2313:AB2318 AB2332:AB2334 AB2337:AB2338 AB2328:AB2330 AB2323:AB2325 AB2347:AB2356 AB2320:AB2321 AB2358:AB2366 AB2368:AB2370 AB2372 AB2375:AB2376 AB721:AB770 AB1618:AB1770 AB2414 AB860 AB2421 AB2423 AB2452 AB2458 AB2488" xr:uid="{65F59A29-561C-4E98-8A8E-11DF4D8290F6}">
      <formula1>39443</formula1>
    </dataValidation>
    <dataValidation type="date" operator="greaterThanOrEqual" allowBlank="1" showInputMessage="1" showErrorMessage="1" sqref="AC1157 AC2411:AC2455 AC772:AC838 AC840 AC842:AC850 AC1145:AC1146 AC1148 AC988:AC1070 AC1598 AC1600:AC1601 AC485:AC495 AC1438:AC1442 AC977:AC986 AC1160:AC1161 AC1091:AC1143 AB85 AB55:AB56 AB65:AB66 AB68:AB72 AB75:AB77 AB82:AB83 AA2301:AA2303 AB60:AB62 AC421:AC483 AC497:AC597 AC2288:AC2303 AC1351:AC1383 AC1594:AC1596 AC613:AC633 AD1491:AD1494 AB262:AB263 AB265 AB269 AC1490 AB271:AB275 AB280:AB282 AC599:AC602 AC1508 AC1513:AC1516 AC1389:AC1390 AC1458:AC1462 AC1528:AC1536 AB1432:AB1434 AC1426:AC1431 AD1431:AD1433 AD1448:AD1450 AC1435 AC1424 AC731:AC770 AB1436:AB1437 AB1456:AB1457 AD1453:AD1454 AC1455 AD1463 AC1464:AC1467 AD1468 AC156:AC419 AD1473:AD1476 AC1477:AC1478 AD1479:AD1482 AC1483 AD1484 AC1485 AD1486 AC1487 AD1488:AD1489 AD1497 AB1443:AB1453 AC1495:AC1496 AB1526:AC1527 AC1469:AC1472 AC1519:AC1525 AC1402:AC1422 AC1300 AB236 AC119:AC154 AC1260:AC1282 AC2133:AC2145 AC1587:AC1589 AB277:AB278 AC605:AC610 AC2267:AC2286 AC1344:AC1346 AB1206 AB1219 AB1209 AB1212 AB1215 AC1284:AC1295 AC1326:AC1339 AC1190:AC1258 AC1302:AC1324 AC1348:AC1349 AC1298 AC1591 AC1546 AC1548:AC1568 AC1581:AC1583 AC1163:AC1164 AC1072:AC1089 AC919:AC974 AC889:AC917 AC1166:AC1187 AB854:AB856 AC661:AC729 AC1772:AC1785 AC2042:AC2092 AC1795:AC1798 AC1787:AC1793 AC1892:AC1941 AC2007:AC2040 AC1801:AC1802 AC1951:AC1961 AC2249:AC2265 AB1974 AC1963:AC2005 AC1943:AC1949 AC2388:AC2409 AC1604:AC1616 AC2094:AC2131 AC2147:AC2150 AC2152:AC2153 AB2157 AC2155:AC2177 AC2180:AC2193 AC2215:AC2217 AB2197:AC2198 AC2196 AC2199:AC2213 AC2219:AC2247 AC1804:AC1890 AC28:AC117 AB9 AC22:AC26 AD27 AC2:AC20 AC2305:AC2318 AC2341:AC2378 AC2328:AC2339 AC2320:AC2326 AB2341:AB2342 AC1618:AC1770 AB2418:AB2419 AC852:AC886 AC635:AC659 AC2457:AC2484 AC2486:AC2488 AC2490:AC2491" xr:uid="{9F6F8C3F-8157-4215-AC9B-64EF467AB9BA}">
      <formula1>44531</formula1>
    </dataValidation>
    <dataValidation type="date" allowBlank="1" showErrorMessage="1" sqref="AB88 AB1953 AB2200" xr:uid="{1C1B9C8A-F51C-4F99-A290-A514D9418336}">
      <formula1>37987</formula1>
      <formula2>39447</formula2>
    </dataValidation>
    <dataValidation type="date" operator="greaterThanOrEqual" allowBlank="1" showErrorMessage="1" sqref="AC918 AC975:AC976 AC839 AC841 AC851 AC1147 AB78 AB80 AC1149:AC1155 AC1509:AC1512 AC1425 AC1283 AC1162 AC1296:AC1297 AC1299 AC987 AC1942 AC1301 AC1158:AC1159 AC1391:AC1401 AC2248 AB284:AB286 AC603:AC604 AC1499:AC1507 AC611:AC612 AC420 AB279 AC1189 AC1340:AC1343 AC1325 AC1259 AC1347 AC1350 AC1384:AC1388 AC1547 AC2287 AC1584:AC1586 AC1592:AC1593 AC1597 AC1599 AC1602 AC2214 AC1617 AC1771 AC1786 AC1794 AC1799 AC1803 AC1891 AC1537:AC1543 AC2132 AC2146 AC2151 AC2154 AC2195 AC1590 AC1569:AC1580 AB10 AC21 AC2327 AC2380 AC2485 AC2489" xr:uid="{7BB73732-4368-4921-9662-5ED842D33B75}">
      <formula1>44531</formula1>
    </dataValidation>
    <dataValidation type="date" allowBlank="1" showInputMessage="1" showErrorMessage="1" sqref="AB64 AB74 AB96 AB114" xr:uid="{C6D7989E-15B5-426A-8E7D-EFEE96AEDC34}">
      <formula1>37987</formula1>
      <formula2>39447</formula2>
    </dataValidation>
    <dataValidation type="date" operator="lessThanOrEqual" allowBlank="1" showErrorMessage="1" sqref="AB817 AB1140 AB805:AB813 AB1060:AB1061 AB1066:AB1067 AB772 AB1038 AB839 AB841 AB1592:AB1593 AB1597 AB1599 AB1602 AB2248 AB1268:AB1273 AB1438:AB1442 AB851 AB1147 AB1149:AB1156 AB1162 AB987 AB1158:AB1159 AB2224 AB79 AB81 AB49 AB2240 AB42:AB43 AB1590 AB2287 AB98 AB345 AB384 AB611:AB612 AB148:AB154 AB170 AB632:AB633 AB420 AB603:AB605 AB146 AB159:AB160 AB326 AB2388:AB2402 AB1275:AB1284 AA1434 AB204 AB135 AB217:AB222 AB1469:AB1472 AA1452:AA1453 AB226:AB227 AB1259:AB1261 AB1301:AB1326 AA1456:AA1458 AB1328:AB1343 AB1464:AB1467 AC1468 AB1296:AB1297 AB1477:AB1478 AB1286:AB1294 AB231:AB233 AB242 AB2008:AB2009 AB1353:AB1422 AB257 AB1485 AB1487 AB1495:AB1496 AC1492 AB1490 AB1435 AA1444:AA1446 AB1504:AB1525 AB1428 AB1425:AB1426 AB1430:AB1431 AB1459:AB1462 AA1450 AA1436:AA1437 AB1299 AB1345 AB1347:AB1351 AB137:AB138 AB119:AB120 AB702 AB720 AB644 AB638 AB651 AB661 AB664:AB667 AB696 AB657 AB1499:AB1501 AB635:AB636 AB646:AB649 AB1192:AB1195 AB1222:AB1224 AB1240 AB1189 AB1197:AB1199 AB1256 AB1550 AB1569:AB1575 AB1546:AB1547 AB1553 AB1555:AB1556 AB1564:AB1565 AB1578:AB1580 AB1584:AB1586 AB259:AB260 AB836:AB837 AB894 AB1119 AB918 AB775 AB975:AB976 AB1617 AB1771 AB1786 AB1794 AB1799 AB1951:AB1952 AB1942 AB1801 AB1803 AB1811 AB1820 AB1838:AB1840 AB1862 AB1891 AB1987 AB1982 AB1965:AB1967 AB1529:AB1543 AB2184 AB2132 AB2146:AB2147 AB2151 AB2154 AB2156 AB2161 AB2195 AB2199 AB2214 AB2221 AB2301:AB2303 AB8 AB12 AB21 AB23:AB26 AB28 AB34:AB35 AB2371 AB2312 AB2327 AB2339:AB2340 AB2322 AB2373:AB2374 AB2377 AB2380 AB213:AB215 AB2404:AB2409 AB2415:AB2417 AB2411:AB2412 AB2451 AB2453:AB2455 AB2457 AB2459:AB2478 AB2480:AB2487 AB2489:AB2491" xr:uid="{C579D3F3-9667-4FD1-9FA6-11A01EDF369A}">
      <formula1>39443</formula1>
    </dataValidation>
    <dataValidation type="decimal" allowBlank="1" showErrorMessage="1" sqref="M1163:P1187 M1148:P1148 W1148:Y1148 S1154:U1154 S1150:U1150 N1151:P1151 S109:T109 T1497:V1497 S110:U117 M40:P117 U2302:W2302 X1497:Z1497 W1435:Y1435 R1456:T1457 X1463:Z1463 M1454:Q1454 M1483:P1485 W1483:Y1483 M1451:P1453 R1443:T1453 X1454:Z1454 T1454:V1454 W1424:Y1426 S1424:U1426 W1477:Y1478 M1424:P1426 M1435:P1436 S1435:U1435 S1483:U1483 V1436:X1437 L1437:O1437 R1436:T1437 M1433:P1433 W1455:Y1455 S1455:U1455 S1459:U1462 W1459:Y1462 S1464:U1467 W1464:Y1467 L1444:O1446 M1447:P1449 M1455:P1456 N1492:Q1494 L1450:O1450 Q1497 X1476:Z1476 Q1473:Q1475 N1476:Q1476 AA1475 X1475:Y1475 X1480:Z1482 N1481:Q1481 M1477:O1477 M1482:Q1482 N1463:Q1463 M1480:Q1480 T1480:V1482 S1485:U1485 W1485:Y1485 T1463:V1463 N1486:Q1486 T1486:V1486 X1486:Z1486 M1487:P1487 S1487:U1487 W1487:Y1487 N1488:Q1489 T1488:V1489 X1488:Z1489 T1484:V1484 M1478:Q1478 T1491:V1494 X1491:Z1494 W1490:Y1490 X1484:Z1484 M1490:P1490 M1491:Q1491 S1490:U1490 Q1484 L1457:O1457 M1347:P1422 V1443:X1453 W1428:Y1431 S1428:U1431 M1428:P1431 R1432:T1434 V1432:X1434 L1432:O1432 L1434:O1434 M1459:P1462 X1468:Z1468 T1468:V1468 S1152:U1152 Q1468 T1473:V1476 X1473:Z1474 S1477:U1478 W1495:Y1496 S1495:U1496 M1495:P1497 M1152:P1154 W988:Y1059 M1464:P1475 W1469:Y1472 S1469:U1472 S1502 W1157:Y1161 X1361:X1372 X1374:X1377 W1361:W1377 Y1361:Y1377 N1287:P1293 S40:U108 M1156:P1161 S1156:U1187 W1071:Y1146 S1071:U1148 M1117:P1146 M1116:Q1116 U1028 S1499:U1501 S2026:U2027 S1028 W1347:Y1360 M1294:P1345 M1458:O1458 T1060:T1062 W1060:W1063 Y1060:Y1063 X1060:X1062 S1060:S1063 U1060:U1063 W1163:Y1187 S1029:U1059 S772:U838 W772:Y838 W840:Y840 W842:Y850 S840:U850 S177 U177 S119:U176 M1915:P1928 S1579:U1579 M1567:P1570 S1601:U1601 M1546:P1551 W1546:Y1551 S1546:U1551 M1555:P1556 S1555:U1556 W1553:Y1553 S1562:U1565 S1567:U1570 W1555:Y1556 W1567:Y1570 M1562:P1565 W1562:Y1565 W1594:Y1594 M1594:P1594 S1594:U1594 W1601:Y1601 M1601:P1601 M1553:P1553 S1553:U1553 M119:P397 W2283:Y2292 S1347:U1422 W1378:Y1422 V1456:X1457 S1458:T1458 W1458:X1458 M1189:P1286 W1438:Y1442 M1438:P1443 S1438:U1442 M1071:P1115 W1064:Y1069 S1064:U1069 M1609:P1610 W1609:Y1610 W1489 M1636:P1636 W1636:Y1636 S1636:U1636 P1656 S1737:U1739 M1737:P1739 W1737:Y1739 S1743:U1743 M1743:P1743 W1743:Y1743 M1772:P1775 W1772:Y1775 S1613:U1616 W1666:Y1666 M1666:P1666 S1666:U1666 W1763:Y1764 M1763:P1764 M1799:P1799 M1649:P1649 M1777:P1785 W1777:Y1785 S1772:U1785 M1669:P1669 W1669:Y1669 S1669:U1669 S1605:U1605 M1605:P1605 W1605:Y1605 S1761:U1761 W1761:Y1761 M1761:P1761 M1795:P1795 M1655:P1655 M1792:P1793 W1792:Y1793 S1792:U1793 S1677:U1677 M1677:P1677 W1677:Y1677 M1749:P1754 S1749:U1754 W1749:Y1754 W1768:Y1770 M1768:P1770 S1768:U1770 S1660:U1660 W1660:Y1660 M1660:P1660 W2396:Y2398 S2400:U2403 P2402:P2403 M1613:P1614 S1638:U1647 M1787:P1790 W1787:Y1790 S1787:U1790 M1627:P1634 W1627:Y1634 S1627:U1634 M1662:P1663 W1662:Y1663 S1662:U1663 M1679:P1680 W1679:Y1680 S1679:U1680 M1683:P1686 W1683:Y1686 S1683:U1686 M1688:P1713 W1688:Y1713 S1688:U1713 M1715:P1728 W1715:Y1728 S1715:U1728 W1795:Y1799 P1615 W1613:Y1616 M1616:P1616 P1796:P1798 P1653:P1654 M1638:P1647 W1638:Y1647 S1795:U1799 M1652:P1652 W1741:Y1741 W1649:Y1656 S1649:U1656 P1650:P1651 W1862:Y1866 S1862:U1866 W1948:Y1957 S1948:U1955 M1948:P1957 S1957:U1957 M1891:P1896 S1886:U1886 W1847:Y1847 S1946:U1946 W1913:Y1913 W1934:Y1934 W1937:Y1937 W1940:Y1940 W1943:Y1943 S1801:U1823 S1832:U1832 S1880:U1881 W1835:Y1836 M1838:P1841 M1877:P1877 S1847:U1847 W1946:Y1946 S1853:U1856 S1829:U1829 S1850:U1850 W1874:Y1874 M1864:P1866 W1871:Y1871 S1871:U1871 S1874:U1874 M1868:P1868 M1880:P1881 S1877:U1877 W1959:Y1959 W1886:Y1886 M1862:P1862 M1898:P1901 W1826:Y1826 W1853:Y1856 S1835:U1836 M1913:P1913 M1801:P1823 S1934:U1934 S1937:U1937 S1940:U1940 S1943:U1943 S1912:U1913 S1898:U1901 W1889:Y1889 M1946:P1946 W1801:Y1823 M1832:P1832 M1835:P1836 W1838:Y1841 M1959:P1959 M1847:P1847 S1838:U1841 M1853:P1856 W1829:Y1829 W1850:Y1850 W1868:Y1868 W1859:Y1859 S1859:U1859 M1871:P1871 M1874:P1874 S1868:U1868 W1877:Y1877 W1880:Y1881 W1961:Y1961 M1886:P1886 M1889:P1889 S1889:U1889 W1883:Y1883 M1829:P1829 M1850:P1850 S1844:U1844 M1826:P1826 W1832:Y1832 S1904:U1910 W1931:Y1931 M1934:P1934 M1937:P1937 M1940:P1940 M1943:P1943 W1898:Y1901 M1931:P1931 S1931:U1931 N1863:P1863 M1904:P1910 W1904:Y1910 M1859:P1859 M1961:P1961 S1959:U1959 M1883:P1883 S1883:U1883 S1891:U1896 W1891:Y1896 W1844:Y1844 M1844:P1844 W1915:Y1928 S1915:U1928 M2255:P2261 S1970:U1975 W1970:Y1975 M1970:P1975 S1979:U1979 W1979:Y1979 M1979:P1979 S1965:U1967 W1965:Y1967 M2005:P2005 W2005:Y2005 S2005:U2005 M1987:P1988 S1987:U1988 W1987:Y1988 M1982:P1982 W1990:Y1990 S1990:U1990 M1990:P1990 W1994:Y1994 S1994:U1994 M1994:P1994 W1982:Y1982 S1982:U1982 M1965:P1967 S2039:U2039 W2039:Y2039 M2039:P2039 W2035:Y2037 S2035:U2037 M2035:P2037 W2008:Y2013 M2011:P2013 S2031:U2032 M2031:P2032 W2031:Y2032 S2008:U2013 M2026:P2027 W2117:Y2143 S1503:U1543 W1499:Y1543 M1499:P1543 S2042:U2047 M2080:P2089 W2049:Y2050 S2049:U2050 M2049:P2050 M2042:P2047 W2077:Y2077 S2077:U2077 M2077:P2077 W2080:Y2089 S2080:U2089 W2042:Y2047 S2091:U2091 W2091:Y2091 M2091:P2091 M2053:P2075 W2053:Y2075 S2053:U2075 M2145:P2167 S2191:U2193 W2191:Y2193 W2026:Y2027 S2184:U2187 M2184:P2187 W2184:Y2187 S2145:U2167 W2145:Y2167 P2034 M2169:P2182 W2169:Y2182 S2169:U2182 M2117:P2143 S2094:U2115 M2191:P2193 W2215:Y2217 S2215:U2217 M2215:P2217 M2195:P2211 W2195:Y2211 S2195:U2211 S2246:U2253 M2246:P2253 W2255:Y2261 S2255:U2261 M2263:P2265 S2219:U2225 W2219:Y2225 W2246:Y2253 M2219:P2225 S2263:U2265 W2263:Y2265 M2227:P2233 S2227:U2233 W2227:Y2233 W2238:Y2238 M2238:P2238 S2238:U2238 S2240:U2240 W2240:Y2240 M2240:P2240 M2244:P2244 S2244:U2244 W2244:Y2244 M2381:M2395 S1189:U1345 W1189:Y1345 W2267:Y2269 S2267:U2269 M2271:P2281 M2267:P2269 M2283:P2292 S2283:U2292 S2271:U2281 W2271:Y2281 W399:Y633 V2303 R2301 M2302:N2302 S2411:U2415 S1609:U1610 W2094:Y2115 M2094:P2115 S2117:U2143 R2303 V2301 Q2302:S2302 W40:Y117 S3:U26 Q27 T27:V27 X27:Z27 S28:U28 W28:Y28 M31:P31 W31:Y31 S31:U31 S34:U35 W34:Y35 M34:P35 P37 S38:U38 W38:Y38 W3:Y26 M3:P28 M38:P38 M2305:P2318 S2305:U2318 W2305:Y2318 S2320:U2356 M2320:P2356 W2320:Y2356 S2358:U2370 M2358:P2370 W2358:Y2370 S2372:U2378 W2372:Y2378 M2372:P2378 M2380:P2380 S178:U397 W119:Y397 M399:P633 S399:U633 M2400:P2401 W2400:Y2403 M2396:P2398 S2396:U2398 M1741:P1741 S1741:U1741 S1763:U1764 S2418:U2421 W2418:Y2421 M2411:P2415 W2411:Y2415 M2418:P2421 M772:P1069 W852:Y986 S852:U1027 M2423:P2423 W2423:Y2423 S2423:U2423 S635:U770 W635:Y770 M635:P770 S2436:U2439 W2436:Y2439 M2436:P2436 P2437:P2438 M2439:P2439 M2441:P2445 W2441:Y2446 S2441:U2446 P2446 V2451 R2451 M2452:P2452 W2452:Y2452 S2452:U2452 R2455 V2455 S2461:U2461 W2457:Y2459 M2457:P2457 P2458:P2459 P2461 W2461:Y2461 M2458:O2461 S2457:U2459 M2464:P2470 W2464:Y2470 S2464:U2470 S2472:U2472 W2472:Y2472 P2472 P2474 S2474:U2475 W2474:Y2475 M2475:P2475 S2479:U2479 M2479:P2479 W2479:Y2479 M2485:P2485 S2485:U2485 W2485:Y2485 M2489:P2489 W2489:Y2490 S2482:U2482 M2482:P2482 W2482:Y2482 S2489:U2490 P2490" xr:uid="{4E8492BF-9B15-4435-96E0-650C64FB2EA9}">
      <formula1>0</formula1>
      <formula2>100000</formula2>
    </dataValidation>
    <dataValidation type="decimal" allowBlank="1" showErrorMessage="1" sqref="Q1071:Q1115 Q399:Q633 Q119:Q397 Q1156:Q1161 R1454 Q1435 Q1567:Q1570 Q1424:Q1426 Q1483 P1437 P1434 Q1189:Q1345 Q1455 Q1464:Q1467 P1444:P1446 P1450 Q1469:Q1472 Q1495:Q1496 R1473:R1476 Q1477:Q1478 R1463 R1480:R1482 Q1485 R1486 Q1487 R1488:R1489 Q1490 R1468 R1491:R1494 R1484 R1497 Q1347:Q1422 Q1428:Q1431 P1432 Q1459:Q1462 Q1163:Q1187 Q1148 Q1151:Q1154 Q2411:Q2415 Q1915:Q1928 X1373 P1457:P1458 Q2271:Q2281 Q2094:Q2115 Q1601 Q1546:Q1551 Q1553 Q1555:Q1556 Q1562:Q1565 Q1594 Q1438:Q1442 Q1117:Q1146 Q40:Q117 Q1636 Q1741 Q1737:Q1739 Q1743 Q1772:Q1775 Q1666 Q1795:Q1799 Q1777:Q1785 Q1669 Q1605 Q1761 Q1638:Q1647 Q1613:Q1616 Q1792:Q1793 Q1677 Q1749:Q1754 Q1768:Q1770 Q1660 Q2400:Q2403 Q1715:Q1728 Q1787:Q1790 Q1627:Q1634 Q1662:Q1663 Q1679:Q1680 Q1683:Q1686 Q1688:Q1713 Q1649:Q1656 Q1883 Q1948:Q1957 Q1891:Q1896 Q1940 Q1943 Q1898:Q1901 Q1937 Q1934 Q1844 Q1946 Q1801:Q1823 Q1832 Q1931 Q1835:Q1836 Q1826 Q1847 Q1838:Q1841 Q1853:Q1856 Q1829 Q1850 Q1913 Q1904:Q1910 Q1859 Q1871 Q1874 Q1868 Q1877 Q1880:Q1881 Q1961 Q1886 Q1889 Q1862:Q1866 Q1959 Q2255:Q2261 Q1970:Q1975 Q1979 Q2005 Q1987:Q1988 Q1982 Q1990 Q1994 Q1965:Q1967 Q2039 Q2034:Q2037 Q2031:Q2032 Q2008:Q2013 Q1499:Q1543 Q2080:Q2089 Q2049:Q2050 Q2042:Q2047 Q2077 Q2091 Q2053:Q2075 Q2145:Q2167 Q1609:Q1610 Q2026:Q2027 Q2184:Q2187 Q2169:Q2182 Q2191:Q2193 Q2215:Q2217 Q2195:Q2211 Q2263:Q2265 Q2219:Q2225 AD2257:AE2257 Q2246:Q2253 Q2227:Q2233 Q2238 Q2240 Q2244 Q2380 Q2283:Q2292 Q2267:Q2269 Q2117:Q2143 Q37:Q38 R27 Q28 Q31 Q34:Q35 Q3:Q26 Q2305:Q2318 Q2320:Q2356 Q2358:Q2370 Q2372:Q2378 Q2396:Q2398 Q1763:Q1764 Q2418:Q2421 Q772:Q1069 V860 R860 Q2423 Q635:Q770 Q2436:Q2439 Q2441:Q2446 Q2452 Q2461 Q2457:Q2459 Q2464:Q2470 Q2472 Q2474:Q2475 Q2479 Q2485 Q2482 Q2489:Q2490" xr:uid="{C2AD79B0-E45A-40D3-9FE3-F2B788551F80}">
      <formula1>0.1</formula1>
      <formula2>100000000</formula2>
    </dataValidation>
    <dataValidation type="decimal" allowBlank="1" showErrorMessage="1" sqref="R1059 V40:V45 V1931:V1934 S1468 W1454 R1495:R1496 S1497 V1495:V1496 R1546:R1602 V1435 V1483 Q1443:Q1453 S1454 S1491:S1494 V1424:V1426 R1435 R1483 Q1436:Q1437 U1436:U1437 U1434 R1455 V1455 R1458:R1462 V1464:V1467 R1464:R1467 U1432 Y1443 U1443:U1453 W1497 W1473:W1476 S1473:S1476 R1477:R1478 W1463 S1463 S1479:S1482 W1479:W1482 R1485 V1485 S1486 W1486 V1487 R1487 S1488:S1489 T2302 R1469:R1472 W1491:W1494 V1477:V1478 S1484 R1490 V1490 W1484 Q1456:Q1458 Y1452 V1347:V1422 R1424:R1431 V1428:V1431 Q1432:Q1434 V1458:V1462 W1468 V1469:V1472 R1064:R1065 V1561:V1572 AE1293 V1064:V1065 AD816:AE816 R1883:R1961 V47:V117 V772:V838 R861:R1040 V840:V850 V1154 V1150 V1152 R2411:R2415 V923:V1040 V1156:V1187 R1070:R1187 V1071:V1148 R1055 AE203 V1594 V1601 V1546:V1553 V1555:V1556 V1579 V2272:V2292 U1456:U1458 V1199:V1345 V1438:V1442 R1438:R1442 V1055 V1059 V1636 V1737:V1739 V1743 V1666 V1772:V1785 V1605 V1761 V1792:V1793 V1677 V1749:V1754 V1768:V1770 V1660 V1613:V1614 V1787:V1790 V1627:V1633 V1662:V1663 V1679:V1680 V1683:V1686 R1657 V1638:V1647 V1655:V1656 R1649:R1655 V1688:V1728 V1795:V1799 V1616 W1488 V1649 V2052:V2092 V1877 V1948:V1955 V1957 V1937 V1940 V1942:V1943 V1898:V1901 V1832 V1847 V1853:V1856 V1871 V1874 V1891:V1896 V1880:V1881 V1889 V1886 V1835:V1836 V1868 V1946 V1912:V1913 V1818:V1823 V1904:V1910 V1844 V1838:V1841 V1850 V1859 V1862:V1866 V1959 V1883 V1801:V1816 V1829 R2094:R2167 V1915:V1928 R2219:R2265 V1970:V1975 V1979 V2005 V1982 V1990 V1994 R1981:R2005 V1987:V1988 R1963:R1979 V1965:V1967 V1499:V1544 R1499:R1544 V2043:V2050 R2042:R2050 R2052:R2092 V1590 R2184:R2193 V2035:V2040 V2145:V2167 V2169:V2182 R2169:R2182 R2007:R2040 V1609:V1610 V2184:V2193 V2195:V2217 R2195:R2217 V2219:V2225 V2263:V2265 V2227:V2261 V2381:V2402 V1669 V1189:V1197 R1189:R1197 R1199:R1422 V2267:V2270 R2272:R2281 R2267:R2270 R2283:R2292 R119:R633 V2404:V2409 R1604:R1647 V2007:V2033 V2094:V2143 R1801:R1857 R1859:R1881 P2302 R28:R117 R2:R14 V2:V14 V38 W27 S27 V28:V29 V31 V34:V35 R16:R26 V16:V26 AD37:AE37 R2305:R2318 V2305:V2318 AD2356:AE2356 AE2330 R2320:R2370 V2320:V2370 V2372:V2379 R2372:R2409 V119:V633 V667:V770 V1741 R1659:R1798 V1763:V1764 V2418:V2420 V2411:V2415 R2418:R2436 R772:R859 V852:V859 V861:V921 V2422:V2436 R635:R770 V635:V665 R2439:R2442 V2439:V2446 R2452 V2452 V2472 V2475 R2475 V2479:V2491 R2479:R2489 R2491" xr:uid="{78E943B8-6A56-4582-8B2B-62696B7263FD}">
      <formula1>0</formula1>
      <formula2>1000000</formula2>
    </dataValidation>
    <dataValidation operator="lessThanOrEqual" allowBlank="1" showInputMessage="1" showErrorMessage="1" sqref="AB53 AB692" xr:uid="{F5DA1080-51EB-4395-89CC-E590667536DF}"/>
    <dataValidation type="decimal" allowBlank="1" showErrorMessage="1" sqref="V1041:V1054 R1041:R1054 V1056:V1058 R1056:R1058 V1060:V1063 R1060:R1063 T1063 X1063 V1066:V1069 R1066:R1069 V15 R15" xr:uid="{AA9754FB-36D6-4731-9F43-6C8488D0DAAA}">
      <formula1>0</formula1>
      <formula2>10000000</formula2>
    </dataValidation>
    <dataValidation type="decimal" operator="greaterThanOrEqual" allowBlank="1" showInputMessage="1" showErrorMessage="1" sqref="R1658 R1656 V2437:V2438 R2437:R2438 R2443:R2450 V2447:V2450 R2472" xr:uid="{6E29C887-C774-4180-A19B-5903E7D6D116}">
      <formula1>0</formula1>
    </dataValidation>
    <dataValidation type="decimal" operator="greaterThanOrEqual" allowBlank="1" showErrorMessage="1" sqref="R1799 R1198 R2282 R2457:R2471 P2460 V2457:V2471 W2460:X2460 S2460:U2460 R2473 V2473 V2476:V2478 R2476:R2478 R2490" xr:uid="{DD8B7764-F2FD-40EB-BF83-DEB15BCEE2DE}">
      <formula1>0</formula1>
    </dataValidation>
    <dataValidation type="decimal" showErrorMessage="1" sqref="R2051 V2051" xr:uid="{FCD21468-9354-428F-9361-829890D8404A}">
      <formula1>0</formula1>
      <formula2>1000000</formula2>
    </dataValidation>
    <dataValidation type="decimal" showErrorMessage="1" sqref="Q2188:Q2190 Q2214 Q2234:Q2237 Q2239 Q2241:Q2243 Q2245 Q2301 Q2303" xr:uid="{38A0B7C1-3543-4FB9-A3EA-7943AC9D6754}">
      <formula1>0.1</formula1>
      <formula2>100000000</formula2>
    </dataValidation>
    <dataValidation type="decimal" showErrorMessage="1" sqref="M2188:P2190 S2188:U2190 W2188:Y2190 M2214:P2214 M2234:P2237 S2234:U2237 W2234:Y2237 M2239:P2239 S2239:U2239 W2239:Y2239 M2241:P2243 S2241:U2243 W2241:Y2243 M2245:P2245 S2245:U2245 W2245:Y2245 M2301:P2301 S2301:U2301 O2302 M2303:P2303 S2303:U2303 W2303:Y2303 W2301:Y2301 X2302:Y2302" xr:uid="{9A390355-ADCC-41EB-BD50-3974F05560EF}">
      <formula1>0</formula1>
      <formula2>100000</formula2>
    </dataValidation>
    <dataValidation type="date" operator="lessThanOrEqual" allowBlank="1" showErrorMessage="1" sqref="AB2413" xr:uid="{C00BA470-015F-4CDD-B0F2-43519F1E45DE}">
      <formula1>39443</formula1>
      <formula2>0</formula2>
    </dataValidation>
    <dataValidation type="decimal" operator="greaterThanOrEqual" allowBlank="1" showErrorMessage="1" sqref="Q2460" xr:uid="{09CFC5AA-F7D6-4128-A715-521D63085657}">
      <formula1>1</formula1>
    </dataValidation>
  </dataValidations>
  <pageMargins left="0.7" right="0.7" top="0.75" bottom="0.75" header="0" footer="0"/>
  <pageSetup orientation="portrait" r:id="rId1"/>
  <ignoredErrors>
    <ignoredError sqref="A2451:A2455 A2457:A24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Ribatto (La Bragadense)</dc:creator>
  <cp:lastModifiedBy>Marcelo Mendonça</cp:lastModifiedBy>
  <dcterms:created xsi:type="dcterms:W3CDTF">2021-04-21T21:25:32Z</dcterms:created>
  <dcterms:modified xsi:type="dcterms:W3CDTF">2024-04-16T18:19:09Z</dcterms:modified>
</cp:coreProperties>
</file>